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 PROJECT WITH EXCEL\"/>
    </mc:Choice>
  </mc:AlternateContent>
  <bookViews>
    <workbookView xWindow="0" yWindow="0" windowWidth="20325" windowHeight="9330" firstSheet="2" activeTab="6"/>
  </bookViews>
  <sheets>
    <sheet name="Cover Page" sheetId="2" state="hidden" r:id="rId1"/>
    <sheet name="Sheet1" sheetId="8" state="hidden" r:id="rId2"/>
    <sheet name="Dirty Data" sheetId="3" r:id="rId3"/>
    <sheet name="Sheet2" sheetId="4" state="hidden" r:id="rId4"/>
    <sheet name="Cleaning Process" sheetId="5" r:id="rId5"/>
    <sheet name="Sheet4" sheetId="6" state="hidden" r:id="rId6"/>
    <sheet name="Cleaned Date" sheetId="7"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5" i="5" l="1"/>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H25" i="5"/>
  <c r="J25" i="5" s="1"/>
  <c r="K25" i="5" s="1"/>
  <c r="H26" i="5"/>
  <c r="J26" i="5" s="1"/>
  <c r="K26" i="5" s="1"/>
  <c r="H27" i="5"/>
  <c r="J27" i="5" s="1"/>
  <c r="K27" i="5" s="1"/>
  <c r="H28" i="5"/>
  <c r="J28" i="5" s="1"/>
  <c r="K28" i="5" s="1"/>
  <c r="H29" i="5"/>
  <c r="J29" i="5" s="1"/>
  <c r="K29" i="5" s="1"/>
  <c r="H30" i="5"/>
  <c r="J30" i="5" s="1"/>
  <c r="K30" i="5" s="1"/>
  <c r="H31" i="5"/>
  <c r="J31" i="5" s="1"/>
  <c r="K31" i="5" s="1"/>
  <c r="H32" i="5"/>
  <c r="J32" i="5" s="1"/>
  <c r="K32" i="5" s="1"/>
  <c r="H33" i="5"/>
  <c r="J33" i="5" s="1"/>
  <c r="K33" i="5" s="1"/>
  <c r="H34" i="5"/>
  <c r="J34" i="5" s="1"/>
  <c r="K34" i="5" s="1"/>
  <c r="H35" i="5"/>
  <c r="J35" i="5" s="1"/>
  <c r="K35" i="5" s="1"/>
  <c r="H36" i="5"/>
  <c r="J36" i="5" s="1"/>
  <c r="K36" i="5" s="1"/>
  <c r="H37" i="5"/>
  <c r="J37" i="5" s="1"/>
  <c r="K37" i="5" s="1"/>
  <c r="H38" i="5"/>
  <c r="J38" i="5" s="1"/>
  <c r="K38" i="5" s="1"/>
  <c r="H39" i="5"/>
  <c r="J39" i="5" s="1"/>
  <c r="K39" i="5" s="1"/>
  <c r="H40" i="5"/>
  <c r="J40" i="5" s="1"/>
  <c r="K40" i="5" s="1"/>
  <c r="H41" i="5"/>
  <c r="J41" i="5" s="1"/>
  <c r="K41" i="5" s="1"/>
  <c r="H42" i="5"/>
  <c r="J42" i="5" s="1"/>
  <c r="K42" i="5" s="1"/>
  <c r="H43" i="5"/>
  <c r="J43" i="5" s="1"/>
  <c r="K43" i="5" s="1"/>
  <c r="H44" i="5"/>
  <c r="J44" i="5" s="1"/>
  <c r="K44" i="5" s="1"/>
  <c r="H45" i="5"/>
  <c r="J45" i="5" s="1"/>
  <c r="K45" i="5" s="1"/>
  <c r="H46" i="5"/>
  <c r="J46" i="5" s="1"/>
  <c r="K46" i="5" s="1"/>
  <c r="H47" i="5"/>
  <c r="J47" i="5" s="1"/>
  <c r="K47" i="5" s="1"/>
  <c r="H48" i="5"/>
  <c r="J48" i="5" s="1"/>
  <c r="K48" i="5" s="1"/>
  <c r="H49" i="5"/>
  <c r="J49" i="5" s="1"/>
  <c r="K49" i="5" s="1"/>
  <c r="H50" i="5"/>
  <c r="J50" i="5" s="1"/>
  <c r="K50" i="5" s="1"/>
  <c r="H51" i="5"/>
  <c r="J51" i="5" s="1"/>
  <c r="K51" i="5" s="1"/>
  <c r="H52" i="5"/>
  <c r="J52" i="5" s="1"/>
  <c r="K52" i="5" s="1"/>
  <c r="H53" i="5"/>
  <c r="J53" i="5" s="1"/>
  <c r="K53" i="5" s="1"/>
  <c r="H54" i="5"/>
  <c r="J54" i="5" s="1"/>
  <c r="K54" i="5" s="1"/>
  <c r="H55" i="5"/>
  <c r="J55" i="5" s="1"/>
  <c r="K55" i="5" s="1"/>
  <c r="H56" i="5"/>
  <c r="J56" i="5" s="1"/>
  <c r="K56" i="5" s="1"/>
  <c r="H57" i="5"/>
  <c r="J57" i="5" s="1"/>
  <c r="K57" i="5" s="1"/>
  <c r="H58" i="5"/>
  <c r="J58" i="5" s="1"/>
  <c r="K58" i="5" s="1"/>
  <c r="H59" i="5"/>
  <c r="J59" i="5" s="1"/>
  <c r="K59" i="5" s="1"/>
  <c r="H60" i="5"/>
  <c r="J60" i="5" s="1"/>
  <c r="K60" i="5" s="1"/>
  <c r="H61" i="5"/>
  <c r="J61" i="5" s="1"/>
  <c r="K61" i="5" s="1"/>
  <c r="H62" i="5"/>
  <c r="J62" i="5" s="1"/>
  <c r="K62" i="5" s="1"/>
  <c r="H63" i="5"/>
  <c r="J63" i="5" s="1"/>
  <c r="K63" i="5" s="1"/>
  <c r="H64" i="5"/>
  <c r="J64" i="5" s="1"/>
  <c r="K64" i="5" s="1"/>
  <c r="H65" i="5"/>
  <c r="J65" i="5" s="1"/>
  <c r="K65" i="5" s="1"/>
  <c r="H66" i="5"/>
  <c r="J66" i="5" s="1"/>
  <c r="K66" i="5" s="1"/>
  <c r="H67" i="5"/>
  <c r="J67" i="5" s="1"/>
  <c r="K67" i="5" s="1"/>
  <c r="H68" i="5"/>
  <c r="J68" i="5" s="1"/>
  <c r="K68" i="5" s="1"/>
  <c r="H69" i="5"/>
  <c r="J69" i="5" s="1"/>
  <c r="K69" i="5" s="1"/>
  <c r="H70" i="5"/>
  <c r="J70" i="5" s="1"/>
  <c r="K70" i="5" s="1"/>
  <c r="H71" i="5"/>
  <c r="J71" i="5" s="1"/>
  <c r="K71" i="5" s="1"/>
  <c r="H72" i="5"/>
  <c r="J72" i="5" s="1"/>
  <c r="K72" i="5" s="1"/>
  <c r="H73" i="5"/>
  <c r="J73" i="5" s="1"/>
  <c r="K73" i="5" s="1"/>
  <c r="H74" i="5"/>
  <c r="J74" i="5" s="1"/>
  <c r="K74" i="5" s="1"/>
  <c r="H75" i="5"/>
  <c r="J75" i="5" s="1"/>
  <c r="K75" i="5" s="1"/>
  <c r="H76" i="5"/>
  <c r="J76" i="5" s="1"/>
  <c r="K76" i="5" s="1"/>
  <c r="H77" i="5"/>
  <c r="J77" i="5" s="1"/>
  <c r="K77" i="5" s="1"/>
  <c r="H78" i="5"/>
  <c r="J78" i="5" s="1"/>
  <c r="K78" i="5" s="1"/>
  <c r="H79" i="5"/>
  <c r="J79" i="5" s="1"/>
  <c r="K79" i="5" s="1"/>
  <c r="H80" i="5"/>
  <c r="J80" i="5" s="1"/>
  <c r="K80" i="5" s="1"/>
  <c r="H81" i="5"/>
  <c r="J81" i="5" s="1"/>
  <c r="K81" i="5" s="1"/>
  <c r="H82" i="5"/>
  <c r="J82" i="5" s="1"/>
  <c r="K82" i="5" s="1"/>
  <c r="H83" i="5"/>
  <c r="J83" i="5" s="1"/>
  <c r="K83" i="5" s="1"/>
  <c r="H84" i="5"/>
  <c r="J84" i="5" s="1"/>
  <c r="K84" i="5" s="1"/>
  <c r="H85" i="5"/>
  <c r="J85" i="5" s="1"/>
  <c r="K85" i="5" s="1"/>
  <c r="H86" i="5"/>
  <c r="J86" i="5" s="1"/>
  <c r="K86" i="5" s="1"/>
  <c r="H87" i="5"/>
  <c r="J87" i="5" s="1"/>
  <c r="K87" i="5" s="1"/>
  <c r="H88" i="5"/>
  <c r="J88" i="5" s="1"/>
  <c r="K88" i="5" s="1"/>
  <c r="H89" i="5"/>
  <c r="J89" i="5" s="1"/>
  <c r="K89" i="5" s="1"/>
  <c r="H90" i="5"/>
  <c r="J90" i="5" s="1"/>
  <c r="K90" i="5" s="1"/>
  <c r="H91" i="5"/>
  <c r="J91" i="5" s="1"/>
  <c r="K91" i="5" s="1"/>
  <c r="H92" i="5"/>
  <c r="J92" i="5" s="1"/>
  <c r="K92" i="5" s="1"/>
  <c r="H93" i="5"/>
  <c r="J93" i="5" s="1"/>
  <c r="K93" i="5" s="1"/>
  <c r="H94" i="5"/>
  <c r="J94" i="5" s="1"/>
  <c r="K94" i="5" s="1"/>
  <c r="H95" i="5"/>
  <c r="J95" i="5" s="1"/>
  <c r="K95" i="5" s="1"/>
  <c r="H96" i="5"/>
  <c r="J96" i="5" s="1"/>
  <c r="K96" i="5" s="1"/>
  <c r="H97" i="5"/>
  <c r="J97" i="5" s="1"/>
  <c r="K97" i="5" s="1"/>
  <c r="H98" i="5"/>
  <c r="J98" i="5" s="1"/>
  <c r="K98" i="5" s="1"/>
  <c r="H99" i="5"/>
  <c r="J99" i="5" s="1"/>
  <c r="K99" i="5" s="1"/>
  <c r="H100" i="5"/>
  <c r="J100" i="5" s="1"/>
  <c r="K100" i="5" s="1"/>
  <c r="H101" i="5"/>
  <c r="J101" i="5" s="1"/>
  <c r="K101" i="5" s="1"/>
  <c r="H102" i="5"/>
  <c r="J102" i="5" s="1"/>
  <c r="K102" i="5" s="1"/>
  <c r="H103" i="5"/>
  <c r="J103" i="5" s="1"/>
  <c r="K103" i="5" s="1"/>
  <c r="H104" i="5"/>
  <c r="J104" i="5" s="1"/>
  <c r="K104" i="5" s="1"/>
  <c r="H105" i="5"/>
  <c r="J105" i="5" s="1"/>
  <c r="K105" i="5" s="1"/>
  <c r="H106" i="5"/>
  <c r="J106" i="5" s="1"/>
  <c r="K106" i="5" s="1"/>
  <c r="H107" i="5"/>
  <c r="J107" i="5" s="1"/>
  <c r="K107" i="5" s="1"/>
  <c r="H108" i="5"/>
  <c r="J108" i="5" s="1"/>
  <c r="K108" i="5" s="1"/>
  <c r="H109" i="5"/>
  <c r="J109" i="5" s="1"/>
  <c r="K109" i="5" s="1"/>
  <c r="H110" i="5"/>
  <c r="J110" i="5" s="1"/>
  <c r="K110" i="5" s="1"/>
  <c r="H111" i="5"/>
  <c r="J111" i="5" s="1"/>
  <c r="K111" i="5" s="1"/>
  <c r="H112" i="5"/>
  <c r="J112" i="5" s="1"/>
  <c r="K112" i="5" s="1"/>
  <c r="H113" i="5"/>
  <c r="J113" i="5" s="1"/>
  <c r="K113" i="5" s="1"/>
  <c r="H114" i="5"/>
  <c r="J114" i="5" s="1"/>
  <c r="K114" i="5" s="1"/>
  <c r="H115" i="5"/>
  <c r="J115" i="5" s="1"/>
  <c r="K115" i="5" s="1"/>
  <c r="H116" i="5"/>
  <c r="J116" i="5" s="1"/>
  <c r="K116" i="5" s="1"/>
  <c r="H117" i="5"/>
  <c r="J117" i="5" s="1"/>
  <c r="K117" i="5" s="1"/>
  <c r="H118" i="5"/>
  <c r="J118" i="5" s="1"/>
  <c r="K118" i="5" s="1"/>
  <c r="H119" i="5"/>
  <c r="J119" i="5" s="1"/>
  <c r="K119" i="5" s="1"/>
  <c r="H120" i="5"/>
  <c r="J120" i="5" s="1"/>
  <c r="K120" i="5" s="1"/>
  <c r="H121" i="5"/>
  <c r="J121" i="5" s="1"/>
  <c r="K121" i="5" s="1"/>
  <c r="H122" i="5"/>
  <c r="J122" i="5" s="1"/>
  <c r="K122" i="5" s="1"/>
  <c r="H123" i="5"/>
  <c r="J123" i="5" s="1"/>
  <c r="K123" i="5" s="1"/>
  <c r="H124" i="5"/>
  <c r="J124" i="5" s="1"/>
  <c r="K124" i="5" s="1"/>
  <c r="H125" i="5"/>
  <c r="J125" i="5" s="1"/>
  <c r="K125" i="5" s="1"/>
  <c r="H126" i="5"/>
  <c r="J126" i="5" s="1"/>
  <c r="K126" i="5" s="1"/>
  <c r="H127" i="5"/>
  <c r="J127" i="5" s="1"/>
  <c r="K127" i="5" s="1"/>
  <c r="H128" i="5"/>
  <c r="J128" i="5" s="1"/>
  <c r="K128" i="5" s="1"/>
  <c r="H129" i="5"/>
  <c r="J129" i="5" s="1"/>
  <c r="K129" i="5" s="1"/>
  <c r="H130" i="5"/>
  <c r="J130" i="5" s="1"/>
  <c r="K130" i="5" s="1"/>
  <c r="H131" i="5"/>
  <c r="J131" i="5" s="1"/>
  <c r="K131" i="5" s="1"/>
  <c r="H132" i="5"/>
  <c r="J132" i="5" s="1"/>
  <c r="K132" i="5" s="1"/>
  <c r="H133" i="5"/>
  <c r="J133" i="5" s="1"/>
  <c r="K133" i="5" s="1"/>
  <c r="H134" i="5"/>
  <c r="J134" i="5" s="1"/>
  <c r="K134" i="5" s="1"/>
  <c r="H135" i="5"/>
  <c r="J135" i="5" s="1"/>
  <c r="K135" i="5" s="1"/>
  <c r="H136" i="5"/>
  <c r="J136" i="5" s="1"/>
  <c r="K136" i="5" s="1"/>
  <c r="H137" i="5"/>
  <c r="J137" i="5" s="1"/>
  <c r="K137" i="5" s="1"/>
  <c r="H138" i="5"/>
  <c r="J138" i="5" s="1"/>
  <c r="K138" i="5" s="1"/>
  <c r="H139" i="5"/>
  <c r="J139" i="5" s="1"/>
  <c r="K139" i="5" s="1"/>
  <c r="H140" i="5"/>
  <c r="J140" i="5" s="1"/>
  <c r="K140" i="5" s="1"/>
  <c r="H141" i="5"/>
  <c r="J141" i="5" s="1"/>
  <c r="K141" i="5" s="1"/>
  <c r="H142" i="5"/>
  <c r="J142" i="5" s="1"/>
  <c r="K142" i="5" s="1"/>
  <c r="H143" i="5"/>
  <c r="J143" i="5" s="1"/>
  <c r="K143" i="5" s="1"/>
  <c r="H144" i="5"/>
  <c r="J144" i="5" s="1"/>
  <c r="K144" i="5" s="1"/>
  <c r="H145" i="5"/>
  <c r="J145" i="5" s="1"/>
  <c r="K145" i="5" s="1"/>
  <c r="H146" i="5"/>
  <c r="J146" i="5" s="1"/>
  <c r="K146" i="5" s="1"/>
  <c r="H147" i="5"/>
  <c r="J147" i="5" s="1"/>
  <c r="K147" i="5" s="1"/>
  <c r="H148" i="5"/>
  <c r="J148" i="5" s="1"/>
  <c r="K148" i="5" s="1"/>
  <c r="H149" i="5"/>
  <c r="J149" i="5" s="1"/>
  <c r="K149" i="5" s="1"/>
  <c r="H150" i="5"/>
  <c r="J150" i="5" s="1"/>
  <c r="K150" i="5" s="1"/>
  <c r="H151" i="5"/>
  <c r="J151" i="5" s="1"/>
  <c r="K151" i="5" s="1"/>
  <c r="H152" i="5"/>
  <c r="J152" i="5" s="1"/>
  <c r="K152" i="5" s="1"/>
  <c r="H153" i="5"/>
  <c r="J153" i="5" s="1"/>
  <c r="K153" i="5" s="1"/>
  <c r="H154" i="5"/>
  <c r="J154" i="5" s="1"/>
  <c r="K154" i="5" s="1"/>
  <c r="H155" i="5"/>
  <c r="J155" i="5" s="1"/>
  <c r="K155" i="5" s="1"/>
  <c r="H156" i="5"/>
  <c r="J156" i="5" s="1"/>
  <c r="K156" i="5" s="1"/>
  <c r="H157" i="5"/>
  <c r="J157" i="5" s="1"/>
  <c r="K157" i="5" s="1"/>
  <c r="H158" i="5"/>
  <c r="J158" i="5" s="1"/>
  <c r="K158" i="5" s="1"/>
  <c r="H159" i="5"/>
  <c r="J159" i="5" s="1"/>
  <c r="K159" i="5" s="1"/>
  <c r="H160" i="5"/>
  <c r="J160" i="5" s="1"/>
  <c r="K160" i="5" s="1"/>
  <c r="H161" i="5"/>
  <c r="J161" i="5" s="1"/>
  <c r="K161" i="5" s="1"/>
  <c r="H162" i="5"/>
  <c r="J162" i="5" s="1"/>
  <c r="K162" i="5" s="1"/>
  <c r="H163" i="5"/>
  <c r="J163" i="5" s="1"/>
  <c r="K163" i="5" s="1"/>
  <c r="H164" i="5"/>
  <c r="J164" i="5" s="1"/>
  <c r="K164" i="5" s="1"/>
  <c r="H165" i="5"/>
  <c r="J165" i="5" s="1"/>
  <c r="K165" i="5" s="1"/>
  <c r="H166" i="5"/>
  <c r="J166" i="5" s="1"/>
  <c r="K166" i="5" s="1"/>
  <c r="H167" i="5"/>
  <c r="J167" i="5" s="1"/>
  <c r="K167" i="5" s="1"/>
  <c r="H168" i="5"/>
  <c r="J168" i="5" s="1"/>
  <c r="K168" i="5" s="1"/>
  <c r="H169" i="5"/>
  <c r="J169" i="5" s="1"/>
  <c r="K169" i="5" s="1"/>
  <c r="H170" i="5"/>
  <c r="J170" i="5" s="1"/>
  <c r="K170" i="5" s="1"/>
  <c r="H171" i="5"/>
  <c r="J171" i="5" s="1"/>
  <c r="K171" i="5" s="1"/>
  <c r="H172" i="5"/>
  <c r="J172" i="5" s="1"/>
  <c r="K172" i="5" s="1"/>
  <c r="H173" i="5"/>
  <c r="J173" i="5" s="1"/>
  <c r="K173" i="5" s="1"/>
  <c r="H174" i="5"/>
  <c r="J174" i="5" s="1"/>
  <c r="K174" i="5" s="1"/>
  <c r="H175" i="5"/>
  <c r="J175" i="5" s="1"/>
  <c r="K175" i="5" s="1"/>
  <c r="H176" i="5"/>
  <c r="J176" i="5" s="1"/>
  <c r="K176" i="5" s="1"/>
  <c r="H177" i="5"/>
  <c r="J177" i="5" s="1"/>
  <c r="K177" i="5" s="1"/>
  <c r="H178" i="5"/>
  <c r="J178" i="5" s="1"/>
  <c r="K178" i="5" s="1"/>
  <c r="H179" i="5"/>
  <c r="J179" i="5" s="1"/>
  <c r="K179" i="5" s="1"/>
  <c r="H180" i="5"/>
  <c r="J180" i="5" s="1"/>
  <c r="K180" i="5" s="1"/>
  <c r="H181" i="5"/>
  <c r="J181" i="5" s="1"/>
  <c r="K181" i="5" s="1"/>
  <c r="H182" i="5"/>
  <c r="J182" i="5" s="1"/>
  <c r="K182" i="5" s="1"/>
  <c r="H183" i="5"/>
  <c r="J183" i="5" s="1"/>
  <c r="K183" i="5" s="1"/>
  <c r="H184" i="5"/>
  <c r="J184" i="5" s="1"/>
  <c r="K184" i="5" s="1"/>
  <c r="H185" i="5"/>
  <c r="J185" i="5" s="1"/>
  <c r="K185" i="5" s="1"/>
  <c r="H186" i="5"/>
  <c r="J186" i="5" s="1"/>
  <c r="K186" i="5" s="1"/>
  <c r="H187" i="5"/>
  <c r="J187" i="5" s="1"/>
  <c r="K187" i="5" s="1"/>
  <c r="H188" i="5"/>
  <c r="J188" i="5" s="1"/>
  <c r="K188" i="5" s="1"/>
  <c r="H189" i="5"/>
  <c r="J189" i="5" s="1"/>
  <c r="K189" i="5" s="1"/>
  <c r="H190" i="5"/>
  <c r="J190" i="5" s="1"/>
  <c r="K190" i="5" s="1"/>
  <c r="H191" i="5"/>
  <c r="J191" i="5" s="1"/>
  <c r="K191" i="5" s="1"/>
  <c r="H192" i="5"/>
  <c r="J192" i="5" s="1"/>
  <c r="K192" i="5" s="1"/>
  <c r="H193" i="5"/>
  <c r="J193" i="5" s="1"/>
  <c r="K193" i="5" s="1"/>
  <c r="H194" i="5"/>
  <c r="J194" i="5" s="1"/>
  <c r="K194" i="5" s="1"/>
  <c r="H195" i="5"/>
  <c r="J195" i="5" s="1"/>
  <c r="K195" i="5" s="1"/>
  <c r="H196" i="5"/>
  <c r="J196" i="5" s="1"/>
  <c r="K196" i="5" s="1"/>
  <c r="H197" i="5"/>
  <c r="J197" i="5" s="1"/>
  <c r="K197" i="5" s="1"/>
  <c r="H198" i="5"/>
  <c r="J198" i="5" s="1"/>
  <c r="K198" i="5" s="1"/>
  <c r="H199" i="5"/>
  <c r="J199" i="5" s="1"/>
  <c r="K199" i="5" s="1"/>
  <c r="H200" i="5"/>
  <c r="J200" i="5" s="1"/>
  <c r="K200" i="5" s="1"/>
  <c r="H201" i="5"/>
  <c r="J201" i="5" s="1"/>
  <c r="K201" i="5" s="1"/>
  <c r="H202" i="5"/>
  <c r="J202" i="5" s="1"/>
  <c r="K202" i="5" s="1"/>
  <c r="H203" i="5"/>
  <c r="J203" i="5" s="1"/>
  <c r="K203" i="5" s="1"/>
  <c r="H204" i="5"/>
  <c r="J204" i="5" s="1"/>
  <c r="K204" i="5" s="1"/>
  <c r="H205" i="5"/>
  <c r="J205" i="5" s="1"/>
  <c r="K205" i="5" s="1"/>
  <c r="H206" i="5"/>
  <c r="J206" i="5" s="1"/>
  <c r="K206" i="5" s="1"/>
  <c r="H207" i="5"/>
  <c r="J207" i="5" s="1"/>
  <c r="K207" i="5" s="1"/>
  <c r="H208" i="5"/>
  <c r="J208" i="5" s="1"/>
  <c r="K208" i="5" s="1"/>
  <c r="H209" i="5"/>
  <c r="J209" i="5" s="1"/>
  <c r="K209" i="5" s="1"/>
  <c r="H210" i="5"/>
  <c r="J210" i="5" s="1"/>
  <c r="K210" i="5" s="1"/>
  <c r="H211" i="5"/>
  <c r="J211" i="5" s="1"/>
  <c r="K211" i="5" s="1"/>
  <c r="H212" i="5"/>
  <c r="J212" i="5" s="1"/>
  <c r="K212" i="5" s="1"/>
  <c r="H213" i="5"/>
  <c r="J213" i="5" s="1"/>
  <c r="K213" i="5" s="1"/>
  <c r="H214" i="5"/>
  <c r="J214" i="5" s="1"/>
  <c r="K214" i="5" s="1"/>
  <c r="H215" i="5"/>
  <c r="J215" i="5" s="1"/>
  <c r="K215" i="5" s="1"/>
  <c r="H216" i="5"/>
  <c r="J216" i="5" s="1"/>
  <c r="K216" i="5" s="1"/>
  <c r="H217" i="5"/>
  <c r="J217" i="5" s="1"/>
  <c r="K217" i="5" s="1"/>
  <c r="H218" i="5"/>
  <c r="J218" i="5" s="1"/>
  <c r="K218" i="5" s="1"/>
  <c r="H219" i="5"/>
  <c r="J219" i="5" s="1"/>
  <c r="K219" i="5" s="1"/>
  <c r="H220" i="5"/>
  <c r="J220" i="5" s="1"/>
  <c r="K220" i="5" s="1"/>
  <c r="H221" i="5"/>
  <c r="J221" i="5" s="1"/>
  <c r="K221" i="5" s="1"/>
  <c r="H222" i="5"/>
  <c r="J222" i="5" s="1"/>
  <c r="K222" i="5" s="1"/>
  <c r="H223" i="5"/>
  <c r="J223" i="5" s="1"/>
  <c r="K223" i="5" s="1"/>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alcChain>
</file>

<file path=xl/comments1.xml><?xml version="1.0" encoding="utf-8"?>
<comments xmlns="http://schemas.openxmlformats.org/spreadsheetml/2006/main">
  <authors>
    <author>USER</author>
  </authors>
  <commentList>
    <comment ref="B1" authorId="0" shapeId="0">
      <text>
        <r>
          <rPr>
            <sz val="9"/>
            <color indexed="81"/>
            <rFont val="Tahoma"/>
            <charset val="1"/>
          </rPr>
          <t>SUMMARY OF TOOLS USED AND STEPS TAKEN IN THE DATA CLEANING PROCESS SHOWN IN THE TABLE BELOW:
1) Table : All data in the spreadsheet were formated as table using the table tool in order to make the data easy to manage and work with.
2) Border tool: Borders were inserted into the table using the border tool in the home page in order to highlight data, improve visability and seperate one cell from another.
3) Column header: each field was formated using the column header in order to help easily identify what each field is about and how it relates to other fields of data.
4) Remove duplicate: Duplicates were removed by applying the remove duplicate tool on the home tab which reduced row from 200 to 199 after which serial numbers were adjusted to show the right amount of rows after removing duplicates
5) Trim function: Trim function was used to remove all wrong spaces in each cell.
6) Proper function: Proper function was used to make each text string in the field titled region begin with capital letter.
7) Concatenate: Text strings in fields named Column2 and Region2 were combined together to give complete name for each region using the Concantenate function.
8) Past as value: After the afore mention steps have been taken, the final cleaned data for fields titled 
 Region and sales method were copied and pasted as values in the right column on the table while the extra fields no longer needed were deleted.
9) Alignment tool: Finally all the cells were centre alligned to make them uniform and attractive using the alignment tool in the home tab.
 The result after the cleaning process is shown in the next sheet</t>
        </r>
      </text>
    </comment>
  </commentList>
</comments>
</file>

<file path=xl/sharedStrings.xml><?xml version="1.0" encoding="utf-8"?>
<sst xmlns="http://schemas.openxmlformats.org/spreadsheetml/2006/main" count="1910" uniqueCount="71">
  <si>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</si>
  <si>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</si>
  <si>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</si>
  <si>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</si>
  <si>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</si>
  <si>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</si>
  <si>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</si>
  <si>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</si>
  <si>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</si>
  <si>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</si>
  <si>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</si>
  <si>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</si>
  <si>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</si>
  <si>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</si>
  <si>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</si>
  <si>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</si>
  <si>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</si>
  <si>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</si>
  <si>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</si>
  <si>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</si>
  <si>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</si>
  <si>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</si>
  <si>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</si>
  <si>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r>
      <t>Get 10%</t>
    </r>
    <r>
      <rPr>
        <b/>
        <sz val="16"/>
        <color theme="1"/>
        <rFont val="Calibri"/>
        <family val="2"/>
        <scheme val="minor"/>
      </rPr>
      <t xml:space="preserve"> OFF</t>
    </r>
    <r>
      <rPr>
        <sz val="16"/>
        <color theme="1"/>
        <rFont val="Calibri"/>
        <family val="2"/>
        <scheme val="minor"/>
      </rPr>
      <t xml:space="preserve"> our course using coupon code </t>
    </r>
    <r>
      <rPr>
        <b/>
        <sz val="16"/>
        <color theme="1"/>
        <rFont val="Calibri"/>
        <family val="2"/>
        <scheme val="minor"/>
      </rPr>
      <t>EMAIL10</t>
    </r>
  </si>
  <si>
    <t>Get Our Excel for Business &amp; Finance Course</t>
  </si>
  <si>
    <t>Made by Kenji Explains / Career Principles</t>
  </si>
  <si>
    <t>Note</t>
  </si>
  <si>
    <t>All content is copyright material of Kenji Explains / Career Principles</t>
  </si>
  <si>
    <t>This Excel model may not be reproduced or distributed by any means, including printing, 
screencapturing, or any other method without the prior permission of the publisher.</t>
  </si>
  <si>
    <t>Pivot Tables Start File</t>
  </si>
  <si>
    <t>north America</t>
  </si>
  <si>
    <t>north america</t>
  </si>
  <si>
    <t>eMEA</t>
  </si>
  <si>
    <t>Online   Store</t>
  </si>
  <si>
    <t xml:space="preserve">   Online Store</t>
  </si>
  <si>
    <t xml:space="preserve"> Referral</t>
  </si>
  <si>
    <t>Third   Party</t>
  </si>
  <si>
    <t xml:space="preserve"> Third Party</t>
  </si>
  <si>
    <t xml:space="preserve">  Referral</t>
  </si>
  <si>
    <t>North  America</t>
  </si>
  <si>
    <t xml:space="preserve"> South America</t>
  </si>
  <si>
    <t xml:space="preserve">  Online Store</t>
  </si>
  <si>
    <t xml:space="preserve">  macbook</t>
  </si>
  <si>
    <t xml:space="preserve">     APAC</t>
  </si>
  <si>
    <t xml:space="preserve">     EMEA</t>
  </si>
  <si>
    <t xml:space="preserve">       Referral</t>
  </si>
  <si>
    <t xml:space="preserve">    iwatch</t>
  </si>
  <si>
    <t xml:space="preserve">   airpod</t>
  </si>
  <si>
    <t xml:space="preserve"> North  America</t>
  </si>
  <si>
    <t xml:space="preserve">    airpod</t>
  </si>
  <si>
    <t>Online     Store</t>
  </si>
  <si>
    <t xml:space="preserve">  Online   Store</t>
  </si>
  <si>
    <t xml:space="preserve">    Referral</t>
  </si>
  <si>
    <t xml:space="preserve">   APAC</t>
  </si>
  <si>
    <t xml:space="preserve">     Third Party</t>
  </si>
  <si>
    <t>Third      Party</t>
  </si>
  <si>
    <t>Column1</t>
  </si>
  <si>
    <t>America</t>
  </si>
  <si>
    <t>South</t>
  </si>
  <si>
    <t xml:space="preserve">South </t>
  </si>
  <si>
    <t xml:space="preserve">North </t>
  </si>
  <si>
    <t>Serial Number</t>
  </si>
  <si>
    <t>Region2</t>
  </si>
  <si>
    <t>Column2</t>
  </si>
  <si>
    <t>Region3</t>
  </si>
  <si>
    <t>Region4</t>
  </si>
  <si>
    <t>Sales Method2</t>
  </si>
  <si>
    <t xml:space="preserve">Emea </t>
  </si>
  <si>
    <t xml:space="preserve">North America </t>
  </si>
  <si>
    <t xml:space="preserve">Apac </t>
  </si>
  <si>
    <t xml:space="preserve">South America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</si>
</sst>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0;\(#,##0\)"/>
    <numFmt numFmtId="166" formatCode="_-* #,##0_-;\-* #,##0_-;_-* &quot;-&quot;??_-;_-@_-"/>
    <numFmt numFmtId="167" formatCode="#,##0;[Red]#,##0"/>
  </numFmts>
  <fonts count="16" x14ac:knownFonts="1">
    <font>
      <sz val="12"/>
      <color theme="1"/>
      <name val="Calibri"/>
      <family val="2"/>
      <scheme val="minor"/>
    </font>
    <font>
      <sz val="11"/>
      <color theme="1"/>
      <name val="Calibri"/>
      <family val="2"/>
      <scheme val="minor"/>
    </font>
    <font>
      <sz val="12"/>
      <color theme="1"/>
      <name val="Calibri"/>
      <family val="2"/>
      <scheme val="minor"/>
    </font>
    <font>
      <sz val="12"/>
      <color rgb="FF000000"/>
      <name val="Calibri"/>
      <family val="2"/>
      <scheme val="minor"/>
    </font>
    <font>
      <b/>
      <sz val="11"/>
      <color theme="1"/>
      <name val="Calibri"/>
      <family val="2"/>
      <scheme val="minor"/>
    </font>
    <font>
      <u/>
      <sz val="12"/>
      <color theme="10"/>
      <name val="Calibri"/>
      <family val="2"/>
      <scheme val="minor"/>
    </font>
    <font>
      <b/>
      <sz val="42"/>
      <color theme="1"/>
      <name val="Calibri"/>
      <family val="2"/>
      <scheme val="minor"/>
    </font>
    <font>
      <b/>
      <sz val="50"/>
      <color theme="1"/>
      <name val="Calibri"/>
      <family val="2"/>
      <scheme val="minor"/>
    </font>
    <font>
      <sz val="16"/>
      <color theme="1"/>
      <name val="Calibri"/>
      <family val="2"/>
      <scheme val="minor"/>
    </font>
    <font>
      <b/>
      <sz val="16"/>
      <color theme="1"/>
      <name val="Calibri"/>
      <family val="2"/>
      <scheme val="minor"/>
    </font>
    <font>
      <u/>
      <sz val="20"/>
      <color theme="10"/>
      <name val="Calibri"/>
      <family val="2"/>
      <scheme val="minor"/>
    </font>
    <font>
      <u/>
      <sz val="11"/>
      <color theme="10"/>
      <name val="Calibri"/>
      <family val="2"/>
      <scheme val="minor"/>
    </font>
    <font>
      <i/>
      <sz val="14"/>
      <color rgb="FF0432FF"/>
      <name val="Calibri"/>
      <family val="2"/>
      <scheme val="minor"/>
    </font>
    <font>
      <b/>
      <sz val="12"/>
      <name val="Calibri"/>
      <family val="2"/>
      <scheme val="minor"/>
    </font>
    <font>
      <sz val="12"/>
      <name val="Calibri"/>
      <family val="2"/>
      <scheme val="minor"/>
    </font>
    <font>
      <sz val="9"/>
      <color indexed="81"/>
      <name val="Tahoma"/>
      <charset val="1"/>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bgColor theme="4" tint="0.79998168889431442"/>
      </patternFill>
    </fill>
    <fill>
      <patternFill patternType="solid">
        <fgColor theme="4" tint="-0.249977111117893"/>
        <bgColor indexed="64"/>
      </patternFill>
    </fill>
  </fills>
  <borders count="1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164" fontId="2" fillId="0" borderId="0" applyFont="0" applyFill="0" applyBorder="0" applyAlignment="0" applyProtection="0"/>
    <xf numFmtId="0" fontId="5" fillId="0" borderId="0" applyNumberFormat="0" applyFill="0" applyBorder="0" applyAlignment="0" applyProtection="0"/>
    <xf numFmtId="0" fontId="1" fillId="0" borderId="0"/>
    <xf numFmtId="0" fontId="11" fillId="0" borderId="0" applyNumberFormat="0" applyFill="0" applyBorder="0" applyAlignment="0" applyProtection="0"/>
  </cellStyleXfs>
  <cellXfs count="89">
    <xf numFmtId="0" fontId="0" fillId="0" borderId="0" xfId="0"/>
    <xf numFmtId="0" fontId="1" fillId="0" borderId="1" xfId="3" applyBorder="1"/>
    <xf numFmtId="0" fontId="6" fillId="0" borderId="2" xfId="3" applyFont="1" applyBorder="1" applyAlignment="1">
      <alignment horizontal="center" vertical="center"/>
    </xf>
    <xf numFmtId="0" fontId="1" fillId="0" borderId="3" xfId="3" applyBorder="1"/>
    <xf numFmtId="0" fontId="1" fillId="2" borderId="0" xfId="3" applyFill="1"/>
    <xf numFmtId="0" fontId="1" fillId="0" borderId="4" xfId="3" applyBorder="1"/>
    <xf numFmtId="0" fontId="7" fillId="0" borderId="0" xfId="3" applyFont="1" applyAlignment="1">
      <alignment horizontal="center" vertical="center"/>
    </xf>
    <xf numFmtId="0" fontId="1" fillId="0" borderId="5" xfId="3" applyBorder="1"/>
    <xf numFmtId="0" fontId="1" fillId="0" borderId="0" xfId="3"/>
    <xf numFmtId="0" fontId="2" fillId="0" borderId="4" xfId="3" applyFont="1" applyBorder="1"/>
    <xf numFmtId="0" fontId="8" fillId="0" borderId="0" xfId="3" applyFont="1" applyAlignment="1">
      <alignment horizontal="center"/>
    </xf>
    <xf numFmtId="0" fontId="2" fillId="0" borderId="5" xfId="3" applyFont="1" applyBorder="1"/>
    <xf numFmtId="0" fontId="2" fillId="2" borderId="0" xfId="3" applyFont="1" applyFill="1"/>
    <xf numFmtId="0" fontId="8" fillId="0" borderId="0" xfId="3" applyFont="1"/>
    <xf numFmtId="0" fontId="1" fillId="0" borderId="4" xfId="3" applyBorder="1" applyAlignment="1">
      <alignment vertical="center"/>
    </xf>
    <xf numFmtId="0" fontId="10" fillId="3" borderId="6" xfId="2" applyFont="1" applyFill="1" applyBorder="1" applyAlignment="1">
      <alignment horizontal="center" vertical="center"/>
    </xf>
    <xf numFmtId="0" fontId="1" fillId="0" borderId="5" xfId="3" applyBorder="1" applyAlignment="1">
      <alignment vertical="center"/>
    </xf>
    <xf numFmtId="0" fontId="1" fillId="2" borderId="0" xfId="3" applyFill="1" applyAlignment="1">
      <alignment vertical="center"/>
    </xf>
    <xf numFmtId="0" fontId="12" fillId="0" borderId="0" xfId="4" applyFont="1" applyFill="1" applyBorder="1"/>
    <xf numFmtId="0" fontId="4" fillId="0" borderId="7" xfId="3" applyFont="1" applyBorder="1"/>
    <xf numFmtId="0" fontId="1" fillId="0" borderId="0" xfId="3" applyAlignment="1">
      <alignment vertical="top" wrapText="1"/>
    </xf>
    <xf numFmtId="0" fontId="1" fillId="0" borderId="8" xfId="3" applyBorder="1"/>
    <xf numFmtId="0" fontId="1" fillId="0" borderId="7" xfId="3" applyBorder="1"/>
    <xf numFmtId="0" fontId="1" fillId="0" borderId="9" xfId="3" applyBorder="1"/>
    <xf numFmtId="0" fontId="0" fillId="4" borderId="0" xfId="0" applyFill="1" applyBorder="1"/>
    <xf numFmtId="0" fontId="0" fillId="5" borderId="0" xfId="0" applyFont="1" applyFill="1" applyBorder="1" applyAlignment="1">
      <alignment horizontal="left"/>
    </xf>
    <xf numFmtId="0" fontId="0" fillId="5" borderId="0" xfId="0" applyFont="1" applyFill="1" applyBorder="1" applyAlignment="1">
      <alignment horizontal="center"/>
    </xf>
    <xf numFmtId="14" fontId="0" fillId="5" borderId="0" xfId="0" applyNumberFormat="1" applyFont="1" applyFill="1" applyBorder="1" applyAlignment="1">
      <alignment horizontal="left"/>
    </xf>
    <xf numFmtId="0" fontId="0" fillId="5" borderId="0" xfId="0" applyFont="1" applyFill="1" applyBorder="1"/>
    <xf numFmtId="165" fontId="0" fillId="5" borderId="0" xfId="1" applyNumberFormat="1" applyFont="1" applyFill="1" applyBorder="1" applyAlignment="1">
      <alignment horizontal="left"/>
    </xf>
    <xf numFmtId="1" fontId="0" fillId="5" borderId="0" xfId="0" applyNumberFormat="1" applyFont="1" applyFill="1" applyBorder="1" applyAlignment="1">
      <alignment horizontal="left"/>
    </xf>
    <xf numFmtId="166" fontId="0" fillId="5" borderId="0" xfId="0" applyNumberFormat="1" applyFont="1" applyFill="1" applyBorder="1" applyAlignment="1">
      <alignment horizontal="left"/>
    </xf>
    <xf numFmtId="1" fontId="0" fillId="4" borderId="0" xfId="0" applyNumberFormat="1" applyFill="1" applyBorder="1"/>
    <xf numFmtId="0" fontId="0" fillId="4" borderId="0" xfId="0" applyFont="1" applyFill="1" applyBorder="1" applyAlignment="1">
      <alignment horizontal="left"/>
    </xf>
    <xf numFmtId="0" fontId="0" fillId="4" borderId="0" xfId="0" applyFont="1" applyFill="1" applyBorder="1" applyAlignment="1">
      <alignment horizontal="center"/>
    </xf>
    <xf numFmtId="14" fontId="0" fillId="4" borderId="0" xfId="0" applyNumberFormat="1" applyFont="1" applyFill="1" applyBorder="1" applyAlignment="1">
      <alignment horizontal="left"/>
    </xf>
    <xf numFmtId="0" fontId="0" fillId="4" borderId="0" xfId="0" applyFont="1" applyFill="1" applyBorder="1"/>
    <xf numFmtId="165" fontId="0" fillId="4" borderId="0" xfId="1" applyNumberFormat="1" applyFont="1" applyFill="1" applyBorder="1" applyAlignment="1">
      <alignment horizontal="left"/>
    </xf>
    <xf numFmtId="1" fontId="0" fillId="4" borderId="0" xfId="0" applyNumberFormat="1" applyFont="1" applyFill="1" applyBorder="1" applyAlignment="1">
      <alignment horizontal="left"/>
    </xf>
    <xf numFmtId="166" fontId="0" fillId="4" borderId="0" xfId="0" applyNumberFormat="1" applyFont="1" applyFill="1" applyBorder="1" applyAlignment="1">
      <alignment horizontal="left"/>
    </xf>
    <xf numFmtId="0" fontId="3" fillId="4" borderId="0" xfId="0" applyFont="1" applyFill="1" applyBorder="1"/>
    <xf numFmtId="0" fontId="3" fillId="5" borderId="0" xfId="0" applyFont="1" applyFill="1" applyBorder="1"/>
    <xf numFmtId="14" fontId="0" fillId="4" borderId="0" xfId="0" applyNumberFormat="1" applyFill="1" applyBorder="1"/>
    <xf numFmtId="0" fontId="13" fillId="4" borderId="0" xfId="0" applyFont="1" applyFill="1" applyBorder="1" applyAlignment="1">
      <alignment horizontal="center"/>
    </xf>
    <xf numFmtId="0" fontId="14" fillId="4" borderId="0" xfId="0" applyFont="1" applyFill="1" applyBorder="1"/>
    <xf numFmtId="0" fontId="0" fillId="5" borderId="14" xfId="0" applyFont="1" applyFill="1" applyBorder="1" applyAlignment="1">
      <alignment horizontal="left"/>
    </xf>
    <xf numFmtId="0" fontId="0" fillId="5" borderId="10" xfId="0" applyFont="1" applyFill="1" applyBorder="1" applyAlignment="1">
      <alignment horizontal="center"/>
    </xf>
    <xf numFmtId="14" fontId="0" fillId="5" borderId="10" xfId="0" applyNumberFormat="1" applyFont="1" applyFill="1" applyBorder="1" applyAlignment="1">
      <alignment horizontal="left"/>
    </xf>
    <xf numFmtId="0" fontId="0" fillId="5" borderId="10" xfId="0" applyFont="1" applyFill="1" applyBorder="1"/>
    <xf numFmtId="0" fontId="0" fillId="4" borderId="14" xfId="0" applyFont="1" applyFill="1" applyBorder="1" applyAlignment="1">
      <alignment horizontal="left"/>
    </xf>
    <xf numFmtId="0" fontId="0" fillId="4" borderId="10" xfId="0" applyFont="1" applyFill="1" applyBorder="1" applyAlignment="1">
      <alignment horizontal="center"/>
    </xf>
    <xf numFmtId="14" fontId="0" fillId="4" borderId="10" xfId="0" applyNumberFormat="1" applyFont="1" applyFill="1" applyBorder="1" applyAlignment="1">
      <alignment horizontal="left"/>
    </xf>
    <xf numFmtId="0" fontId="0" fillId="4" borderId="10" xfId="0" applyFont="1" applyFill="1" applyBorder="1"/>
    <xf numFmtId="0" fontId="3" fillId="4" borderId="10" xfId="0" applyFont="1" applyFill="1" applyBorder="1"/>
    <xf numFmtId="0" fontId="3" fillId="5" borderId="10" xfId="0" applyFont="1" applyFill="1" applyBorder="1"/>
    <xf numFmtId="0" fontId="13" fillId="6" borderId="11" xfId="0" applyFont="1" applyFill="1" applyBorder="1" applyAlignment="1">
      <alignment horizontal="center"/>
    </xf>
    <xf numFmtId="0" fontId="13" fillId="6" borderId="12" xfId="0" applyFont="1" applyFill="1" applyBorder="1" applyAlignment="1">
      <alignment horizontal="center"/>
    </xf>
    <xf numFmtId="0" fontId="13" fillId="6" borderId="13" xfId="0" applyFont="1" applyFill="1" applyBorder="1" applyAlignment="1">
      <alignment horizontal="center"/>
    </xf>
    <xf numFmtId="0" fontId="0" fillId="5" borderId="10" xfId="0" applyNumberFormat="1" applyFont="1" applyFill="1" applyBorder="1"/>
    <xf numFmtId="0" fontId="0" fillId="4" borderId="10" xfId="0" applyNumberFormat="1" applyFont="1" applyFill="1" applyBorder="1"/>
    <xf numFmtId="0" fontId="3" fillId="4" borderId="10" xfId="0" applyNumberFormat="1" applyFont="1" applyFill="1" applyBorder="1"/>
    <xf numFmtId="0" fontId="3" fillId="5" borderId="10" xfId="0" applyNumberFormat="1" applyFont="1" applyFill="1" applyBorder="1"/>
    <xf numFmtId="167" fontId="13" fillId="6" borderId="12" xfId="0" applyNumberFormat="1" applyFont="1" applyFill="1" applyBorder="1" applyAlignment="1">
      <alignment horizontal="center"/>
    </xf>
    <xf numFmtId="167" fontId="0" fillId="5" borderId="10" xfId="0" applyNumberFormat="1" applyFont="1" applyFill="1" applyBorder="1" applyAlignment="1">
      <alignment horizontal="left"/>
    </xf>
    <xf numFmtId="167" fontId="0" fillId="4" borderId="10" xfId="0" applyNumberFormat="1" applyFont="1" applyFill="1" applyBorder="1" applyAlignment="1">
      <alignment horizontal="left"/>
    </xf>
    <xf numFmtId="167" fontId="0" fillId="4" borderId="0" xfId="0" applyNumberFormat="1" applyFill="1" applyBorder="1"/>
    <xf numFmtId="167" fontId="0" fillId="5" borderId="15" xfId="0" applyNumberFormat="1" applyFont="1" applyFill="1" applyBorder="1" applyAlignment="1">
      <alignment horizontal="left"/>
    </xf>
    <xf numFmtId="167" fontId="0" fillId="5" borderId="10" xfId="1" applyNumberFormat="1" applyFont="1" applyFill="1" applyBorder="1" applyAlignment="1">
      <alignment horizontal="left"/>
    </xf>
    <xf numFmtId="167" fontId="0" fillId="4" borderId="10" xfId="1" applyNumberFormat="1" applyFont="1" applyFill="1" applyBorder="1" applyAlignment="1">
      <alignment horizontal="left"/>
    </xf>
    <xf numFmtId="167" fontId="0" fillId="4" borderId="15" xfId="0" applyNumberFormat="1" applyFont="1" applyFill="1" applyBorder="1" applyAlignment="1">
      <alignment horizontal="left"/>
    </xf>
    <xf numFmtId="0" fontId="0" fillId="0" borderId="0" xfId="0" applyAlignment="1">
      <alignment horizontal="center"/>
    </xf>
    <xf numFmtId="0" fontId="0" fillId="4" borderId="0" xfId="0" applyFill="1" applyBorder="1" applyAlignment="1">
      <alignment horizontal="center"/>
    </xf>
    <xf numFmtId="14" fontId="0" fillId="5" borderId="10" xfId="0" applyNumberFormat="1" applyFont="1" applyFill="1" applyBorder="1" applyAlignment="1">
      <alignment horizontal="center"/>
    </xf>
    <xf numFmtId="14" fontId="0" fillId="4" borderId="10" xfId="0" applyNumberFormat="1" applyFont="1" applyFill="1" applyBorder="1" applyAlignment="1">
      <alignment horizontal="center"/>
    </xf>
    <xf numFmtId="0" fontId="3" fillId="4" borderId="10" xfId="0" applyFont="1" applyFill="1" applyBorder="1" applyAlignment="1">
      <alignment horizontal="center"/>
    </xf>
    <xf numFmtId="0" fontId="3" fillId="5" borderId="10" xfId="0" applyFont="1" applyFill="1" applyBorder="1" applyAlignment="1">
      <alignment horizontal="center"/>
    </xf>
    <xf numFmtId="0" fontId="0" fillId="5" borderId="10" xfId="0" applyNumberFormat="1" applyFont="1" applyFill="1" applyBorder="1" applyAlignment="1">
      <alignment horizontal="center"/>
    </xf>
    <xf numFmtId="0" fontId="0" fillId="4" borderId="10" xfId="0" applyNumberFormat="1" applyFont="1" applyFill="1" applyBorder="1" applyAlignment="1">
      <alignment horizontal="center"/>
    </xf>
    <xf numFmtId="0" fontId="3" fillId="4" borderId="10" xfId="0" applyNumberFormat="1" applyFont="1" applyFill="1" applyBorder="1" applyAlignment="1">
      <alignment horizontal="center"/>
    </xf>
    <xf numFmtId="0" fontId="3" fillId="5" borderId="10" xfId="0" applyNumberFormat="1" applyFont="1" applyFill="1" applyBorder="1" applyAlignment="1">
      <alignment horizontal="center"/>
    </xf>
    <xf numFmtId="167" fontId="0" fillId="5" borderId="10" xfId="1" applyNumberFormat="1" applyFont="1" applyFill="1" applyBorder="1" applyAlignment="1">
      <alignment horizontal="center"/>
    </xf>
    <xf numFmtId="167" fontId="0" fillId="4" borderId="10" xfId="1" applyNumberFormat="1" applyFont="1" applyFill="1" applyBorder="1" applyAlignment="1">
      <alignment horizontal="center"/>
    </xf>
    <xf numFmtId="167" fontId="0" fillId="5" borderId="10" xfId="0" applyNumberFormat="1" applyFont="1" applyFill="1" applyBorder="1" applyAlignment="1">
      <alignment horizontal="center"/>
    </xf>
    <xf numFmtId="167" fontId="0" fillId="4" borderId="10" xfId="0" applyNumberFormat="1" applyFont="1" applyFill="1" applyBorder="1" applyAlignment="1">
      <alignment horizontal="center"/>
    </xf>
    <xf numFmtId="167" fontId="0" fillId="4" borderId="0" xfId="0" applyNumberFormat="1" applyFill="1" applyBorder="1" applyAlignment="1">
      <alignment horizontal="center"/>
    </xf>
    <xf numFmtId="167" fontId="0" fillId="5" borderId="15" xfId="0" applyNumberFormat="1" applyFont="1" applyFill="1" applyBorder="1" applyAlignment="1">
      <alignment horizontal="center"/>
    </xf>
    <xf numFmtId="167" fontId="0" fillId="4" borderId="15" xfId="0" applyNumberFormat="1" applyFont="1" applyFill="1" applyBorder="1" applyAlignment="1">
      <alignment horizontal="center"/>
    </xf>
    <xf numFmtId="0" fontId="0" fillId="5" borderId="14" xfId="0" applyFont="1" applyFill="1" applyBorder="1" applyAlignment="1">
      <alignment horizontal="center"/>
    </xf>
    <xf numFmtId="0" fontId="0" fillId="4" borderId="14" xfId="0" applyFont="1" applyFill="1" applyBorder="1" applyAlignment="1">
      <alignment horizontal="center"/>
    </xf>
  </cellXfs>
  <cellStyles count="5">
    <cellStyle name="Comma" xfId="1" builtinId="3"/>
    <cellStyle name="Hyperlink" xfId="2" builtinId="8"/>
    <cellStyle name="Hyperlink 2 2" xfId="4"/>
    <cellStyle name="Normal" xfId="0" builtinId="0"/>
    <cellStyle name="Normal 2" xfId="3"/>
  </cellStyles>
  <dxfs count="38">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0" formatCode="General"/>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9" formatCode="m/d/yyyy"/>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left" vertical="bottom" textRotation="0" wrapText="0" relativeIndent="0" justifyLastLine="0" shrinkToFit="0" readingOrder="0"/>
    </dxf>
    <dxf>
      <border>
        <bottom style="thin">
          <color indexed="64"/>
        </bottom>
        <vertical/>
        <horizontal/>
      </border>
    </dxf>
    <dxf>
      <font>
        <b/>
        <i val="0"/>
        <strike val="0"/>
        <condense val="0"/>
        <extend val="0"/>
        <outline val="0"/>
        <shadow val="0"/>
        <u val="none"/>
        <vertAlign val="baseline"/>
        <sz val="12"/>
        <color auto="1"/>
        <name val="Calibri"/>
        <scheme val="minor"/>
      </font>
      <fill>
        <patternFill patternType="solid">
          <fgColor indexed="64"/>
          <bgColor theme="4" tint="-0.249977111117893"/>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left" vertical="bottom" textRotation="0" wrapText="0" relative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left"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left"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left"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7" formatCode="#,##0;[Red]#,##0"/>
      <fill>
        <patternFill patternType="solid">
          <fgColor theme="4" tint="0.79998168889431442"/>
          <bgColor theme="0"/>
        </patternFill>
      </fill>
      <alignment horizontal="left"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0" formatCode="General"/>
      <fill>
        <patternFill patternType="solid">
          <fgColor theme="4" tint="0.79998168889431442"/>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0" formatCode="General"/>
      <fill>
        <patternFill patternType="solid">
          <fgColor theme="4" tint="0.79998168889431442"/>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0" formatCode="General"/>
      <fill>
        <patternFill patternType="solid">
          <fgColor theme="4" tint="0.79998168889431442"/>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0" formatCode="General"/>
      <fill>
        <patternFill patternType="solid">
          <fgColor theme="4" tint="0.79998168889431442"/>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0" formatCode="General"/>
      <fill>
        <patternFill patternType="solid">
          <fgColor theme="4" tint="0.79998168889431442"/>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9" formatCode="m/d/yyyy"/>
      <fill>
        <patternFill patternType="solid">
          <fgColor theme="4" tint="0.79998168889431442"/>
          <bgColor theme="0"/>
        </patternFill>
      </fill>
      <alignment horizontal="left"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left" vertical="bottom" textRotation="0" wrapText="0" relativeIndent="0" justifyLastLine="0" shrinkToFit="0" readingOrder="0"/>
      <border diagonalUp="0" diagonalDown="0">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left" vertical="bottom" textRotation="0" wrapText="0" relativeIndent="0" justifyLastLine="0" shrinkToFit="0" readingOrder="0"/>
    </dxf>
    <dxf>
      <border>
        <bottom style="thin">
          <color indexed="64"/>
        </bottom>
        <vertical/>
        <horizontal/>
      </border>
    </dxf>
    <dxf>
      <font>
        <b/>
        <i val="0"/>
        <strike val="0"/>
        <condense val="0"/>
        <extend val="0"/>
        <outline val="0"/>
        <shadow val="0"/>
        <u val="none"/>
        <vertAlign val="baseline"/>
        <sz val="12"/>
        <color auto="1"/>
        <name val="Calibri"/>
        <scheme val="minor"/>
      </font>
      <fill>
        <patternFill patternType="solid">
          <fgColor indexed="64"/>
          <bgColor theme="4" tint="-0.249977111117893"/>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2434775</xdr:colOff>
      <xdr:row>4</xdr:row>
      <xdr:rowOff>190501</xdr:rowOff>
    </xdr:from>
    <xdr:ext cx="3050985" cy="865353"/>
    <xdr:pic>
      <xdr:nvPicPr>
        <xdr:cNvPr id="2" name="Picture 1">
          <a:extLst>
            <a:ext uri="{FF2B5EF4-FFF2-40B4-BE49-F238E27FC236}">
              <a16:creationId xmlns:a16="http://schemas.microsoft.com/office/drawing/2014/main" xmlns="" id="{5E31B04D-EE22-4D77-AA0C-F780558FEE83}"/>
            </a:ext>
          </a:extLst>
        </xdr:cNvPr>
        <xdr:cNvPicPr>
          <a:picLocks noChangeAspect="1"/>
        </xdr:cNvPicPr>
      </xdr:nvPicPr>
      <xdr:blipFill>
        <a:blip xmlns:r="http://schemas.openxmlformats.org/officeDocument/2006/relationships" r:embed="rId1"/>
        <a:stretch>
          <a:fillRect/>
        </a:stretch>
      </xdr:blipFill>
      <xdr:spPr>
        <a:xfrm>
          <a:off x="3717475" y="1428751"/>
          <a:ext cx="3050985" cy="865353"/>
        </a:xfrm>
        <a:prstGeom prst="rect">
          <a:avLst/>
        </a:prstGeom>
      </xdr:spPr>
    </xdr:pic>
    <xdr:clientData/>
  </xdr:oneCellAnchor>
</xdr:wsDr>
</file>

<file path=xl/tables/table1.xml><?xml version="1.0" encoding="utf-8"?>
<table xmlns="http://schemas.openxmlformats.org/spreadsheetml/2006/main" id="1" name="Table1" displayName="Table1" ref="B24:R223" totalsRowShown="0" headerRowDxfId="37" dataDxfId="35" headerRowBorderDxfId="36" tableBorderDxfId="34" totalsRowBorderDxfId="33">
  <autoFilter ref="B24:R223"/>
  <tableColumns count="17">
    <tableColumn id="1" name="Serial Number" dataDxfId="32"/>
    <tableColumn id="2" name="ID Number" dataDxfId="31"/>
    <tableColumn id="3" name="Date" dataDxfId="30"/>
    <tableColumn id="4" name="Product" dataDxfId="29"/>
    <tableColumn id="13" name="Column1" dataDxfId="28">
      <calculatedColumnFormula>TRIM(Table1[[#This Row],[Product]])</calculatedColumnFormula>
    </tableColumn>
    <tableColumn id="5" name="Region" dataDxfId="27"/>
    <tableColumn id="14" name="Column2" dataDxfId="26">
      <calculatedColumnFormula>TRIM(Table1[[#This Row],[Region]])</calculatedColumnFormula>
    </tableColumn>
    <tableColumn id="6" name="Region2" dataDxfId="25"/>
    <tableColumn id="15" name="Region3" dataDxfId="24">
      <calculatedColumnFormula>CONCATENATE(Table1[[#This Row],[Column2]], " ",Table1[[#This Row],[Region2]])</calculatedColumnFormula>
    </tableColumn>
    <tableColumn id="17" name="Region4" dataDxfId="23">
      <calculatedColumnFormula>PROPER(Table1[[#This Row],[Region3]])</calculatedColumnFormula>
    </tableColumn>
    <tableColumn id="7" name="Sales Method" dataDxfId="22"/>
    <tableColumn id="16" name="Sales Method2" dataDxfId="21">
      <calculatedColumnFormula>TRIM(Table1[[#This Row],[Sales Method]])</calculatedColumnFormula>
    </tableColumn>
    <tableColumn id="8" name="Price per unit" dataDxfId="20" dataCellStyle="Comma"/>
    <tableColumn id="9" name="Cost per unit" dataDxfId="19" dataCellStyle="Comma"/>
    <tableColumn id="10" name="Quantity" dataDxfId="18"/>
    <tableColumn id="11" name="Revenues" dataDxfId="17"/>
    <tableColumn id="12" name="Expenses" dataDxfId="16"/>
  </tableColumns>
  <tableStyleInfo name="TableStyleMedium1" showFirstColumn="0" showLastColumn="0" showRowStripes="1" showColumnStripes="0"/>
</table>
</file>

<file path=xl/tables/table2.xml><?xml version="1.0" encoding="utf-8"?>
<table xmlns="http://schemas.openxmlformats.org/spreadsheetml/2006/main" id="2" name="Table13" displayName="Table13" ref="B2:L201" totalsRowShown="0" headerRowDxfId="15" dataDxfId="13" headerRowBorderDxfId="14" tableBorderDxfId="12" totalsRowBorderDxfId="11">
  <autoFilter ref="B2:L201"/>
  <tableColumns count="11">
    <tableColumn id="1" name="Serial Number" dataDxfId="10"/>
    <tableColumn id="2" name="ID Number" dataDxfId="9"/>
    <tableColumn id="3" name="Date" dataDxfId="8"/>
    <tableColumn id="4" name="Product" dataDxfId="7"/>
    <tableColumn id="5" name="Region" dataDxfId="6"/>
    <tableColumn id="7" name="Sales Method" dataDxfId="5"/>
    <tableColumn id="8" name="Price per unit" dataDxfId="4" dataCellStyle="Comma"/>
    <tableColumn id="9" name="Cost per unit" dataDxfId="3" dataCellStyle="Comma"/>
    <tableColumn id="10" name="Quantity" dataDxfId="2"/>
    <tableColumn id="11" name="Revenues" dataDxfId="1"/>
    <tableColumn id="12" name="Expens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c/KenjiExplains/featured" TargetMode="External"/><Relationship Id="rId1" Type="http://schemas.openxmlformats.org/officeDocument/2006/relationships/hyperlink" Target="https://www.careerprinciples.com/courses/excel-for-business-finance?utm_source=YTDownloadFile&amp;utm_medium=excel-pivot-tables-jan-27-2023&amp;utm_campaign=YTDownloa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9"/>
  <sheetViews>
    <sheetView showGridLines="0" zoomScale="70" zoomScaleNormal="70" workbookViewId="0">
      <selection activeCell="C14" sqref="C14"/>
    </sheetView>
  </sheetViews>
  <sheetFormatPr defaultColWidth="9.5" defaultRowHeight="15" x14ac:dyDescent="0.25"/>
  <cols>
    <col min="1" max="1" width="9.5" style="4"/>
    <col min="2" max="2" width="7.375" style="4" customWidth="1"/>
    <col min="3" max="3" width="96.75" style="4" bestFit="1" customWidth="1"/>
    <col min="4" max="4" width="8.25" style="4" customWidth="1"/>
    <col min="5" max="16384" width="9.5" style="4"/>
  </cols>
  <sheetData>
    <row r="4" spans="2:4" ht="54" x14ac:dyDescent="0.25">
      <c r="B4" s="1"/>
      <c r="C4" s="2" t="s">
        <v>29</v>
      </c>
      <c r="D4" s="3"/>
    </row>
    <row r="5" spans="2:4" ht="64.5" x14ac:dyDescent="0.25">
      <c r="B5" s="5"/>
      <c r="C5" s="6"/>
      <c r="D5" s="7"/>
    </row>
    <row r="6" spans="2:4" x14ac:dyDescent="0.25">
      <c r="B6" s="5"/>
      <c r="C6" s="8"/>
      <c r="D6" s="7"/>
    </row>
    <row r="7" spans="2:4" x14ac:dyDescent="0.25">
      <c r="B7" s="5"/>
      <c r="C7" s="8"/>
      <c r="D7" s="7"/>
    </row>
    <row r="8" spans="2:4" x14ac:dyDescent="0.25">
      <c r="B8" s="5"/>
      <c r="C8" s="8"/>
      <c r="D8" s="7"/>
    </row>
    <row r="9" spans="2:4" s="12" customFormat="1" ht="21" x14ac:dyDescent="0.35">
      <c r="B9" s="9"/>
      <c r="C9" s="10" t="s">
        <v>23</v>
      </c>
      <c r="D9" s="11"/>
    </row>
    <row r="10" spans="2:4" s="12" customFormat="1" ht="21" x14ac:dyDescent="0.35">
      <c r="B10" s="9"/>
      <c r="C10" s="13"/>
      <c r="D10" s="11"/>
    </row>
    <row r="11" spans="2:4" s="17" customFormat="1" ht="23.45" customHeight="1" x14ac:dyDescent="0.25">
      <c r="B11" s="14"/>
      <c r="C11" s="15" t="s">
        <v>24</v>
      </c>
      <c r="D11" s="16"/>
    </row>
    <row r="12" spans="2:4" x14ac:dyDescent="0.25">
      <c r="B12" s="5"/>
      <c r="C12" s="8"/>
      <c r="D12" s="7"/>
    </row>
    <row r="13" spans="2:4" x14ac:dyDescent="0.25">
      <c r="B13" s="5"/>
      <c r="C13" s="8"/>
      <c r="D13" s="7"/>
    </row>
    <row r="14" spans="2:4" x14ac:dyDescent="0.25">
      <c r="B14" s="5"/>
      <c r="C14" s="8"/>
      <c r="D14" s="7"/>
    </row>
    <row r="15" spans="2:4" ht="18.75" x14ac:dyDescent="0.3">
      <c r="B15" s="5"/>
      <c r="C15" s="18" t="s">
        <v>25</v>
      </c>
      <c r="D15" s="7"/>
    </row>
    <row r="16" spans="2:4" x14ac:dyDescent="0.25">
      <c r="B16" s="5"/>
      <c r="C16" s="19" t="s">
        <v>26</v>
      </c>
      <c r="D16" s="7"/>
    </row>
    <row r="17" spans="2:4" x14ac:dyDescent="0.25">
      <c r="B17" s="5"/>
      <c r="C17" s="8" t="s">
        <v>27</v>
      </c>
      <c r="D17" s="7"/>
    </row>
    <row r="18" spans="2:4" ht="30" x14ac:dyDescent="0.25">
      <c r="B18" s="5"/>
      <c r="C18" s="20" t="s">
        <v>28</v>
      </c>
      <c r="D18" s="7"/>
    </row>
    <row r="19" spans="2:4" x14ac:dyDescent="0.25">
      <c r="B19" s="21"/>
      <c r="C19" s="22"/>
      <c r="D19" s="23"/>
    </row>
  </sheetData>
  <sheetProtection sheet="1" objects="1" scenarios="1"/>
  <hyperlinks>
    <hyperlink ref="C11" r:id="rId1"/>
    <hyperlink ref="C15" r:id="rId2" display="Made by Kenji Explains"/>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 sqref="C1"/>
    </sheetView>
  </sheetViews>
  <sheetFormatPr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22"/>
  <sheetViews>
    <sheetView workbookViewId="0">
      <selection activeCell="B26" sqref="B26"/>
    </sheetView>
  </sheetViews>
  <sheetFormatPr defaultColWidth="10.625" defaultRowHeight="15.75" x14ac:dyDescent="0.25"/>
  <cols>
    <col min="1" max="1" width="3.875" style="24" customWidth="1"/>
    <col min="2" max="2" width="16.125" style="24" customWidth="1"/>
    <col min="3" max="3" width="15.625" style="24" customWidth="1"/>
    <col min="4" max="4" width="10.75" style="24" customWidth="1"/>
    <col min="5" max="5" width="13.125" style="24" bestFit="1" customWidth="1"/>
    <col min="6" max="6" width="13.125" style="24" customWidth="1"/>
    <col min="7" max="8" width="14.375" style="24" customWidth="1"/>
    <col min="9" max="9" width="13.75" style="24" customWidth="1"/>
    <col min="10" max="10" width="10.375" style="24" customWidth="1"/>
    <col min="11" max="11" width="10.875" style="24" customWidth="1"/>
    <col min="12" max="16384" width="10.625" style="24"/>
  </cols>
  <sheetData>
    <row r="2" spans="2:15" s="44" customFormat="1" x14ac:dyDescent="0.25">
      <c r="B2" s="43" t="s">
        <v>61</v>
      </c>
      <c r="C2" s="43" t="s">
        <v>3</v>
      </c>
      <c r="D2" s="43" t="s">
        <v>20</v>
      </c>
      <c r="E2" s="43" t="s">
        <v>4</v>
      </c>
      <c r="F2" s="43" t="s">
        <v>0</v>
      </c>
      <c r="G2" s="43" t="s">
        <v>0</v>
      </c>
      <c r="H2" s="43" t="s">
        <v>9</v>
      </c>
      <c r="I2" s="43" t="s">
        <v>5</v>
      </c>
      <c r="J2" s="43" t="s">
        <v>6</v>
      </c>
      <c r="K2" s="43" t="s">
        <v>22</v>
      </c>
      <c r="L2" s="43" t="s">
        <v>7</v>
      </c>
      <c r="M2" s="43" t="s">
        <v>8</v>
      </c>
      <c r="N2" s="43"/>
      <c r="O2" s="43"/>
    </row>
    <row r="3" spans="2:15" x14ac:dyDescent="0.25">
      <c r="B3" s="25">
        <v>1</v>
      </c>
      <c r="C3" s="26">
        <v>10010</v>
      </c>
      <c r="D3" s="27">
        <v>44562</v>
      </c>
      <c r="E3" s="28" t="s">
        <v>10</v>
      </c>
      <c r="F3" s="28" t="s">
        <v>1</v>
      </c>
      <c r="G3" s="28"/>
      <c r="H3" s="28" t="s">
        <v>11</v>
      </c>
      <c r="I3" s="29">
        <v>1099</v>
      </c>
      <c r="J3" s="29">
        <v>289</v>
      </c>
      <c r="K3" s="30">
        <v>313.5</v>
      </c>
      <c r="L3" s="31">
        <v>344536.5</v>
      </c>
      <c r="M3" s="31">
        <v>90601.5</v>
      </c>
      <c r="N3" s="32"/>
      <c r="O3" s="32"/>
    </row>
    <row r="4" spans="2:15" x14ac:dyDescent="0.25">
      <c r="B4" s="33">
        <v>2</v>
      </c>
      <c r="C4" s="34">
        <v>10011</v>
      </c>
      <c r="D4" s="35">
        <v>44562</v>
      </c>
      <c r="E4" s="36" t="s">
        <v>10</v>
      </c>
      <c r="F4" s="36" t="s">
        <v>30</v>
      </c>
      <c r="G4" s="36"/>
      <c r="H4" s="36" t="s">
        <v>54</v>
      </c>
      <c r="I4" s="37">
        <v>1099</v>
      </c>
      <c r="J4" s="37">
        <v>289</v>
      </c>
      <c r="K4" s="38">
        <v>300.7</v>
      </c>
      <c r="L4" s="39">
        <v>330469.3</v>
      </c>
      <c r="M4" s="39">
        <v>86902.3</v>
      </c>
      <c r="N4" s="32"/>
      <c r="O4" s="32"/>
    </row>
    <row r="5" spans="2:15" x14ac:dyDescent="0.25">
      <c r="B5" s="25">
        <v>3</v>
      </c>
      <c r="C5" s="26">
        <v>10012</v>
      </c>
      <c r="D5" s="27">
        <v>44562</v>
      </c>
      <c r="E5" s="28" t="s">
        <v>14</v>
      </c>
      <c r="F5" s="28" t="s">
        <v>2</v>
      </c>
      <c r="G5" s="28"/>
      <c r="H5" s="28" t="s">
        <v>34</v>
      </c>
      <c r="I5" s="29">
        <v>1299</v>
      </c>
      <c r="J5" s="29">
        <v>459</v>
      </c>
      <c r="K5" s="30">
        <v>482.20000000000005</v>
      </c>
      <c r="L5" s="31">
        <v>626377.80000000005</v>
      </c>
      <c r="M5" s="31">
        <v>221329.80000000002</v>
      </c>
      <c r="N5" s="32"/>
      <c r="O5" s="32"/>
    </row>
    <row r="6" spans="2:15" x14ac:dyDescent="0.25">
      <c r="B6" s="33">
        <v>4</v>
      </c>
      <c r="C6" s="34">
        <v>10013</v>
      </c>
      <c r="D6" s="35">
        <v>44562</v>
      </c>
      <c r="E6" s="36" t="s">
        <v>16</v>
      </c>
      <c r="F6" s="36" t="s">
        <v>58</v>
      </c>
      <c r="G6" s="36" t="s">
        <v>57</v>
      </c>
      <c r="H6" s="36" t="s">
        <v>17</v>
      </c>
      <c r="I6" s="37">
        <v>599</v>
      </c>
      <c r="J6" s="37">
        <v>299</v>
      </c>
      <c r="K6" s="38">
        <v>109</v>
      </c>
      <c r="L6" s="39">
        <v>65291</v>
      </c>
      <c r="M6" s="39">
        <v>32591</v>
      </c>
      <c r="N6" s="32"/>
      <c r="O6" s="32"/>
    </row>
    <row r="7" spans="2:15" x14ac:dyDescent="0.25">
      <c r="B7" s="25">
        <v>5</v>
      </c>
      <c r="C7" s="26">
        <v>10014</v>
      </c>
      <c r="D7" s="27">
        <v>44562</v>
      </c>
      <c r="E7" s="28" t="s">
        <v>18</v>
      </c>
      <c r="F7" s="28" t="s">
        <v>58</v>
      </c>
      <c r="G7" s="28" t="s">
        <v>57</v>
      </c>
      <c r="H7" s="28" t="s">
        <v>15</v>
      </c>
      <c r="I7" s="29">
        <v>449</v>
      </c>
      <c r="J7" s="29">
        <v>159</v>
      </c>
      <c r="K7" s="30">
        <v>450.90000000000003</v>
      </c>
      <c r="L7" s="31">
        <v>202454.1</v>
      </c>
      <c r="M7" s="31">
        <v>71693.100000000006</v>
      </c>
      <c r="N7" s="32"/>
      <c r="O7" s="32"/>
    </row>
    <row r="8" spans="2:15" x14ac:dyDescent="0.25">
      <c r="B8" s="33">
        <v>6</v>
      </c>
      <c r="C8" s="34">
        <v>10015</v>
      </c>
      <c r="D8" s="35">
        <v>44562</v>
      </c>
      <c r="E8" s="36" t="s">
        <v>19</v>
      </c>
      <c r="F8" s="36" t="s">
        <v>59</v>
      </c>
      <c r="G8" s="36" t="s">
        <v>57</v>
      </c>
      <c r="H8" s="36" t="s">
        <v>34</v>
      </c>
      <c r="I8" s="37">
        <v>199</v>
      </c>
      <c r="J8" s="37">
        <v>39</v>
      </c>
      <c r="K8" s="38">
        <v>270.90000000000003</v>
      </c>
      <c r="L8" s="39">
        <v>53909.100000000006</v>
      </c>
      <c r="M8" s="39">
        <v>10565.100000000002</v>
      </c>
      <c r="N8" s="32"/>
      <c r="O8" s="32"/>
    </row>
    <row r="9" spans="2:15" x14ac:dyDescent="0.25">
      <c r="B9" s="25">
        <v>7</v>
      </c>
      <c r="C9" s="26">
        <v>10016</v>
      </c>
      <c r="D9" s="27">
        <v>44565</v>
      </c>
      <c r="E9" s="28" t="s">
        <v>19</v>
      </c>
      <c r="F9" s="28" t="s">
        <v>58</v>
      </c>
      <c r="G9" s="28" t="s">
        <v>57</v>
      </c>
      <c r="H9" s="28" t="s">
        <v>11</v>
      </c>
      <c r="I9" s="29">
        <v>199</v>
      </c>
      <c r="J9" s="29">
        <v>39</v>
      </c>
      <c r="K9" s="30">
        <v>443.1</v>
      </c>
      <c r="L9" s="31">
        <v>88176.900000000009</v>
      </c>
      <c r="M9" s="31">
        <v>17280.900000000001</v>
      </c>
      <c r="N9" s="32"/>
      <c r="O9" s="32"/>
    </row>
    <row r="10" spans="2:15" x14ac:dyDescent="0.25">
      <c r="B10" s="33">
        <v>8</v>
      </c>
      <c r="C10" s="34">
        <v>10017</v>
      </c>
      <c r="D10" s="35">
        <v>44568</v>
      </c>
      <c r="E10" s="36" t="s">
        <v>19</v>
      </c>
      <c r="F10" s="36" t="s">
        <v>1</v>
      </c>
      <c r="G10" s="36"/>
      <c r="H10" s="36" t="s">
        <v>33</v>
      </c>
      <c r="I10" s="37">
        <v>199</v>
      </c>
      <c r="J10" s="37">
        <v>39</v>
      </c>
      <c r="K10" s="38">
        <v>459.3</v>
      </c>
      <c r="L10" s="39">
        <v>91400.7</v>
      </c>
      <c r="M10" s="39">
        <v>17912.7</v>
      </c>
      <c r="N10" s="32"/>
      <c r="O10" s="32"/>
    </row>
    <row r="11" spans="2:15" x14ac:dyDescent="0.25">
      <c r="B11" s="25">
        <v>9</v>
      </c>
      <c r="C11" s="26">
        <v>10018</v>
      </c>
      <c r="D11" s="27">
        <v>44571</v>
      </c>
      <c r="E11" s="28" t="s">
        <v>10</v>
      </c>
      <c r="F11" s="28" t="s">
        <v>12</v>
      </c>
      <c r="G11" s="28"/>
      <c r="H11" s="28" t="s">
        <v>15</v>
      </c>
      <c r="I11" s="25">
        <v>1099</v>
      </c>
      <c r="J11" s="25">
        <v>289</v>
      </c>
      <c r="K11" s="30">
        <v>222.5</v>
      </c>
      <c r="L11" s="31">
        <v>244527.5</v>
      </c>
      <c r="M11" s="31">
        <v>64302.5</v>
      </c>
      <c r="N11" s="32"/>
      <c r="O11" s="32"/>
    </row>
    <row r="12" spans="2:15" x14ac:dyDescent="0.25">
      <c r="B12" s="33">
        <v>10</v>
      </c>
      <c r="C12" s="34">
        <v>10019</v>
      </c>
      <c r="D12" s="35">
        <v>44574</v>
      </c>
      <c r="E12" s="36" t="s">
        <v>14</v>
      </c>
      <c r="F12" s="36" t="s">
        <v>2</v>
      </c>
      <c r="G12" s="36"/>
      <c r="H12" s="40" t="s">
        <v>11</v>
      </c>
      <c r="I12" s="37">
        <v>1299</v>
      </c>
      <c r="J12" s="37">
        <v>459</v>
      </c>
      <c r="K12" s="38">
        <v>479.40000000000003</v>
      </c>
      <c r="L12" s="39">
        <v>622740.60000000009</v>
      </c>
      <c r="M12" s="39">
        <v>220044.6</v>
      </c>
      <c r="N12" s="32"/>
      <c r="O12" s="32"/>
    </row>
    <row r="13" spans="2:15" x14ac:dyDescent="0.25">
      <c r="B13" s="25">
        <v>11</v>
      </c>
      <c r="C13" s="26">
        <v>10020</v>
      </c>
      <c r="D13" s="27">
        <v>44577</v>
      </c>
      <c r="E13" s="28" t="s">
        <v>14</v>
      </c>
      <c r="F13" s="28" t="s">
        <v>2</v>
      </c>
      <c r="G13" s="28"/>
      <c r="H13" s="41" t="s">
        <v>11</v>
      </c>
      <c r="I13" s="29">
        <v>1299</v>
      </c>
      <c r="J13" s="29">
        <v>459</v>
      </c>
      <c r="K13" s="30">
        <v>301.2</v>
      </c>
      <c r="L13" s="31">
        <v>391258.8</v>
      </c>
      <c r="M13" s="31">
        <v>138250.79999999999</v>
      </c>
      <c r="N13" s="32"/>
      <c r="O13" s="32"/>
    </row>
    <row r="14" spans="2:15" x14ac:dyDescent="0.25">
      <c r="B14" s="33">
        <v>12</v>
      </c>
      <c r="C14" s="34">
        <v>10021</v>
      </c>
      <c r="D14" s="35">
        <v>44580</v>
      </c>
      <c r="E14" s="36" t="s">
        <v>19</v>
      </c>
      <c r="F14" s="36" t="s">
        <v>2</v>
      </c>
      <c r="G14" s="36"/>
      <c r="H14" s="40" t="s">
        <v>11</v>
      </c>
      <c r="I14" s="37">
        <v>199</v>
      </c>
      <c r="J14" s="37">
        <v>39</v>
      </c>
      <c r="K14" s="38">
        <v>315.10000000000002</v>
      </c>
      <c r="L14" s="39">
        <v>62704.9</v>
      </c>
      <c r="M14" s="39">
        <v>12288.900000000001</v>
      </c>
      <c r="N14" s="32"/>
      <c r="O14" s="32"/>
    </row>
    <row r="15" spans="2:15" x14ac:dyDescent="0.25">
      <c r="B15" s="25">
        <v>13</v>
      </c>
      <c r="C15" s="26">
        <v>10022</v>
      </c>
      <c r="D15" s="27">
        <v>44583</v>
      </c>
      <c r="E15" s="28" t="s">
        <v>10</v>
      </c>
      <c r="F15" s="28" t="s">
        <v>1</v>
      </c>
      <c r="G15" s="28"/>
      <c r="H15" s="41" t="s">
        <v>11</v>
      </c>
      <c r="I15" s="25">
        <v>1099</v>
      </c>
      <c r="J15" s="25">
        <v>289</v>
      </c>
      <c r="K15" s="30">
        <v>142.4</v>
      </c>
      <c r="L15" s="31">
        <v>156497.60000000001</v>
      </c>
      <c r="M15" s="31">
        <v>41153.599999999999</v>
      </c>
      <c r="N15" s="32"/>
      <c r="O15" s="32"/>
    </row>
    <row r="16" spans="2:15" x14ac:dyDescent="0.25">
      <c r="B16" s="33">
        <v>14</v>
      </c>
      <c r="C16" s="34">
        <v>10023</v>
      </c>
      <c r="D16" s="35">
        <v>44586</v>
      </c>
      <c r="E16" s="36" t="s">
        <v>18</v>
      </c>
      <c r="F16" s="36" t="s">
        <v>60</v>
      </c>
      <c r="G16" s="36" t="s">
        <v>57</v>
      </c>
      <c r="H16" s="40" t="s">
        <v>11</v>
      </c>
      <c r="I16" s="37">
        <v>449</v>
      </c>
      <c r="J16" s="37">
        <v>159</v>
      </c>
      <c r="K16" s="38">
        <v>311</v>
      </c>
      <c r="L16" s="39">
        <v>139639</v>
      </c>
      <c r="M16" s="39">
        <v>49449</v>
      </c>
      <c r="N16" s="32"/>
      <c r="O16" s="32"/>
    </row>
    <row r="17" spans="2:15" x14ac:dyDescent="0.25">
      <c r="B17" s="25">
        <v>15</v>
      </c>
      <c r="C17" s="26">
        <v>10024</v>
      </c>
      <c r="D17" s="27">
        <v>44596</v>
      </c>
      <c r="E17" s="28" t="s">
        <v>16</v>
      </c>
      <c r="F17" s="28" t="s">
        <v>2</v>
      </c>
      <c r="G17" s="28"/>
      <c r="H17" s="41" t="s">
        <v>11</v>
      </c>
      <c r="I17" s="29">
        <v>599</v>
      </c>
      <c r="J17" s="29">
        <v>299</v>
      </c>
      <c r="K17" s="30">
        <v>378.20000000000005</v>
      </c>
      <c r="L17" s="31">
        <v>226541.80000000002</v>
      </c>
      <c r="M17" s="31">
        <v>113081.80000000002</v>
      </c>
      <c r="N17" s="32"/>
      <c r="O17" s="32"/>
    </row>
    <row r="18" spans="2:15" x14ac:dyDescent="0.25">
      <c r="B18" s="33">
        <v>16</v>
      </c>
      <c r="C18" s="34">
        <v>10025</v>
      </c>
      <c r="D18" s="35">
        <v>44597</v>
      </c>
      <c r="E18" s="36" t="s">
        <v>18</v>
      </c>
      <c r="F18" s="36" t="s">
        <v>53</v>
      </c>
      <c r="G18" s="36"/>
      <c r="H18" s="36" t="s">
        <v>17</v>
      </c>
      <c r="I18" s="37">
        <v>449</v>
      </c>
      <c r="J18" s="37">
        <v>159</v>
      </c>
      <c r="K18" s="38">
        <v>291.90000000000003</v>
      </c>
      <c r="L18" s="39">
        <v>131063.10000000002</v>
      </c>
      <c r="M18" s="39">
        <v>46412.100000000006</v>
      </c>
      <c r="N18" s="32"/>
      <c r="O18" s="32"/>
    </row>
    <row r="19" spans="2:15" x14ac:dyDescent="0.25">
      <c r="B19" s="25">
        <v>17</v>
      </c>
      <c r="C19" s="26">
        <v>10026</v>
      </c>
      <c r="D19" s="27">
        <v>44598</v>
      </c>
      <c r="E19" s="28" t="s">
        <v>10</v>
      </c>
      <c r="F19" s="28" t="s">
        <v>2</v>
      </c>
      <c r="G19" s="28"/>
      <c r="H19" s="28" t="s">
        <v>52</v>
      </c>
      <c r="I19" s="25">
        <v>1099</v>
      </c>
      <c r="J19" s="25">
        <v>289</v>
      </c>
      <c r="K19" s="30">
        <v>479.3</v>
      </c>
      <c r="L19" s="31">
        <v>526750.70000000007</v>
      </c>
      <c r="M19" s="31">
        <v>138517.70000000001</v>
      </c>
      <c r="N19" s="32"/>
      <c r="O19" s="32"/>
    </row>
    <row r="20" spans="2:15" x14ac:dyDescent="0.25">
      <c r="B20" s="33">
        <v>18</v>
      </c>
      <c r="C20" s="34">
        <v>10027</v>
      </c>
      <c r="D20" s="35">
        <v>44599</v>
      </c>
      <c r="E20" s="36" t="s">
        <v>18</v>
      </c>
      <c r="F20" s="36" t="s">
        <v>1</v>
      </c>
      <c r="G20" s="36"/>
      <c r="H20" s="36" t="s">
        <v>55</v>
      </c>
      <c r="I20" s="37">
        <v>449</v>
      </c>
      <c r="J20" s="37">
        <v>159</v>
      </c>
      <c r="K20" s="38">
        <v>115.10000000000001</v>
      </c>
      <c r="L20" s="39">
        <v>51679.9</v>
      </c>
      <c r="M20" s="39">
        <v>18300.900000000001</v>
      </c>
      <c r="N20" s="32"/>
      <c r="O20" s="32"/>
    </row>
    <row r="21" spans="2:15" x14ac:dyDescent="0.25">
      <c r="B21" s="25">
        <v>19</v>
      </c>
      <c r="C21" s="26">
        <v>10028</v>
      </c>
      <c r="D21" s="27">
        <v>44600</v>
      </c>
      <c r="E21" s="28" t="s">
        <v>10</v>
      </c>
      <c r="F21" s="28" t="s">
        <v>2</v>
      </c>
      <c r="G21" s="28"/>
      <c r="H21" s="28" t="s">
        <v>17</v>
      </c>
      <c r="I21" s="25">
        <v>1099</v>
      </c>
      <c r="J21" s="25">
        <v>289</v>
      </c>
      <c r="K21" s="30">
        <v>347.8</v>
      </c>
      <c r="L21" s="31">
        <v>382232.2</v>
      </c>
      <c r="M21" s="31">
        <v>100514.2</v>
      </c>
      <c r="N21" s="32"/>
      <c r="O21" s="32"/>
    </row>
    <row r="22" spans="2:15" x14ac:dyDescent="0.25">
      <c r="B22" s="33">
        <v>20</v>
      </c>
      <c r="C22" s="34">
        <v>10029</v>
      </c>
      <c r="D22" s="35">
        <v>44600</v>
      </c>
      <c r="E22" s="36" t="s">
        <v>14</v>
      </c>
      <c r="F22" s="36" t="s">
        <v>2</v>
      </c>
      <c r="G22" s="36"/>
      <c r="H22" s="36" t="s">
        <v>17</v>
      </c>
      <c r="I22" s="37">
        <v>1299</v>
      </c>
      <c r="J22" s="37">
        <v>459</v>
      </c>
      <c r="K22" s="38">
        <v>222.4</v>
      </c>
      <c r="L22" s="39">
        <v>288897.60000000003</v>
      </c>
      <c r="M22" s="39">
        <v>102081.60000000001</v>
      </c>
      <c r="N22" s="32"/>
      <c r="O22" s="32"/>
    </row>
    <row r="23" spans="2:15" x14ac:dyDescent="0.25">
      <c r="B23" s="25">
        <v>21</v>
      </c>
      <c r="C23" s="26">
        <v>10030</v>
      </c>
      <c r="D23" s="27">
        <v>44600</v>
      </c>
      <c r="E23" s="28" t="s">
        <v>10</v>
      </c>
      <c r="F23" s="28" t="s">
        <v>2</v>
      </c>
      <c r="G23" s="28"/>
      <c r="H23" s="28" t="s">
        <v>34</v>
      </c>
      <c r="I23" s="25">
        <v>1099</v>
      </c>
      <c r="J23" s="25">
        <v>289</v>
      </c>
      <c r="K23" s="30">
        <v>276.5</v>
      </c>
      <c r="L23" s="31">
        <v>303873.5</v>
      </c>
      <c r="M23" s="31">
        <v>79908.5</v>
      </c>
      <c r="N23" s="32"/>
      <c r="O23" s="32"/>
    </row>
    <row r="24" spans="2:15" x14ac:dyDescent="0.25">
      <c r="B24" s="33">
        <v>22</v>
      </c>
      <c r="C24" s="34">
        <v>10031</v>
      </c>
      <c r="D24" s="35">
        <v>44600</v>
      </c>
      <c r="E24" s="36" t="s">
        <v>10</v>
      </c>
      <c r="F24" s="36" t="s">
        <v>1</v>
      </c>
      <c r="G24" s="36"/>
      <c r="H24" s="36" t="s">
        <v>33</v>
      </c>
      <c r="I24" s="33">
        <v>1099</v>
      </c>
      <c r="J24" s="33">
        <v>289</v>
      </c>
      <c r="K24" s="38">
        <v>151.20000000000002</v>
      </c>
      <c r="L24" s="39">
        <v>166168.80000000002</v>
      </c>
      <c r="M24" s="39">
        <v>43696.800000000003</v>
      </c>
      <c r="N24" s="32"/>
      <c r="O24" s="32"/>
    </row>
    <row r="25" spans="2:15" x14ac:dyDescent="0.25">
      <c r="B25" s="25">
        <v>23</v>
      </c>
      <c r="C25" s="26">
        <v>10032</v>
      </c>
      <c r="D25" s="27">
        <v>44600</v>
      </c>
      <c r="E25" s="28" t="s">
        <v>19</v>
      </c>
      <c r="F25" s="28" t="s">
        <v>1</v>
      </c>
      <c r="G25" s="28"/>
      <c r="H25" s="28" t="s">
        <v>15</v>
      </c>
      <c r="I25" s="29">
        <v>199</v>
      </c>
      <c r="J25" s="29">
        <v>39</v>
      </c>
      <c r="K25" s="30">
        <v>171.60000000000002</v>
      </c>
      <c r="L25" s="31">
        <v>34148.400000000001</v>
      </c>
      <c r="M25" s="31">
        <v>6692.4000000000005</v>
      </c>
      <c r="N25" s="32"/>
      <c r="O25" s="32"/>
    </row>
    <row r="26" spans="2:15" x14ac:dyDescent="0.25">
      <c r="B26" s="33">
        <v>24</v>
      </c>
      <c r="C26" s="34">
        <v>10033</v>
      </c>
      <c r="D26" s="35">
        <v>44635</v>
      </c>
      <c r="E26" s="36" t="s">
        <v>16</v>
      </c>
      <c r="F26" s="36" t="s">
        <v>31</v>
      </c>
      <c r="G26" s="36"/>
      <c r="H26" s="36" t="s">
        <v>15</v>
      </c>
      <c r="I26" s="37">
        <v>599</v>
      </c>
      <c r="J26" s="37">
        <v>299</v>
      </c>
      <c r="K26" s="38">
        <v>365.40000000000003</v>
      </c>
      <c r="L26" s="39">
        <v>218874.60000000003</v>
      </c>
      <c r="M26" s="39">
        <v>109254.6</v>
      </c>
      <c r="N26" s="32"/>
      <c r="O26" s="32"/>
    </row>
    <row r="27" spans="2:15" x14ac:dyDescent="0.25">
      <c r="B27" s="25">
        <v>25</v>
      </c>
      <c r="C27" s="26">
        <v>10034</v>
      </c>
      <c r="D27" s="27">
        <v>44635</v>
      </c>
      <c r="E27" s="28" t="s">
        <v>14</v>
      </c>
      <c r="F27" s="28" t="s">
        <v>12</v>
      </c>
      <c r="G27" s="28"/>
      <c r="H27" s="41" t="s">
        <v>11</v>
      </c>
      <c r="I27" s="29">
        <v>1299</v>
      </c>
      <c r="J27" s="29">
        <v>459</v>
      </c>
      <c r="K27" s="30">
        <v>156.10000000000002</v>
      </c>
      <c r="L27" s="31">
        <v>202773.90000000002</v>
      </c>
      <c r="M27" s="31">
        <v>71649.900000000009</v>
      </c>
      <c r="N27" s="32"/>
      <c r="O27" s="32"/>
    </row>
    <row r="28" spans="2:15" x14ac:dyDescent="0.25">
      <c r="B28" s="33">
        <v>26</v>
      </c>
      <c r="C28" s="34">
        <v>10035</v>
      </c>
      <c r="D28" s="35">
        <v>44635</v>
      </c>
      <c r="E28" s="36" t="s">
        <v>14</v>
      </c>
      <c r="F28" s="36" t="s">
        <v>1</v>
      </c>
      <c r="G28" s="36"/>
      <c r="H28" s="36" t="s">
        <v>51</v>
      </c>
      <c r="I28" s="37">
        <v>1299</v>
      </c>
      <c r="J28" s="37">
        <v>459</v>
      </c>
      <c r="K28" s="38">
        <v>208.3</v>
      </c>
      <c r="L28" s="39">
        <v>270581.7</v>
      </c>
      <c r="M28" s="39">
        <v>95609.700000000012</v>
      </c>
      <c r="N28" s="32"/>
      <c r="O28" s="32"/>
    </row>
    <row r="29" spans="2:15" x14ac:dyDescent="0.25">
      <c r="B29" s="25">
        <v>27</v>
      </c>
      <c r="C29" s="26">
        <v>10011</v>
      </c>
      <c r="D29" s="27">
        <v>44562</v>
      </c>
      <c r="E29" s="28" t="s">
        <v>10</v>
      </c>
      <c r="F29" s="28" t="s">
        <v>12</v>
      </c>
      <c r="G29" s="28"/>
      <c r="H29" s="28" t="s">
        <v>13</v>
      </c>
      <c r="I29" s="29">
        <v>1099</v>
      </c>
      <c r="J29" s="29">
        <v>289</v>
      </c>
      <c r="K29" s="30">
        <v>300.7</v>
      </c>
      <c r="L29" s="31">
        <v>330469.3</v>
      </c>
      <c r="M29" s="31">
        <v>86902.3</v>
      </c>
      <c r="N29" s="32"/>
      <c r="O29" s="32"/>
    </row>
    <row r="30" spans="2:15" x14ac:dyDescent="0.25">
      <c r="B30" s="33">
        <v>28</v>
      </c>
      <c r="C30" s="34">
        <v>10036</v>
      </c>
      <c r="D30" s="35">
        <v>44635</v>
      </c>
      <c r="E30" s="36" t="s">
        <v>14</v>
      </c>
      <c r="F30" s="36" t="s">
        <v>12</v>
      </c>
      <c r="G30" s="36"/>
      <c r="H30" s="40" t="s">
        <v>11</v>
      </c>
      <c r="I30" s="37">
        <v>1299</v>
      </c>
      <c r="J30" s="37">
        <v>459</v>
      </c>
      <c r="K30" s="38">
        <v>267.3</v>
      </c>
      <c r="L30" s="39">
        <v>347222.7</v>
      </c>
      <c r="M30" s="39">
        <v>122690.70000000001</v>
      </c>
      <c r="N30" s="32"/>
      <c r="O30" s="32"/>
    </row>
    <row r="31" spans="2:15" x14ac:dyDescent="0.25">
      <c r="B31" s="25">
        <v>29</v>
      </c>
      <c r="C31" s="26">
        <v>10037</v>
      </c>
      <c r="D31" s="27">
        <v>44637</v>
      </c>
      <c r="E31" s="28" t="s">
        <v>16</v>
      </c>
      <c r="F31" s="28" t="s">
        <v>12</v>
      </c>
      <c r="G31" s="28"/>
      <c r="H31" s="41" t="s">
        <v>11</v>
      </c>
      <c r="I31" s="29">
        <v>599</v>
      </c>
      <c r="J31" s="29">
        <v>299</v>
      </c>
      <c r="K31" s="30">
        <v>338.5</v>
      </c>
      <c r="L31" s="31">
        <v>202761.5</v>
      </c>
      <c r="M31" s="31">
        <v>101211.5</v>
      </c>
      <c r="N31" s="32"/>
      <c r="O31" s="32"/>
    </row>
    <row r="32" spans="2:15" x14ac:dyDescent="0.25">
      <c r="B32" s="33">
        <v>30</v>
      </c>
      <c r="C32" s="34">
        <v>10038</v>
      </c>
      <c r="D32" s="35">
        <v>44639</v>
      </c>
      <c r="E32" s="36" t="s">
        <v>10</v>
      </c>
      <c r="F32" s="36" t="s">
        <v>2</v>
      </c>
      <c r="G32" s="36"/>
      <c r="H32" s="36" t="s">
        <v>50</v>
      </c>
      <c r="I32" s="33">
        <v>1099</v>
      </c>
      <c r="J32" s="33">
        <v>289</v>
      </c>
      <c r="K32" s="38">
        <v>321.8</v>
      </c>
      <c r="L32" s="39">
        <v>353658.2</v>
      </c>
      <c r="M32" s="39">
        <v>93000.2</v>
      </c>
      <c r="N32" s="32"/>
      <c r="O32" s="32"/>
    </row>
    <row r="33" spans="2:15" x14ac:dyDescent="0.25">
      <c r="B33" s="25">
        <v>31</v>
      </c>
      <c r="C33" s="26">
        <v>10039</v>
      </c>
      <c r="D33" s="27">
        <v>44641</v>
      </c>
      <c r="E33" s="28" t="s">
        <v>19</v>
      </c>
      <c r="F33" s="28" t="s">
        <v>12</v>
      </c>
      <c r="G33" s="28"/>
      <c r="H33" s="28" t="s">
        <v>17</v>
      </c>
      <c r="I33" s="29">
        <v>199</v>
      </c>
      <c r="J33" s="29">
        <v>39</v>
      </c>
      <c r="K33" s="30">
        <v>368.70000000000005</v>
      </c>
      <c r="L33" s="31">
        <v>73371.3</v>
      </c>
      <c r="M33" s="31">
        <v>14379.300000000001</v>
      </c>
      <c r="N33" s="32"/>
      <c r="O33" s="32"/>
    </row>
    <row r="34" spans="2:15" x14ac:dyDescent="0.25">
      <c r="B34" s="33">
        <v>32</v>
      </c>
      <c r="C34" s="34">
        <v>10040</v>
      </c>
      <c r="D34" s="35">
        <v>44643</v>
      </c>
      <c r="E34" s="36" t="s">
        <v>14</v>
      </c>
      <c r="F34" s="36" t="s">
        <v>1</v>
      </c>
      <c r="G34" s="36"/>
      <c r="H34" s="36" t="s">
        <v>13</v>
      </c>
      <c r="I34" s="37">
        <v>1299</v>
      </c>
      <c r="J34" s="37">
        <v>459</v>
      </c>
      <c r="K34" s="38">
        <v>126.9</v>
      </c>
      <c r="L34" s="39">
        <v>164843.1</v>
      </c>
      <c r="M34" s="39">
        <v>58247.100000000006</v>
      </c>
      <c r="N34" s="32"/>
      <c r="O34" s="32"/>
    </row>
    <row r="35" spans="2:15" x14ac:dyDescent="0.25">
      <c r="B35" s="25">
        <v>33</v>
      </c>
      <c r="C35" s="26">
        <v>10041</v>
      </c>
      <c r="D35" s="27">
        <v>44645</v>
      </c>
      <c r="E35" s="28" t="s">
        <v>16</v>
      </c>
      <c r="F35" s="28" t="s">
        <v>59</v>
      </c>
      <c r="G35" s="28" t="s">
        <v>57</v>
      </c>
      <c r="H35" s="28" t="s">
        <v>15</v>
      </c>
      <c r="I35" s="29">
        <v>599</v>
      </c>
      <c r="J35" s="29">
        <v>299</v>
      </c>
      <c r="K35" s="30">
        <v>390</v>
      </c>
      <c r="L35" s="31">
        <v>233610</v>
      </c>
      <c r="M35" s="31">
        <v>116610</v>
      </c>
      <c r="N35" s="32"/>
      <c r="O35" s="32"/>
    </row>
    <row r="36" spans="2:15" x14ac:dyDescent="0.25">
      <c r="B36" s="33">
        <v>34</v>
      </c>
      <c r="C36" s="34">
        <v>10042</v>
      </c>
      <c r="D36" s="35">
        <v>44647</v>
      </c>
      <c r="E36" s="36" t="s">
        <v>14</v>
      </c>
      <c r="F36" s="36" t="s">
        <v>58</v>
      </c>
      <c r="G36" s="36" t="s">
        <v>57</v>
      </c>
      <c r="H36" s="36" t="s">
        <v>13</v>
      </c>
      <c r="I36" s="37">
        <v>1299</v>
      </c>
      <c r="J36" s="37">
        <v>459</v>
      </c>
      <c r="K36" s="38">
        <v>388.3</v>
      </c>
      <c r="L36" s="39">
        <v>504401.7</v>
      </c>
      <c r="M36" s="39">
        <v>178229.7</v>
      </c>
      <c r="N36" s="32"/>
      <c r="O36" s="32"/>
    </row>
    <row r="37" spans="2:15" x14ac:dyDescent="0.25">
      <c r="B37" s="25">
        <v>35</v>
      </c>
      <c r="C37" s="26">
        <v>10043</v>
      </c>
      <c r="D37" s="27">
        <v>44649</v>
      </c>
      <c r="E37" s="28" t="s">
        <v>14</v>
      </c>
      <c r="F37" s="28" t="s">
        <v>59</v>
      </c>
      <c r="G37" s="28" t="s">
        <v>57</v>
      </c>
      <c r="H37" s="28" t="s">
        <v>15</v>
      </c>
      <c r="I37" s="29">
        <v>1299</v>
      </c>
      <c r="J37" s="29">
        <v>459</v>
      </c>
      <c r="K37" s="30">
        <v>112</v>
      </c>
      <c r="L37" s="31">
        <v>145488</v>
      </c>
      <c r="M37" s="31">
        <v>51408</v>
      </c>
      <c r="N37" s="32"/>
      <c r="O37" s="32"/>
    </row>
    <row r="38" spans="2:15" x14ac:dyDescent="0.25">
      <c r="B38" s="33">
        <v>36</v>
      </c>
      <c r="C38" s="34">
        <v>10044</v>
      </c>
      <c r="D38" s="35">
        <v>44651</v>
      </c>
      <c r="E38" s="36" t="s">
        <v>19</v>
      </c>
      <c r="F38" s="36" t="s">
        <v>59</v>
      </c>
      <c r="G38" s="36" t="s">
        <v>57</v>
      </c>
      <c r="H38" s="40" t="s">
        <v>11</v>
      </c>
      <c r="I38" s="37">
        <v>199</v>
      </c>
      <c r="J38" s="37">
        <v>39</v>
      </c>
      <c r="K38" s="38">
        <v>331.70000000000005</v>
      </c>
      <c r="L38" s="39">
        <v>66008.3</v>
      </c>
      <c r="M38" s="39">
        <v>12936.300000000001</v>
      </c>
      <c r="N38" s="32"/>
      <c r="O38" s="32"/>
    </row>
    <row r="39" spans="2:15" x14ac:dyDescent="0.25">
      <c r="B39" s="25">
        <v>37</v>
      </c>
      <c r="C39" s="26">
        <v>10045</v>
      </c>
      <c r="D39" s="27">
        <v>44653</v>
      </c>
      <c r="E39" s="28" t="s">
        <v>19</v>
      </c>
      <c r="F39" s="28" t="s">
        <v>60</v>
      </c>
      <c r="G39" s="28" t="s">
        <v>57</v>
      </c>
      <c r="H39" s="41" t="s">
        <v>11</v>
      </c>
      <c r="I39" s="29">
        <v>199</v>
      </c>
      <c r="J39" s="29">
        <v>39</v>
      </c>
      <c r="K39" s="30">
        <v>171</v>
      </c>
      <c r="L39" s="31">
        <v>34029</v>
      </c>
      <c r="M39" s="31">
        <v>6669</v>
      </c>
      <c r="N39" s="32"/>
      <c r="O39" s="32"/>
    </row>
    <row r="40" spans="2:15" x14ac:dyDescent="0.25">
      <c r="B40" s="33">
        <v>38</v>
      </c>
      <c r="C40" s="34">
        <v>10046</v>
      </c>
      <c r="D40" s="35">
        <v>44655</v>
      </c>
      <c r="E40" s="36" t="s">
        <v>14</v>
      </c>
      <c r="F40" s="36" t="s">
        <v>59</v>
      </c>
      <c r="G40" s="36" t="s">
        <v>57</v>
      </c>
      <c r="H40" s="36" t="s">
        <v>15</v>
      </c>
      <c r="I40" s="37">
        <v>1299</v>
      </c>
      <c r="J40" s="37">
        <v>459</v>
      </c>
      <c r="K40" s="38">
        <v>167.20000000000002</v>
      </c>
      <c r="L40" s="39">
        <v>217192.80000000002</v>
      </c>
      <c r="M40" s="39">
        <v>76744.800000000003</v>
      </c>
      <c r="N40" s="32"/>
      <c r="O40" s="32"/>
    </row>
    <row r="41" spans="2:15" x14ac:dyDescent="0.25">
      <c r="B41" s="25">
        <v>39</v>
      </c>
      <c r="C41" s="26">
        <v>10047</v>
      </c>
      <c r="D41" s="27">
        <v>44657</v>
      </c>
      <c r="E41" s="28" t="s">
        <v>19</v>
      </c>
      <c r="F41" s="28" t="s">
        <v>60</v>
      </c>
      <c r="G41" s="28" t="s">
        <v>57</v>
      </c>
      <c r="H41" s="28" t="s">
        <v>15</v>
      </c>
      <c r="I41" s="29">
        <v>199</v>
      </c>
      <c r="J41" s="29">
        <v>39</v>
      </c>
      <c r="K41" s="30">
        <v>357.8</v>
      </c>
      <c r="L41" s="31">
        <v>71202.2</v>
      </c>
      <c r="M41" s="31">
        <v>13954.2</v>
      </c>
      <c r="N41" s="32"/>
      <c r="O41" s="32"/>
    </row>
    <row r="42" spans="2:15" x14ac:dyDescent="0.25">
      <c r="B42" s="33">
        <v>40</v>
      </c>
      <c r="C42" s="34">
        <v>10048</v>
      </c>
      <c r="D42" s="35">
        <v>44659</v>
      </c>
      <c r="E42" s="36" t="s">
        <v>18</v>
      </c>
      <c r="F42" s="36" t="s">
        <v>59</v>
      </c>
      <c r="G42" s="36" t="s">
        <v>57</v>
      </c>
      <c r="H42" s="36" t="s">
        <v>15</v>
      </c>
      <c r="I42" s="37">
        <v>449</v>
      </c>
      <c r="J42" s="37">
        <v>159</v>
      </c>
      <c r="K42" s="38">
        <v>396.20000000000005</v>
      </c>
      <c r="L42" s="39">
        <v>177893.80000000002</v>
      </c>
      <c r="M42" s="39">
        <v>62995.80000000001</v>
      </c>
      <c r="N42" s="32"/>
      <c r="O42" s="32"/>
    </row>
    <row r="43" spans="2:15" x14ac:dyDescent="0.25">
      <c r="B43" s="25">
        <v>41</v>
      </c>
      <c r="C43" s="26">
        <v>10040</v>
      </c>
      <c r="D43" s="27">
        <v>44643</v>
      </c>
      <c r="E43" s="28" t="s">
        <v>14</v>
      </c>
      <c r="F43" s="28" t="s">
        <v>32</v>
      </c>
      <c r="G43" s="28"/>
      <c r="H43" s="28" t="s">
        <v>13</v>
      </c>
      <c r="I43" s="29">
        <v>1299</v>
      </c>
      <c r="J43" s="29">
        <v>459</v>
      </c>
      <c r="K43" s="30">
        <v>126.9</v>
      </c>
      <c r="L43" s="31">
        <v>164843.1</v>
      </c>
      <c r="M43" s="31">
        <v>58247.100000000006</v>
      </c>
      <c r="N43" s="32"/>
      <c r="O43" s="32"/>
    </row>
    <row r="44" spans="2:15" x14ac:dyDescent="0.25">
      <c r="B44" s="33">
        <v>42</v>
      </c>
      <c r="C44" s="34">
        <v>10049</v>
      </c>
      <c r="D44" s="35">
        <v>44661</v>
      </c>
      <c r="E44" s="36" t="s">
        <v>18</v>
      </c>
      <c r="F44" s="36" t="s">
        <v>21</v>
      </c>
      <c r="G44" s="36"/>
      <c r="H44" s="36" t="s">
        <v>15</v>
      </c>
      <c r="I44" s="37">
        <v>449</v>
      </c>
      <c r="J44" s="37">
        <v>159</v>
      </c>
      <c r="K44" s="38">
        <v>314.20000000000005</v>
      </c>
      <c r="L44" s="39">
        <v>141075.80000000002</v>
      </c>
      <c r="M44" s="39">
        <v>49957.80000000001</v>
      </c>
      <c r="N44" s="32"/>
      <c r="O44" s="32"/>
    </row>
    <row r="45" spans="2:15" x14ac:dyDescent="0.25">
      <c r="B45" s="25">
        <v>43</v>
      </c>
      <c r="C45" s="26">
        <v>10050</v>
      </c>
      <c r="D45" s="27">
        <v>44663</v>
      </c>
      <c r="E45" s="28" t="s">
        <v>16</v>
      </c>
      <c r="F45" s="28" t="s">
        <v>2</v>
      </c>
      <c r="G45" s="28"/>
      <c r="H45" s="28" t="s">
        <v>13</v>
      </c>
      <c r="I45" s="29">
        <v>599</v>
      </c>
      <c r="J45" s="29">
        <v>299</v>
      </c>
      <c r="K45" s="30">
        <v>497.70000000000005</v>
      </c>
      <c r="L45" s="31">
        <v>298122.30000000005</v>
      </c>
      <c r="M45" s="31">
        <v>148812.30000000002</v>
      </c>
      <c r="N45" s="32"/>
      <c r="O45" s="32"/>
    </row>
    <row r="46" spans="2:15" x14ac:dyDescent="0.25">
      <c r="B46" s="33">
        <v>44</v>
      </c>
      <c r="C46" s="34">
        <v>10051</v>
      </c>
      <c r="D46" s="35">
        <v>44665</v>
      </c>
      <c r="E46" s="36" t="s">
        <v>16</v>
      </c>
      <c r="F46" s="36" t="s">
        <v>21</v>
      </c>
      <c r="G46" s="36"/>
      <c r="H46" s="36" t="s">
        <v>17</v>
      </c>
      <c r="I46" s="37">
        <v>599</v>
      </c>
      <c r="J46" s="37">
        <v>299</v>
      </c>
      <c r="K46" s="38">
        <v>125.4</v>
      </c>
      <c r="L46" s="39">
        <v>75114.600000000006</v>
      </c>
      <c r="M46" s="39">
        <v>37494.6</v>
      </c>
      <c r="N46" s="32"/>
      <c r="O46" s="32"/>
    </row>
    <row r="47" spans="2:15" x14ac:dyDescent="0.25">
      <c r="B47" s="25">
        <v>45</v>
      </c>
      <c r="C47" s="26">
        <v>10052</v>
      </c>
      <c r="D47" s="27">
        <v>44667</v>
      </c>
      <c r="E47" s="28" t="s">
        <v>49</v>
      </c>
      <c r="F47" s="28" t="s">
        <v>12</v>
      </c>
      <c r="G47" s="28"/>
      <c r="H47" s="28" t="s">
        <v>17</v>
      </c>
      <c r="I47" s="29">
        <v>199</v>
      </c>
      <c r="J47" s="29">
        <v>39</v>
      </c>
      <c r="K47" s="30">
        <v>411.20000000000005</v>
      </c>
      <c r="L47" s="31">
        <v>81828.800000000003</v>
      </c>
      <c r="M47" s="31">
        <v>16036.800000000001</v>
      </c>
      <c r="N47" s="32"/>
      <c r="O47" s="32"/>
    </row>
    <row r="48" spans="2:15" x14ac:dyDescent="0.25">
      <c r="B48" s="33">
        <v>46</v>
      </c>
      <c r="C48" s="34">
        <v>10053</v>
      </c>
      <c r="D48" s="35">
        <v>44669</v>
      </c>
      <c r="E48" s="36" t="s">
        <v>19</v>
      </c>
      <c r="F48" s="36" t="s">
        <v>12</v>
      </c>
      <c r="G48" s="36"/>
      <c r="H48" s="40" t="s">
        <v>11</v>
      </c>
      <c r="I48" s="37">
        <v>199</v>
      </c>
      <c r="J48" s="37">
        <v>39</v>
      </c>
      <c r="K48" s="38">
        <v>194.3</v>
      </c>
      <c r="L48" s="39">
        <v>38665.700000000004</v>
      </c>
      <c r="M48" s="39">
        <v>7577.7000000000007</v>
      </c>
      <c r="N48" s="32"/>
      <c r="O48" s="32"/>
    </row>
    <row r="49" spans="2:15" x14ac:dyDescent="0.25">
      <c r="B49" s="25">
        <v>47</v>
      </c>
      <c r="C49" s="26">
        <v>10054</v>
      </c>
      <c r="D49" s="27">
        <v>44671</v>
      </c>
      <c r="E49" s="28" t="s">
        <v>19</v>
      </c>
      <c r="F49" s="28" t="s">
        <v>2</v>
      </c>
      <c r="G49" s="28"/>
      <c r="H49" s="41" t="s">
        <v>11</v>
      </c>
      <c r="I49" s="29">
        <v>199</v>
      </c>
      <c r="J49" s="29">
        <v>39</v>
      </c>
      <c r="K49" s="30">
        <v>167.9</v>
      </c>
      <c r="L49" s="31">
        <v>33412.1</v>
      </c>
      <c r="M49" s="31">
        <v>6548.1</v>
      </c>
      <c r="N49" s="32"/>
      <c r="O49" s="32"/>
    </row>
    <row r="50" spans="2:15" x14ac:dyDescent="0.25">
      <c r="B50" s="33">
        <v>48</v>
      </c>
      <c r="C50" s="34">
        <v>10055</v>
      </c>
      <c r="D50" s="35">
        <v>44673</v>
      </c>
      <c r="E50" s="36" t="s">
        <v>10</v>
      </c>
      <c r="F50" s="36" t="s">
        <v>21</v>
      </c>
      <c r="G50" s="36"/>
      <c r="H50" s="40" t="s">
        <v>11</v>
      </c>
      <c r="I50" s="33">
        <v>1099</v>
      </c>
      <c r="J50" s="33">
        <v>289</v>
      </c>
      <c r="K50" s="38">
        <v>132.20000000000002</v>
      </c>
      <c r="L50" s="39">
        <v>145287.80000000002</v>
      </c>
      <c r="M50" s="39">
        <v>38205.800000000003</v>
      </c>
      <c r="N50" s="32"/>
      <c r="O50" s="32"/>
    </row>
    <row r="51" spans="2:15" x14ac:dyDescent="0.25">
      <c r="B51" s="25">
        <v>49</v>
      </c>
      <c r="C51" s="26">
        <v>10056</v>
      </c>
      <c r="D51" s="27">
        <v>44675</v>
      </c>
      <c r="E51" s="28" t="s">
        <v>10</v>
      </c>
      <c r="F51" s="28" t="s">
        <v>2</v>
      </c>
      <c r="G51" s="28"/>
      <c r="H51" s="41" t="s">
        <v>11</v>
      </c>
      <c r="I51" s="25">
        <v>1099</v>
      </c>
      <c r="J51" s="25">
        <v>289</v>
      </c>
      <c r="K51" s="30">
        <v>139.4</v>
      </c>
      <c r="L51" s="31">
        <v>153200.6</v>
      </c>
      <c r="M51" s="31">
        <v>40286.6</v>
      </c>
      <c r="N51" s="32"/>
      <c r="O51" s="32"/>
    </row>
    <row r="52" spans="2:15" x14ac:dyDescent="0.25">
      <c r="B52" s="33">
        <v>50</v>
      </c>
      <c r="C52" s="34">
        <v>10057</v>
      </c>
      <c r="D52" s="35">
        <v>44677</v>
      </c>
      <c r="E52" s="36" t="s">
        <v>10</v>
      </c>
      <c r="F52" s="36" t="s">
        <v>12</v>
      </c>
      <c r="G52" s="36"/>
      <c r="H52" s="40" t="s">
        <v>11</v>
      </c>
      <c r="I52" s="33">
        <v>1099</v>
      </c>
      <c r="J52" s="33">
        <v>289</v>
      </c>
      <c r="K52" s="38">
        <v>106</v>
      </c>
      <c r="L52" s="39">
        <v>116494</v>
      </c>
      <c r="M52" s="39">
        <v>30634</v>
      </c>
      <c r="N52" s="32"/>
      <c r="O52" s="32"/>
    </row>
    <row r="53" spans="2:15" x14ac:dyDescent="0.25">
      <c r="B53" s="25">
        <v>51</v>
      </c>
      <c r="C53" s="26">
        <v>10058</v>
      </c>
      <c r="D53" s="27">
        <v>44679</v>
      </c>
      <c r="E53" s="28" t="s">
        <v>16</v>
      </c>
      <c r="F53" s="28" t="s">
        <v>2</v>
      </c>
      <c r="G53" s="28"/>
      <c r="H53" s="28" t="s">
        <v>17</v>
      </c>
      <c r="I53" s="29">
        <v>599</v>
      </c>
      <c r="J53" s="29">
        <v>299</v>
      </c>
      <c r="K53" s="30">
        <v>271.90000000000003</v>
      </c>
      <c r="L53" s="31">
        <v>162868.10000000003</v>
      </c>
      <c r="M53" s="31">
        <v>81298.100000000006</v>
      </c>
      <c r="N53" s="32"/>
      <c r="O53" s="32"/>
    </row>
    <row r="54" spans="2:15" x14ac:dyDescent="0.25">
      <c r="B54" s="33">
        <v>52</v>
      </c>
      <c r="C54" s="34">
        <v>10059</v>
      </c>
      <c r="D54" s="35">
        <v>44681</v>
      </c>
      <c r="E54" s="36" t="s">
        <v>19</v>
      </c>
      <c r="F54" s="36" t="s">
        <v>12</v>
      </c>
      <c r="G54" s="36"/>
      <c r="H54" s="36" t="s">
        <v>13</v>
      </c>
      <c r="I54" s="37">
        <v>199</v>
      </c>
      <c r="J54" s="37">
        <v>39</v>
      </c>
      <c r="K54" s="38">
        <v>236</v>
      </c>
      <c r="L54" s="39">
        <v>46964</v>
      </c>
      <c r="M54" s="39">
        <v>9204</v>
      </c>
      <c r="N54" s="32"/>
      <c r="O54" s="32"/>
    </row>
    <row r="55" spans="2:15" x14ac:dyDescent="0.25">
      <c r="B55" s="25">
        <v>53</v>
      </c>
      <c r="C55" s="26">
        <v>10060</v>
      </c>
      <c r="D55" s="27">
        <v>44683</v>
      </c>
      <c r="E55" s="28" t="s">
        <v>14</v>
      </c>
      <c r="F55" s="28" t="s">
        <v>2</v>
      </c>
      <c r="G55" s="28"/>
      <c r="H55" s="28" t="s">
        <v>13</v>
      </c>
      <c r="I55" s="29">
        <v>1299</v>
      </c>
      <c r="J55" s="29">
        <v>459</v>
      </c>
      <c r="K55" s="30">
        <v>339.8</v>
      </c>
      <c r="L55" s="31">
        <v>441400.2</v>
      </c>
      <c r="M55" s="31">
        <v>155968.20000000001</v>
      </c>
      <c r="N55" s="32"/>
      <c r="O55" s="32"/>
    </row>
    <row r="56" spans="2:15" x14ac:dyDescent="0.25">
      <c r="B56" s="33">
        <v>54</v>
      </c>
      <c r="C56" s="34">
        <v>10061</v>
      </c>
      <c r="D56" s="35">
        <v>44685</v>
      </c>
      <c r="E56" s="36" t="s">
        <v>16</v>
      </c>
      <c r="F56" s="36" t="s">
        <v>2</v>
      </c>
      <c r="G56" s="36"/>
      <c r="H56" s="36" t="s">
        <v>15</v>
      </c>
      <c r="I56" s="37">
        <v>599</v>
      </c>
      <c r="J56" s="37">
        <v>299</v>
      </c>
      <c r="K56" s="38">
        <v>403.6</v>
      </c>
      <c r="L56" s="39">
        <v>241756.40000000002</v>
      </c>
      <c r="M56" s="39">
        <v>120676.40000000001</v>
      </c>
      <c r="N56" s="32"/>
      <c r="O56" s="32"/>
    </row>
    <row r="57" spans="2:15" x14ac:dyDescent="0.25">
      <c r="B57" s="25">
        <v>55</v>
      </c>
      <c r="C57" s="26">
        <v>10062</v>
      </c>
      <c r="D57" s="27">
        <v>44687</v>
      </c>
      <c r="E57" s="28" t="s">
        <v>14</v>
      </c>
      <c r="F57" s="28" t="s">
        <v>21</v>
      </c>
      <c r="G57" s="28"/>
      <c r="H57" s="28" t="s">
        <v>15</v>
      </c>
      <c r="I57" s="29">
        <v>1299</v>
      </c>
      <c r="J57" s="29">
        <v>459</v>
      </c>
      <c r="K57" s="30">
        <v>218.60000000000002</v>
      </c>
      <c r="L57" s="31">
        <v>283961.40000000002</v>
      </c>
      <c r="M57" s="31">
        <v>100337.40000000001</v>
      </c>
      <c r="N57" s="32"/>
      <c r="O57" s="32"/>
    </row>
    <row r="58" spans="2:15" x14ac:dyDescent="0.25">
      <c r="B58" s="33">
        <v>56</v>
      </c>
      <c r="C58" s="34">
        <v>10063</v>
      </c>
      <c r="D58" s="35">
        <v>44689</v>
      </c>
      <c r="E58" s="36" t="s">
        <v>14</v>
      </c>
      <c r="F58" s="36" t="s">
        <v>21</v>
      </c>
      <c r="G58" s="36"/>
      <c r="H58" s="36" t="s">
        <v>13</v>
      </c>
      <c r="I58" s="37">
        <v>1299</v>
      </c>
      <c r="J58" s="37">
        <v>459</v>
      </c>
      <c r="K58" s="38">
        <v>462.20000000000005</v>
      </c>
      <c r="L58" s="39">
        <v>600397.80000000005</v>
      </c>
      <c r="M58" s="39">
        <v>212149.80000000002</v>
      </c>
      <c r="N58" s="32"/>
      <c r="O58" s="32"/>
    </row>
    <row r="59" spans="2:15" x14ac:dyDescent="0.25">
      <c r="B59" s="25">
        <v>57</v>
      </c>
      <c r="C59" s="26">
        <v>10064</v>
      </c>
      <c r="D59" s="27">
        <v>44691</v>
      </c>
      <c r="E59" s="28" t="s">
        <v>18</v>
      </c>
      <c r="F59" s="28" t="s">
        <v>48</v>
      </c>
      <c r="G59" s="28"/>
      <c r="H59" s="28" t="s">
        <v>15</v>
      </c>
      <c r="I59" s="29">
        <v>449</v>
      </c>
      <c r="J59" s="29">
        <v>159</v>
      </c>
      <c r="K59" s="30">
        <v>210.9</v>
      </c>
      <c r="L59" s="31">
        <v>94694.1</v>
      </c>
      <c r="M59" s="31">
        <v>33533.1</v>
      </c>
      <c r="N59" s="32"/>
      <c r="O59" s="32"/>
    </row>
    <row r="60" spans="2:15" x14ac:dyDescent="0.25">
      <c r="B60" s="33">
        <v>58</v>
      </c>
      <c r="C60" s="34">
        <v>10065</v>
      </c>
      <c r="D60" s="35">
        <v>44693</v>
      </c>
      <c r="E60" s="36" t="s">
        <v>18</v>
      </c>
      <c r="F60" s="36" t="s">
        <v>2</v>
      </c>
      <c r="G60" s="36"/>
      <c r="H60" s="36" t="s">
        <v>13</v>
      </c>
      <c r="I60" s="37">
        <v>449</v>
      </c>
      <c r="J60" s="37">
        <v>159</v>
      </c>
      <c r="K60" s="38">
        <v>453.40000000000003</v>
      </c>
      <c r="L60" s="39">
        <v>203576.6</v>
      </c>
      <c r="M60" s="39">
        <v>72090.600000000006</v>
      </c>
      <c r="N60" s="32"/>
      <c r="O60" s="32"/>
    </row>
    <row r="61" spans="2:15" x14ac:dyDescent="0.25">
      <c r="B61" s="25">
        <v>59</v>
      </c>
      <c r="C61" s="26">
        <v>10066</v>
      </c>
      <c r="D61" s="27">
        <v>44695</v>
      </c>
      <c r="E61" s="28" t="s">
        <v>19</v>
      </c>
      <c r="F61" s="28" t="s">
        <v>59</v>
      </c>
      <c r="G61" s="28" t="s">
        <v>57</v>
      </c>
      <c r="H61" s="28" t="s">
        <v>13</v>
      </c>
      <c r="I61" s="29">
        <v>199</v>
      </c>
      <c r="J61" s="29">
        <v>39</v>
      </c>
      <c r="K61" s="30">
        <v>471.90000000000003</v>
      </c>
      <c r="L61" s="31">
        <v>93908.1</v>
      </c>
      <c r="M61" s="31">
        <v>18404.100000000002</v>
      </c>
      <c r="N61" s="32"/>
      <c r="O61" s="32"/>
    </row>
    <row r="62" spans="2:15" x14ac:dyDescent="0.25">
      <c r="B62" s="33">
        <v>60</v>
      </c>
      <c r="C62" s="34">
        <v>10067</v>
      </c>
      <c r="D62" s="35">
        <v>44697</v>
      </c>
      <c r="E62" s="36" t="s">
        <v>18</v>
      </c>
      <c r="F62" s="36" t="s">
        <v>2</v>
      </c>
      <c r="G62" s="36"/>
      <c r="H62" s="36" t="s">
        <v>13</v>
      </c>
      <c r="I62" s="37">
        <v>449</v>
      </c>
      <c r="J62" s="37">
        <v>159</v>
      </c>
      <c r="K62" s="38">
        <v>128.30000000000001</v>
      </c>
      <c r="L62" s="39">
        <v>57606.700000000004</v>
      </c>
      <c r="M62" s="39">
        <v>20399.7</v>
      </c>
      <c r="N62" s="32"/>
      <c r="O62" s="32"/>
    </row>
    <row r="63" spans="2:15" x14ac:dyDescent="0.25">
      <c r="B63" s="25">
        <v>61</v>
      </c>
      <c r="C63" s="26">
        <v>10068</v>
      </c>
      <c r="D63" s="27">
        <v>44699</v>
      </c>
      <c r="E63" s="28" t="s">
        <v>16</v>
      </c>
      <c r="F63" s="28" t="s">
        <v>12</v>
      </c>
      <c r="G63" s="28"/>
      <c r="H63" s="28" t="s">
        <v>13</v>
      </c>
      <c r="I63" s="29">
        <v>599</v>
      </c>
      <c r="J63" s="29">
        <v>299</v>
      </c>
      <c r="K63" s="30">
        <v>198.20000000000002</v>
      </c>
      <c r="L63" s="31">
        <v>118721.80000000002</v>
      </c>
      <c r="M63" s="31">
        <v>59261.8</v>
      </c>
      <c r="N63" s="32"/>
      <c r="O63" s="32"/>
    </row>
    <row r="64" spans="2:15" x14ac:dyDescent="0.25">
      <c r="B64" s="33">
        <v>62</v>
      </c>
      <c r="C64" s="34">
        <v>10069</v>
      </c>
      <c r="D64" s="35">
        <v>44701</v>
      </c>
      <c r="E64" s="36" t="s">
        <v>16</v>
      </c>
      <c r="F64" s="36" t="s">
        <v>2</v>
      </c>
      <c r="G64" s="36"/>
      <c r="H64" s="36" t="s">
        <v>13</v>
      </c>
      <c r="I64" s="37">
        <v>599</v>
      </c>
      <c r="J64" s="37">
        <v>299</v>
      </c>
      <c r="K64" s="38">
        <v>300.3</v>
      </c>
      <c r="L64" s="39">
        <v>179879.7</v>
      </c>
      <c r="M64" s="39">
        <v>89789.7</v>
      </c>
      <c r="N64" s="32"/>
      <c r="O64" s="32"/>
    </row>
    <row r="65" spans="2:15" x14ac:dyDescent="0.25">
      <c r="B65" s="25">
        <v>63</v>
      </c>
      <c r="C65" s="26">
        <v>10070</v>
      </c>
      <c r="D65" s="27">
        <v>44703</v>
      </c>
      <c r="E65" s="28" t="s">
        <v>10</v>
      </c>
      <c r="F65" s="28" t="s">
        <v>21</v>
      </c>
      <c r="G65" s="28"/>
      <c r="H65" s="28" t="s">
        <v>13</v>
      </c>
      <c r="I65" s="25">
        <v>1099</v>
      </c>
      <c r="J65" s="25">
        <v>289</v>
      </c>
      <c r="K65" s="30">
        <v>129.4</v>
      </c>
      <c r="L65" s="31">
        <v>142210.6</v>
      </c>
      <c r="M65" s="31">
        <v>37396.6</v>
      </c>
      <c r="N65" s="32"/>
      <c r="O65" s="32"/>
    </row>
    <row r="66" spans="2:15" x14ac:dyDescent="0.25">
      <c r="B66" s="33">
        <v>64</v>
      </c>
      <c r="C66" s="34">
        <v>10071</v>
      </c>
      <c r="D66" s="35">
        <v>44705</v>
      </c>
      <c r="E66" s="36" t="s">
        <v>10</v>
      </c>
      <c r="F66" s="36" t="s">
        <v>2</v>
      </c>
      <c r="G66" s="36"/>
      <c r="H66" s="36" t="s">
        <v>13</v>
      </c>
      <c r="I66" s="33">
        <v>1099</v>
      </c>
      <c r="J66" s="33">
        <v>289</v>
      </c>
      <c r="K66" s="38">
        <v>341.70000000000005</v>
      </c>
      <c r="L66" s="39">
        <v>375528.30000000005</v>
      </c>
      <c r="M66" s="39">
        <v>98751.300000000017</v>
      </c>
      <c r="N66" s="32"/>
      <c r="O66" s="32"/>
    </row>
    <row r="67" spans="2:15" x14ac:dyDescent="0.25">
      <c r="B67" s="25">
        <v>65</v>
      </c>
      <c r="C67" s="26">
        <v>10072</v>
      </c>
      <c r="D67" s="27">
        <v>44707</v>
      </c>
      <c r="E67" s="28" t="s">
        <v>16</v>
      </c>
      <c r="F67" s="28" t="s">
        <v>12</v>
      </c>
      <c r="G67" s="28"/>
      <c r="H67" s="41" t="s">
        <v>11</v>
      </c>
      <c r="I67" s="29">
        <v>599</v>
      </c>
      <c r="J67" s="29">
        <v>299</v>
      </c>
      <c r="K67" s="30">
        <v>155.60000000000002</v>
      </c>
      <c r="L67" s="31">
        <v>93204.400000000009</v>
      </c>
      <c r="M67" s="31">
        <v>46524.400000000009</v>
      </c>
      <c r="N67" s="32"/>
      <c r="O67" s="32"/>
    </row>
    <row r="68" spans="2:15" x14ac:dyDescent="0.25">
      <c r="B68" s="33">
        <v>66</v>
      </c>
      <c r="C68" s="34">
        <v>10073</v>
      </c>
      <c r="D68" s="35">
        <v>44709</v>
      </c>
      <c r="E68" s="36" t="s">
        <v>14</v>
      </c>
      <c r="F68" s="36" t="s">
        <v>2</v>
      </c>
      <c r="G68" s="36"/>
      <c r="H68" s="40" t="s">
        <v>11</v>
      </c>
      <c r="I68" s="37">
        <v>1299</v>
      </c>
      <c r="J68" s="37">
        <v>459</v>
      </c>
      <c r="K68" s="38">
        <v>318.40000000000003</v>
      </c>
      <c r="L68" s="39">
        <v>413601.60000000003</v>
      </c>
      <c r="M68" s="39">
        <v>146145.60000000001</v>
      </c>
      <c r="N68" s="32"/>
      <c r="O68" s="32"/>
    </row>
    <row r="69" spans="2:15" x14ac:dyDescent="0.25">
      <c r="B69" s="25">
        <v>67</v>
      </c>
      <c r="C69" s="26">
        <v>10074</v>
      </c>
      <c r="D69" s="27">
        <v>44711</v>
      </c>
      <c r="E69" s="28" t="s">
        <v>19</v>
      </c>
      <c r="F69" s="28" t="s">
        <v>21</v>
      </c>
      <c r="G69" s="28"/>
      <c r="H69" s="41" t="s">
        <v>11</v>
      </c>
      <c r="I69" s="29">
        <v>199</v>
      </c>
      <c r="J69" s="29">
        <v>39</v>
      </c>
      <c r="K69" s="30">
        <v>307.60000000000002</v>
      </c>
      <c r="L69" s="31">
        <v>61212.4</v>
      </c>
      <c r="M69" s="31">
        <v>11996.400000000001</v>
      </c>
      <c r="N69" s="32"/>
      <c r="O69" s="32"/>
    </row>
    <row r="70" spans="2:15" x14ac:dyDescent="0.25">
      <c r="B70" s="33">
        <v>68</v>
      </c>
      <c r="C70" s="34">
        <v>10075</v>
      </c>
      <c r="D70" s="35">
        <v>44713</v>
      </c>
      <c r="E70" s="36" t="s">
        <v>14</v>
      </c>
      <c r="F70" s="36" t="s">
        <v>2</v>
      </c>
      <c r="G70" s="36"/>
      <c r="H70" s="40" t="s">
        <v>11</v>
      </c>
      <c r="I70" s="37">
        <v>1299</v>
      </c>
      <c r="J70" s="37">
        <v>459</v>
      </c>
      <c r="K70" s="38">
        <v>187.3</v>
      </c>
      <c r="L70" s="39">
        <v>243302.7</v>
      </c>
      <c r="M70" s="39">
        <v>85970.700000000012</v>
      </c>
      <c r="N70" s="32"/>
      <c r="O70" s="32"/>
    </row>
    <row r="71" spans="2:15" x14ac:dyDescent="0.25">
      <c r="B71" s="25">
        <v>69</v>
      </c>
      <c r="C71" s="26">
        <v>10076</v>
      </c>
      <c r="D71" s="27">
        <v>44715</v>
      </c>
      <c r="E71" s="28" t="s">
        <v>19</v>
      </c>
      <c r="F71" s="28" t="s">
        <v>12</v>
      </c>
      <c r="G71" s="28"/>
      <c r="H71" s="41" t="s">
        <v>11</v>
      </c>
      <c r="I71" s="29">
        <v>199</v>
      </c>
      <c r="J71" s="29">
        <v>39</v>
      </c>
      <c r="K71" s="30">
        <v>157.4</v>
      </c>
      <c r="L71" s="31">
        <v>31322.600000000002</v>
      </c>
      <c r="M71" s="31">
        <v>6138.6</v>
      </c>
      <c r="N71" s="32"/>
      <c r="O71" s="32"/>
    </row>
    <row r="72" spans="2:15" x14ac:dyDescent="0.25">
      <c r="B72" s="33">
        <v>70</v>
      </c>
      <c r="C72" s="34">
        <v>10077</v>
      </c>
      <c r="D72" s="35">
        <v>44717</v>
      </c>
      <c r="E72" s="36" t="s">
        <v>18</v>
      </c>
      <c r="F72" s="36" t="s">
        <v>2</v>
      </c>
      <c r="G72" s="36"/>
      <c r="H72" s="40" t="s">
        <v>11</v>
      </c>
      <c r="I72" s="37">
        <v>449</v>
      </c>
      <c r="J72" s="37">
        <v>159</v>
      </c>
      <c r="K72" s="38">
        <v>219.3</v>
      </c>
      <c r="L72" s="39">
        <v>98465.700000000012</v>
      </c>
      <c r="M72" s="39">
        <v>34868.700000000004</v>
      </c>
      <c r="N72" s="32"/>
      <c r="O72" s="32"/>
    </row>
    <row r="73" spans="2:15" x14ac:dyDescent="0.25">
      <c r="B73" s="25">
        <v>71</v>
      </c>
      <c r="C73" s="26">
        <v>10078</v>
      </c>
      <c r="D73" s="27">
        <v>44719</v>
      </c>
      <c r="E73" s="28" t="s">
        <v>19</v>
      </c>
      <c r="F73" s="28" t="s">
        <v>21</v>
      </c>
      <c r="G73" s="28"/>
      <c r="H73" s="28" t="s">
        <v>15</v>
      </c>
      <c r="I73" s="29">
        <v>199</v>
      </c>
      <c r="J73" s="29">
        <v>39</v>
      </c>
      <c r="K73" s="30">
        <v>133</v>
      </c>
      <c r="L73" s="31">
        <v>26467</v>
      </c>
      <c r="M73" s="31">
        <v>5187</v>
      </c>
      <c r="N73" s="32"/>
      <c r="O73" s="32"/>
    </row>
    <row r="74" spans="2:15" x14ac:dyDescent="0.25">
      <c r="B74" s="33">
        <v>72</v>
      </c>
      <c r="C74" s="34">
        <v>10079</v>
      </c>
      <c r="D74" s="35">
        <v>44721</v>
      </c>
      <c r="E74" s="36" t="s">
        <v>14</v>
      </c>
      <c r="F74" s="36" t="s">
        <v>21</v>
      </c>
      <c r="G74" s="36"/>
      <c r="H74" s="36" t="s">
        <v>15</v>
      </c>
      <c r="I74" s="37">
        <v>1299</v>
      </c>
      <c r="J74" s="37">
        <v>459</v>
      </c>
      <c r="K74" s="38">
        <v>357.6</v>
      </c>
      <c r="L74" s="39">
        <v>464522.4</v>
      </c>
      <c r="M74" s="39">
        <v>164138.40000000002</v>
      </c>
      <c r="N74" s="32"/>
      <c r="O74" s="32"/>
    </row>
    <row r="75" spans="2:15" x14ac:dyDescent="0.25">
      <c r="B75" s="25">
        <v>73</v>
      </c>
      <c r="C75" s="26">
        <v>10080</v>
      </c>
      <c r="D75" s="27">
        <v>44723</v>
      </c>
      <c r="E75" s="28" t="s">
        <v>19</v>
      </c>
      <c r="F75" s="28" t="s">
        <v>1</v>
      </c>
      <c r="G75" s="28"/>
      <c r="H75" s="41" t="s">
        <v>11</v>
      </c>
      <c r="I75" s="29">
        <v>199</v>
      </c>
      <c r="J75" s="29">
        <v>39</v>
      </c>
      <c r="K75" s="30">
        <v>400.6</v>
      </c>
      <c r="L75" s="31">
        <v>79719.400000000009</v>
      </c>
      <c r="M75" s="31">
        <v>15623.400000000001</v>
      </c>
      <c r="N75" s="32"/>
      <c r="O75" s="32"/>
    </row>
    <row r="76" spans="2:15" x14ac:dyDescent="0.25">
      <c r="B76" s="33">
        <v>74</v>
      </c>
      <c r="C76" s="34">
        <v>10081</v>
      </c>
      <c r="D76" s="35">
        <v>44725</v>
      </c>
      <c r="E76" s="36" t="s">
        <v>19</v>
      </c>
      <c r="F76" s="36" t="s">
        <v>59</v>
      </c>
      <c r="G76" s="36" t="s">
        <v>57</v>
      </c>
      <c r="H76" s="36" t="s">
        <v>13</v>
      </c>
      <c r="I76" s="37">
        <v>199</v>
      </c>
      <c r="J76" s="37">
        <v>39</v>
      </c>
      <c r="K76" s="38">
        <v>433.1</v>
      </c>
      <c r="L76" s="39">
        <v>86186.900000000009</v>
      </c>
      <c r="M76" s="39">
        <v>16890.900000000001</v>
      </c>
      <c r="N76" s="32"/>
      <c r="O76" s="32"/>
    </row>
    <row r="77" spans="2:15" x14ac:dyDescent="0.25">
      <c r="B77" s="25">
        <v>75</v>
      </c>
      <c r="C77" s="26">
        <v>10082</v>
      </c>
      <c r="D77" s="27">
        <v>44727</v>
      </c>
      <c r="E77" s="28" t="s">
        <v>10</v>
      </c>
      <c r="F77" s="28" t="s">
        <v>60</v>
      </c>
      <c r="G77" s="28" t="s">
        <v>57</v>
      </c>
      <c r="H77" s="28" t="s">
        <v>13</v>
      </c>
      <c r="I77" s="25">
        <v>1099</v>
      </c>
      <c r="J77" s="25">
        <v>289</v>
      </c>
      <c r="K77" s="30">
        <v>205.9</v>
      </c>
      <c r="L77" s="31">
        <v>226284.1</v>
      </c>
      <c r="M77" s="31">
        <v>59505.1</v>
      </c>
      <c r="N77" s="32"/>
      <c r="O77" s="32"/>
    </row>
    <row r="78" spans="2:15" x14ac:dyDescent="0.25">
      <c r="B78" s="33">
        <v>76</v>
      </c>
      <c r="C78" s="34">
        <v>10083</v>
      </c>
      <c r="D78" s="35">
        <v>44729</v>
      </c>
      <c r="E78" s="36" t="s">
        <v>19</v>
      </c>
      <c r="F78" s="36" t="s">
        <v>60</v>
      </c>
      <c r="G78" s="36" t="s">
        <v>57</v>
      </c>
      <c r="H78" s="36" t="s">
        <v>13</v>
      </c>
      <c r="I78" s="37">
        <v>199</v>
      </c>
      <c r="J78" s="37">
        <v>39</v>
      </c>
      <c r="K78" s="38">
        <v>436</v>
      </c>
      <c r="L78" s="39">
        <v>86764</v>
      </c>
      <c r="M78" s="39">
        <v>17004</v>
      </c>
      <c r="N78" s="32"/>
      <c r="O78" s="32"/>
    </row>
    <row r="79" spans="2:15" x14ac:dyDescent="0.25">
      <c r="B79" s="25">
        <v>77</v>
      </c>
      <c r="C79" s="26">
        <v>10084</v>
      </c>
      <c r="D79" s="27">
        <v>44731</v>
      </c>
      <c r="E79" s="28" t="s">
        <v>16</v>
      </c>
      <c r="F79" s="28" t="s">
        <v>1</v>
      </c>
      <c r="G79" s="28"/>
      <c r="H79" s="28" t="s">
        <v>13</v>
      </c>
      <c r="I79" s="29">
        <v>599</v>
      </c>
      <c r="J79" s="29">
        <v>299</v>
      </c>
      <c r="K79" s="30">
        <v>114.7</v>
      </c>
      <c r="L79" s="31">
        <v>68705.3</v>
      </c>
      <c r="M79" s="31">
        <v>34295.300000000003</v>
      </c>
      <c r="N79" s="32"/>
      <c r="O79" s="32"/>
    </row>
    <row r="80" spans="2:15" x14ac:dyDescent="0.25">
      <c r="B80" s="33">
        <v>78</v>
      </c>
      <c r="C80" s="34">
        <v>10085</v>
      </c>
      <c r="D80" s="35">
        <v>44733</v>
      </c>
      <c r="E80" s="36" t="s">
        <v>10</v>
      </c>
      <c r="F80" s="36" t="s">
        <v>1</v>
      </c>
      <c r="G80" s="36"/>
      <c r="H80" s="36" t="s">
        <v>13</v>
      </c>
      <c r="I80" s="33">
        <v>1099</v>
      </c>
      <c r="J80" s="33">
        <v>289</v>
      </c>
      <c r="K80" s="38">
        <v>213.8</v>
      </c>
      <c r="L80" s="39">
        <v>234966.2</v>
      </c>
      <c r="M80" s="39">
        <v>61788.200000000004</v>
      </c>
      <c r="N80" s="32"/>
      <c r="O80" s="32"/>
    </row>
    <row r="81" spans="2:15" x14ac:dyDescent="0.25">
      <c r="B81" s="25">
        <v>79</v>
      </c>
      <c r="C81" s="26">
        <v>10086</v>
      </c>
      <c r="D81" s="27">
        <v>44735</v>
      </c>
      <c r="E81" s="28" t="s">
        <v>14</v>
      </c>
      <c r="F81" s="28" t="s">
        <v>1</v>
      </c>
      <c r="G81" s="28"/>
      <c r="H81" s="28" t="s">
        <v>13</v>
      </c>
      <c r="I81" s="29">
        <v>1299</v>
      </c>
      <c r="J81" s="29">
        <v>459</v>
      </c>
      <c r="K81" s="30">
        <v>124</v>
      </c>
      <c r="L81" s="31">
        <v>161076</v>
      </c>
      <c r="M81" s="31">
        <v>56916</v>
      </c>
      <c r="N81" s="32"/>
      <c r="O81" s="32"/>
    </row>
    <row r="82" spans="2:15" x14ac:dyDescent="0.25">
      <c r="B82" s="33">
        <v>80</v>
      </c>
      <c r="C82" s="34">
        <v>10087</v>
      </c>
      <c r="D82" s="35">
        <v>44737</v>
      </c>
      <c r="E82" s="36" t="s">
        <v>19</v>
      </c>
      <c r="F82" s="36" t="s">
        <v>12</v>
      </c>
      <c r="G82" s="36"/>
      <c r="H82" s="36" t="s">
        <v>13</v>
      </c>
      <c r="I82" s="37">
        <v>199</v>
      </c>
      <c r="J82" s="37">
        <v>39</v>
      </c>
      <c r="K82" s="38">
        <v>285.10000000000002</v>
      </c>
      <c r="L82" s="39">
        <v>56734.9</v>
      </c>
      <c r="M82" s="39">
        <v>11118.900000000001</v>
      </c>
      <c r="N82" s="32"/>
      <c r="O82" s="32"/>
    </row>
    <row r="83" spans="2:15" x14ac:dyDescent="0.25">
      <c r="B83" s="25">
        <v>81</v>
      </c>
      <c r="C83" s="26">
        <v>10088</v>
      </c>
      <c r="D83" s="27">
        <v>44739</v>
      </c>
      <c r="E83" s="28" t="s">
        <v>47</v>
      </c>
      <c r="F83" s="28" t="s">
        <v>21</v>
      </c>
      <c r="G83" s="28"/>
      <c r="H83" s="28" t="s">
        <v>13</v>
      </c>
      <c r="I83" s="29">
        <v>199</v>
      </c>
      <c r="J83" s="29">
        <v>39</v>
      </c>
      <c r="K83" s="30">
        <v>228.9</v>
      </c>
      <c r="L83" s="31">
        <v>45551.1</v>
      </c>
      <c r="M83" s="31">
        <v>8927.1</v>
      </c>
      <c r="N83" s="32"/>
      <c r="O83" s="32"/>
    </row>
    <row r="84" spans="2:15" x14ac:dyDescent="0.25">
      <c r="B84" s="33">
        <v>82</v>
      </c>
      <c r="C84" s="34">
        <v>10089</v>
      </c>
      <c r="D84" s="35">
        <v>44741</v>
      </c>
      <c r="E84" s="36" t="s">
        <v>19</v>
      </c>
      <c r="F84" s="36" t="s">
        <v>12</v>
      </c>
      <c r="G84" s="36"/>
      <c r="H84" s="36" t="s">
        <v>13</v>
      </c>
      <c r="I84" s="37">
        <v>199</v>
      </c>
      <c r="J84" s="37">
        <v>39</v>
      </c>
      <c r="K84" s="38">
        <v>361</v>
      </c>
      <c r="L84" s="39">
        <v>71839</v>
      </c>
      <c r="M84" s="39">
        <v>14079</v>
      </c>
      <c r="N84" s="32"/>
      <c r="O84" s="32"/>
    </row>
    <row r="85" spans="2:15" x14ac:dyDescent="0.25">
      <c r="B85" s="25">
        <v>83</v>
      </c>
      <c r="C85" s="26">
        <v>10090</v>
      </c>
      <c r="D85" s="27">
        <v>44743</v>
      </c>
      <c r="E85" s="28" t="s">
        <v>10</v>
      </c>
      <c r="F85" s="28" t="s">
        <v>12</v>
      </c>
      <c r="G85" s="28"/>
      <c r="H85" s="41" t="s">
        <v>11</v>
      </c>
      <c r="I85" s="25">
        <v>1099</v>
      </c>
      <c r="J85" s="25">
        <v>289</v>
      </c>
      <c r="K85" s="30">
        <v>425.70000000000005</v>
      </c>
      <c r="L85" s="31">
        <v>467844.30000000005</v>
      </c>
      <c r="M85" s="31">
        <v>123027.30000000002</v>
      </c>
      <c r="N85" s="32"/>
      <c r="O85" s="32"/>
    </row>
    <row r="86" spans="2:15" x14ac:dyDescent="0.25">
      <c r="B86" s="33">
        <v>84</v>
      </c>
      <c r="C86" s="34">
        <v>10091</v>
      </c>
      <c r="D86" s="35">
        <v>44745</v>
      </c>
      <c r="E86" s="36" t="s">
        <v>19</v>
      </c>
      <c r="F86" s="36" t="s">
        <v>12</v>
      </c>
      <c r="G86" s="36"/>
      <c r="H86" s="36" t="s">
        <v>13</v>
      </c>
      <c r="I86" s="37">
        <v>199</v>
      </c>
      <c r="J86" s="37">
        <v>39</v>
      </c>
      <c r="K86" s="38">
        <v>233.3</v>
      </c>
      <c r="L86" s="39">
        <v>46426.700000000004</v>
      </c>
      <c r="M86" s="39">
        <v>9098.7000000000007</v>
      </c>
      <c r="N86" s="32"/>
      <c r="O86" s="32"/>
    </row>
    <row r="87" spans="2:15" x14ac:dyDescent="0.25">
      <c r="B87" s="25">
        <v>85</v>
      </c>
      <c r="C87" s="26">
        <v>10092</v>
      </c>
      <c r="D87" s="27">
        <v>44747</v>
      </c>
      <c r="E87" s="28" t="s">
        <v>16</v>
      </c>
      <c r="F87" s="28" t="s">
        <v>21</v>
      </c>
      <c r="G87" s="28"/>
      <c r="H87" s="41" t="s">
        <v>11</v>
      </c>
      <c r="I87" s="29">
        <v>599</v>
      </c>
      <c r="J87" s="29">
        <v>299</v>
      </c>
      <c r="K87" s="30">
        <v>381.20000000000005</v>
      </c>
      <c r="L87" s="31">
        <v>228338.80000000002</v>
      </c>
      <c r="M87" s="31">
        <v>113978.80000000002</v>
      </c>
      <c r="N87" s="32"/>
      <c r="O87" s="32"/>
    </row>
    <row r="88" spans="2:15" x14ac:dyDescent="0.25">
      <c r="B88" s="33">
        <v>86</v>
      </c>
      <c r="C88" s="34">
        <v>10093</v>
      </c>
      <c r="D88" s="35">
        <v>44749</v>
      </c>
      <c r="E88" s="36" t="s">
        <v>14</v>
      </c>
      <c r="F88" s="40" t="s">
        <v>2</v>
      </c>
      <c r="G88" s="40"/>
      <c r="H88" s="36" t="s">
        <v>13</v>
      </c>
      <c r="I88" s="37">
        <v>1299</v>
      </c>
      <c r="J88" s="37">
        <v>459</v>
      </c>
      <c r="K88" s="38">
        <v>415.3</v>
      </c>
      <c r="L88" s="39">
        <v>539474.70000000007</v>
      </c>
      <c r="M88" s="39">
        <v>190622.7</v>
      </c>
      <c r="N88" s="32"/>
      <c r="O88" s="32"/>
    </row>
    <row r="89" spans="2:15" x14ac:dyDescent="0.25">
      <c r="B89" s="25">
        <v>87</v>
      </c>
      <c r="C89" s="26">
        <v>10094</v>
      </c>
      <c r="D89" s="27">
        <v>44751</v>
      </c>
      <c r="E89" s="28" t="s">
        <v>10</v>
      </c>
      <c r="F89" s="41" t="s">
        <v>2</v>
      </c>
      <c r="G89" s="41"/>
      <c r="H89" s="28" t="s">
        <v>33</v>
      </c>
      <c r="I89" s="25">
        <v>1099</v>
      </c>
      <c r="J89" s="25">
        <v>289</v>
      </c>
      <c r="K89" s="30">
        <v>250.4</v>
      </c>
      <c r="L89" s="31">
        <v>275189.60000000003</v>
      </c>
      <c r="M89" s="31">
        <v>72365.600000000006</v>
      </c>
      <c r="N89" s="32"/>
      <c r="O89" s="32"/>
    </row>
    <row r="90" spans="2:15" x14ac:dyDescent="0.25">
      <c r="B90" s="33">
        <v>88</v>
      </c>
      <c r="C90" s="34">
        <v>10095</v>
      </c>
      <c r="D90" s="35">
        <v>44753</v>
      </c>
      <c r="E90" s="36" t="s">
        <v>18</v>
      </c>
      <c r="F90" s="40" t="s">
        <v>2</v>
      </c>
      <c r="G90" s="40"/>
      <c r="H90" s="36" t="s">
        <v>17</v>
      </c>
      <c r="I90" s="37">
        <v>449</v>
      </c>
      <c r="J90" s="37">
        <v>159</v>
      </c>
      <c r="K90" s="38">
        <v>280.10000000000002</v>
      </c>
      <c r="L90" s="39">
        <v>125764.90000000001</v>
      </c>
      <c r="M90" s="39">
        <v>44535.9</v>
      </c>
      <c r="N90" s="32"/>
      <c r="O90" s="32"/>
    </row>
    <row r="91" spans="2:15" x14ac:dyDescent="0.25">
      <c r="B91" s="25">
        <v>89</v>
      </c>
      <c r="C91" s="26">
        <v>10096</v>
      </c>
      <c r="D91" s="27">
        <v>44755</v>
      </c>
      <c r="E91" s="28" t="s">
        <v>19</v>
      </c>
      <c r="F91" s="41" t="s">
        <v>2</v>
      </c>
      <c r="G91" s="41"/>
      <c r="H91" s="28" t="s">
        <v>13</v>
      </c>
      <c r="I91" s="29">
        <v>199</v>
      </c>
      <c r="J91" s="29">
        <v>39</v>
      </c>
      <c r="K91" s="30">
        <v>214.9</v>
      </c>
      <c r="L91" s="31">
        <v>42765.1</v>
      </c>
      <c r="M91" s="31">
        <v>8381.1</v>
      </c>
      <c r="N91" s="32"/>
      <c r="O91" s="32"/>
    </row>
    <row r="92" spans="2:15" x14ac:dyDescent="0.25">
      <c r="B92" s="33">
        <v>90</v>
      </c>
      <c r="C92" s="34">
        <v>10097</v>
      </c>
      <c r="D92" s="35">
        <v>44757</v>
      </c>
      <c r="E92" s="36" t="s">
        <v>16</v>
      </c>
      <c r="F92" s="40" t="s">
        <v>2</v>
      </c>
      <c r="G92" s="40"/>
      <c r="H92" s="36" t="s">
        <v>13</v>
      </c>
      <c r="I92" s="37">
        <v>599</v>
      </c>
      <c r="J92" s="37">
        <v>299</v>
      </c>
      <c r="K92" s="38">
        <v>319.20000000000005</v>
      </c>
      <c r="L92" s="39">
        <v>191200.80000000002</v>
      </c>
      <c r="M92" s="39">
        <v>95440.800000000017</v>
      </c>
      <c r="N92" s="32"/>
      <c r="O92" s="32"/>
    </row>
    <row r="93" spans="2:15" x14ac:dyDescent="0.25">
      <c r="B93" s="25">
        <v>91</v>
      </c>
      <c r="C93" s="26">
        <v>10098</v>
      </c>
      <c r="D93" s="27">
        <v>44759</v>
      </c>
      <c r="E93" s="28" t="s">
        <v>14</v>
      </c>
      <c r="F93" s="28" t="s">
        <v>12</v>
      </c>
      <c r="G93" s="28"/>
      <c r="H93" s="28" t="s">
        <v>45</v>
      </c>
      <c r="I93" s="29">
        <v>1299</v>
      </c>
      <c r="J93" s="29">
        <v>459</v>
      </c>
      <c r="K93" s="30">
        <v>209.9</v>
      </c>
      <c r="L93" s="31">
        <v>272660.10000000003</v>
      </c>
      <c r="M93" s="31">
        <v>96344.1</v>
      </c>
      <c r="N93" s="32"/>
      <c r="O93" s="32"/>
    </row>
    <row r="94" spans="2:15" x14ac:dyDescent="0.25">
      <c r="B94" s="33">
        <v>92</v>
      </c>
      <c r="C94" s="34">
        <v>10099</v>
      </c>
      <c r="D94" s="35">
        <v>44761</v>
      </c>
      <c r="E94" s="36" t="s">
        <v>10</v>
      </c>
      <c r="F94" s="40" t="s">
        <v>1</v>
      </c>
      <c r="G94" s="40"/>
      <c r="H94" s="36" t="s">
        <v>13</v>
      </c>
      <c r="I94" s="33">
        <v>1099</v>
      </c>
      <c r="J94" s="33">
        <v>289</v>
      </c>
      <c r="K94" s="38">
        <v>197.9</v>
      </c>
      <c r="L94" s="39">
        <v>217492.1</v>
      </c>
      <c r="M94" s="39">
        <v>57193.1</v>
      </c>
      <c r="N94" s="32"/>
      <c r="O94" s="32"/>
    </row>
    <row r="95" spans="2:15" x14ac:dyDescent="0.25">
      <c r="B95" s="25">
        <v>93</v>
      </c>
      <c r="C95" s="26">
        <v>10100</v>
      </c>
      <c r="D95" s="27">
        <v>44763</v>
      </c>
      <c r="E95" s="28" t="s">
        <v>10</v>
      </c>
      <c r="F95" s="28" t="s">
        <v>1</v>
      </c>
      <c r="G95" s="28"/>
      <c r="H95" s="28" t="s">
        <v>13</v>
      </c>
      <c r="I95" s="25">
        <v>1099</v>
      </c>
      <c r="J95" s="25">
        <v>289</v>
      </c>
      <c r="K95" s="30">
        <v>122.2</v>
      </c>
      <c r="L95" s="31">
        <v>134297.80000000002</v>
      </c>
      <c r="M95" s="31">
        <v>35315.800000000003</v>
      </c>
      <c r="N95" s="32"/>
      <c r="O95" s="32"/>
    </row>
    <row r="96" spans="2:15" x14ac:dyDescent="0.25">
      <c r="B96" s="33">
        <v>94</v>
      </c>
      <c r="C96" s="34">
        <v>10101</v>
      </c>
      <c r="D96" s="35">
        <v>44765</v>
      </c>
      <c r="E96" s="36" t="s">
        <v>19</v>
      </c>
      <c r="F96" s="36" t="s">
        <v>12</v>
      </c>
      <c r="G96" s="36"/>
      <c r="H96" s="36" t="s">
        <v>13</v>
      </c>
      <c r="I96" s="37">
        <v>199</v>
      </c>
      <c r="J96" s="37">
        <v>39</v>
      </c>
      <c r="K96" s="38">
        <v>379.3</v>
      </c>
      <c r="L96" s="39">
        <v>75480.7</v>
      </c>
      <c r="M96" s="39">
        <v>14792.7</v>
      </c>
      <c r="N96" s="32"/>
      <c r="O96" s="32"/>
    </row>
    <row r="97" spans="2:15" x14ac:dyDescent="0.25">
      <c r="B97" s="25">
        <v>95</v>
      </c>
      <c r="C97" s="26">
        <v>10102</v>
      </c>
      <c r="D97" s="27">
        <v>44767</v>
      </c>
      <c r="E97" s="28" t="s">
        <v>18</v>
      </c>
      <c r="F97" s="28" t="s">
        <v>2</v>
      </c>
      <c r="G97" s="28"/>
      <c r="H97" s="28" t="s">
        <v>17</v>
      </c>
      <c r="I97" s="29">
        <v>449</v>
      </c>
      <c r="J97" s="29">
        <v>159</v>
      </c>
      <c r="K97" s="30">
        <v>120.80000000000001</v>
      </c>
      <c r="L97" s="31">
        <v>54239.200000000004</v>
      </c>
      <c r="M97" s="31">
        <v>19207.2</v>
      </c>
      <c r="N97" s="32"/>
      <c r="O97" s="32"/>
    </row>
    <row r="98" spans="2:15" x14ac:dyDescent="0.25">
      <c r="B98" s="33">
        <v>96</v>
      </c>
      <c r="C98" s="34">
        <v>10103</v>
      </c>
      <c r="D98" s="35">
        <v>44769</v>
      </c>
      <c r="E98" s="36" t="s">
        <v>46</v>
      </c>
      <c r="F98" s="36" t="s">
        <v>21</v>
      </c>
      <c r="G98" s="36"/>
      <c r="H98" s="36" t="s">
        <v>13</v>
      </c>
      <c r="I98" s="37">
        <v>449</v>
      </c>
      <c r="J98" s="37">
        <v>159</v>
      </c>
      <c r="K98" s="38">
        <v>454.3</v>
      </c>
      <c r="L98" s="39">
        <v>203980.7</v>
      </c>
      <c r="M98" s="39">
        <v>72233.7</v>
      </c>
      <c r="N98" s="32"/>
      <c r="O98" s="32"/>
    </row>
    <row r="99" spans="2:15" x14ac:dyDescent="0.25">
      <c r="B99" s="25">
        <v>97</v>
      </c>
      <c r="C99" s="26">
        <v>10104</v>
      </c>
      <c r="D99" s="27">
        <v>44771</v>
      </c>
      <c r="E99" s="28" t="s">
        <v>10</v>
      </c>
      <c r="F99" s="28" t="s">
        <v>21</v>
      </c>
      <c r="G99" s="28"/>
      <c r="H99" s="28" t="s">
        <v>17</v>
      </c>
      <c r="I99" s="29">
        <v>199</v>
      </c>
      <c r="J99" s="29">
        <v>39</v>
      </c>
      <c r="K99" s="30">
        <v>245.8</v>
      </c>
      <c r="L99" s="31">
        <v>48914.200000000004</v>
      </c>
      <c r="M99" s="31">
        <v>9586.2000000000007</v>
      </c>
      <c r="N99" s="32"/>
      <c r="O99" s="32"/>
    </row>
    <row r="100" spans="2:15" x14ac:dyDescent="0.25">
      <c r="B100" s="33">
        <v>98</v>
      </c>
      <c r="C100" s="34">
        <v>10105</v>
      </c>
      <c r="D100" s="35">
        <v>44773</v>
      </c>
      <c r="E100" s="36" t="s">
        <v>10</v>
      </c>
      <c r="F100" s="36" t="s">
        <v>21</v>
      </c>
      <c r="G100" s="36"/>
      <c r="H100" s="36" t="s">
        <v>17</v>
      </c>
      <c r="I100" s="37">
        <v>199</v>
      </c>
      <c r="J100" s="37">
        <v>39</v>
      </c>
      <c r="K100" s="38">
        <v>315.10000000000002</v>
      </c>
      <c r="L100" s="39">
        <v>62704.9</v>
      </c>
      <c r="M100" s="39">
        <v>12288.900000000001</v>
      </c>
      <c r="N100" s="32"/>
      <c r="O100" s="32"/>
    </row>
    <row r="101" spans="2:15" x14ac:dyDescent="0.25">
      <c r="B101" s="25">
        <v>99</v>
      </c>
      <c r="C101" s="26">
        <v>10106</v>
      </c>
      <c r="D101" s="27">
        <v>44775</v>
      </c>
      <c r="E101" s="28" t="s">
        <v>14</v>
      </c>
      <c r="F101" s="28" t="s">
        <v>21</v>
      </c>
      <c r="G101" s="28"/>
      <c r="H101" s="28" t="s">
        <v>17</v>
      </c>
      <c r="I101" s="25">
        <v>1099</v>
      </c>
      <c r="J101" s="25">
        <v>289</v>
      </c>
      <c r="K101" s="30">
        <v>142.4</v>
      </c>
      <c r="L101" s="31">
        <v>156497.60000000001</v>
      </c>
      <c r="M101" s="31">
        <v>41153.599999999999</v>
      </c>
      <c r="N101" s="32"/>
      <c r="O101" s="32"/>
    </row>
    <row r="102" spans="2:15" x14ac:dyDescent="0.25">
      <c r="B102" s="33">
        <v>100</v>
      </c>
      <c r="C102" s="34">
        <v>10107</v>
      </c>
      <c r="D102" s="35">
        <v>44777</v>
      </c>
      <c r="E102" s="36" t="s">
        <v>16</v>
      </c>
      <c r="F102" s="36" t="s">
        <v>1</v>
      </c>
      <c r="G102" s="36"/>
      <c r="H102" s="40" t="s">
        <v>15</v>
      </c>
      <c r="I102" s="37">
        <v>449</v>
      </c>
      <c r="J102" s="37">
        <v>159</v>
      </c>
      <c r="K102" s="38">
        <v>311</v>
      </c>
      <c r="L102" s="39">
        <v>139639</v>
      </c>
      <c r="M102" s="39">
        <v>49449</v>
      </c>
      <c r="N102" s="32"/>
      <c r="O102" s="32"/>
    </row>
    <row r="103" spans="2:15" x14ac:dyDescent="0.25">
      <c r="B103" s="25">
        <v>101</v>
      </c>
      <c r="C103" s="26">
        <v>10108</v>
      </c>
      <c r="D103" s="27">
        <v>44777</v>
      </c>
      <c r="E103" s="28" t="s">
        <v>18</v>
      </c>
      <c r="F103" s="28" t="s">
        <v>12</v>
      </c>
      <c r="G103" s="28"/>
      <c r="H103" s="41" t="s">
        <v>15</v>
      </c>
      <c r="I103" s="29">
        <v>599</v>
      </c>
      <c r="J103" s="29">
        <v>299</v>
      </c>
      <c r="K103" s="30">
        <v>378.20000000000005</v>
      </c>
      <c r="L103" s="31">
        <v>226541.80000000002</v>
      </c>
      <c r="M103" s="31">
        <v>113081.80000000002</v>
      </c>
      <c r="N103" s="32"/>
      <c r="O103" s="32"/>
    </row>
    <row r="104" spans="2:15" x14ac:dyDescent="0.25">
      <c r="B104" s="33">
        <v>102</v>
      </c>
      <c r="C104" s="34">
        <v>10109</v>
      </c>
      <c r="D104" s="35">
        <v>44777</v>
      </c>
      <c r="E104" s="36" t="s">
        <v>19</v>
      </c>
      <c r="F104" s="36" t="s">
        <v>43</v>
      </c>
      <c r="G104" s="36"/>
      <c r="H104" s="36" t="s">
        <v>17</v>
      </c>
      <c r="I104" s="37">
        <v>449</v>
      </c>
      <c r="J104" s="37">
        <v>159</v>
      </c>
      <c r="K104" s="38">
        <v>291.90000000000003</v>
      </c>
      <c r="L104" s="39">
        <v>131063.10000000002</v>
      </c>
      <c r="M104" s="39">
        <v>46412.100000000006</v>
      </c>
      <c r="N104" s="32"/>
      <c r="O104" s="32"/>
    </row>
    <row r="105" spans="2:15" x14ac:dyDescent="0.25">
      <c r="B105" s="25">
        <v>103</v>
      </c>
      <c r="C105" s="26">
        <v>10110</v>
      </c>
      <c r="D105" s="27">
        <v>44777</v>
      </c>
      <c r="E105" s="28" t="s">
        <v>19</v>
      </c>
      <c r="F105" s="28" t="s">
        <v>2</v>
      </c>
      <c r="G105" s="28"/>
      <c r="H105" s="28" t="s">
        <v>11</v>
      </c>
      <c r="I105" s="25">
        <v>1099</v>
      </c>
      <c r="J105" s="25">
        <v>289</v>
      </c>
      <c r="K105" s="30">
        <v>479.3</v>
      </c>
      <c r="L105" s="31">
        <v>526750.70000000007</v>
      </c>
      <c r="M105" s="31">
        <v>138517.70000000001</v>
      </c>
    </row>
    <row r="106" spans="2:15" x14ac:dyDescent="0.25">
      <c r="B106" s="33">
        <v>104</v>
      </c>
      <c r="C106" s="34">
        <v>10111</v>
      </c>
      <c r="D106" s="35">
        <v>44777</v>
      </c>
      <c r="E106" s="36" t="s">
        <v>19</v>
      </c>
      <c r="F106" s="36" t="s">
        <v>2</v>
      </c>
      <c r="G106" s="36"/>
      <c r="H106" s="36" t="s">
        <v>13</v>
      </c>
      <c r="I106" s="37">
        <v>449</v>
      </c>
      <c r="J106" s="37">
        <v>159</v>
      </c>
      <c r="K106" s="38">
        <v>115.10000000000001</v>
      </c>
      <c r="L106" s="39">
        <v>51679.9</v>
      </c>
      <c r="M106" s="39">
        <v>18300.900000000001</v>
      </c>
    </row>
    <row r="107" spans="2:15" x14ac:dyDescent="0.25">
      <c r="B107" s="25">
        <v>105</v>
      </c>
      <c r="C107" s="26">
        <v>10112</v>
      </c>
      <c r="D107" s="27">
        <v>44777</v>
      </c>
      <c r="E107" s="28" t="s">
        <v>10</v>
      </c>
      <c r="F107" s="28" t="s">
        <v>44</v>
      </c>
      <c r="G107" s="28"/>
      <c r="H107" s="28" t="s">
        <v>15</v>
      </c>
      <c r="I107" s="25">
        <v>1099</v>
      </c>
      <c r="J107" s="25">
        <v>289</v>
      </c>
      <c r="K107" s="30">
        <v>347.8</v>
      </c>
      <c r="L107" s="31">
        <v>382232.2</v>
      </c>
      <c r="M107" s="31">
        <v>100514.2</v>
      </c>
    </row>
    <row r="108" spans="2:15" x14ac:dyDescent="0.25">
      <c r="B108" s="33">
        <v>106</v>
      </c>
      <c r="C108" s="34">
        <v>10113</v>
      </c>
      <c r="D108" s="35">
        <v>44777</v>
      </c>
      <c r="E108" s="36" t="s">
        <v>14</v>
      </c>
      <c r="F108" s="36" t="s">
        <v>12</v>
      </c>
      <c r="G108" s="36"/>
      <c r="H108" s="36" t="s">
        <v>17</v>
      </c>
      <c r="I108" s="37">
        <v>1299</v>
      </c>
      <c r="J108" s="37">
        <v>459</v>
      </c>
      <c r="K108" s="38">
        <v>222.4</v>
      </c>
      <c r="L108" s="39">
        <v>288897.60000000003</v>
      </c>
      <c r="M108" s="39">
        <v>102081.60000000001</v>
      </c>
    </row>
    <row r="109" spans="2:15" x14ac:dyDescent="0.25">
      <c r="B109" s="25">
        <v>107</v>
      </c>
      <c r="C109" s="26">
        <v>10114</v>
      </c>
      <c r="D109" s="27">
        <v>44777</v>
      </c>
      <c r="E109" s="28" t="s">
        <v>14</v>
      </c>
      <c r="F109" s="28" t="s">
        <v>2</v>
      </c>
      <c r="G109" s="28"/>
      <c r="H109" s="28" t="s">
        <v>15</v>
      </c>
      <c r="I109" s="25">
        <v>1099</v>
      </c>
      <c r="J109" s="25">
        <v>289</v>
      </c>
      <c r="K109" s="30">
        <v>276.5</v>
      </c>
      <c r="L109" s="31">
        <v>303873.5</v>
      </c>
      <c r="M109" s="31">
        <v>79908.5</v>
      </c>
    </row>
    <row r="110" spans="2:15" x14ac:dyDescent="0.25">
      <c r="B110" s="33">
        <v>108</v>
      </c>
      <c r="C110" s="34">
        <v>10115</v>
      </c>
      <c r="D110" s="35">
        <v>44777</v>
      </c>
      <c r="E110" s="36" t="s">
        <v>19</v>
      </c>
      <c r="F110" s="36" t="s">
        <v>2</v>
      </c>
      <c r="G110" s="36"/>
      <c r="H110" s="36" t="s">
        <v>15</v>
      </c>
      <c r="I110" s="33">
        <v>1099</v>
      </c>
      <c r="J110" s="33">
        <v>289</v>
      </c>
      <c r="K110" s="38">
        <v>151.20000000000002</v>
      </c>
      <c r="L110" s="39">
        <v>166168.80000000002</v>
      </c>
      <c r="M110" s="39">
        <v>43696.800000000003</v>
      </c>
    </row>
    <row r="111" spans="2:15" x14ac:dyDescent="0.25">
      <c r="B111" s="25">
        <v>109</v>
      </c>
      <c r="C111" s="26">
        <v>10116</v>
      </c>
      <c r="D111" s="27">
        <v>44777</v>
      </c>
      <c r="E111" s="28" t="s">
        <v>10</v>
      </c>
      <c r="F111" s="28" t="s">
        <v>2</v>
      </c>
      <c r="G111" s="28"/>
      <c r="H111" s="28" t="s">
        <v>11</v>
      </c>
      <c r="I111" s="29">
        <v>199</v>
      </c>
      <c r="J111" s="29">
        <v>39</v>
      </c>
      <c r="K111" s="30">
        <v>171.60000000000002</v>
      </c>
      <c r="L111" s="31">
        <v>34148.400000000001</v>
      </c>
      <c r="M111" s="31">
        <v>6692.4000000000005</v>
      </c>
    </row>
    <row r="112" spans="2:15" x14ac:dyDescent="0.25">
      <c r="B112" s="33">
        <v>110</v>
      </c>
      <c r="C112" s="34">
        <v>10117</v>
      </c>
      <c r="D112" s="35">
        <v>44777</v>
      </c>
      <c r="E112" s="36" t="s">
        <v>18</v>
      </c>
      <c r="F112" s="36" t="s">
        <v>1</v>
      </c>
      <c r="G112" s="36"/>
      <c r="H112" s="36" t="s">
        <v>15</v>
      </c>
      <c r="I112" s="37">
        <v>599</v>
      </c>
      <c r="J112" s="37">
        <v>299</v>
      </c>
      <c r="K112" s="38">
        <v>365.40000000000003</v>
      </c>
      <c r="L112" s="39">
        <v>218874.60000000003</v>
      </c>
      <c r="M112" s="39">
        <v>109254.6</v>
      </c>
    </row>
    <row r="113" spans="2:13" x14ac:dyDescent="0.25">
      <c r="B113" s="25">
        <v>111</v>
      </c>
      <c r="C113" s="26">
        <v>10118</v>
      </c>
      <c r="D113" s="27">
        <v>44777</v>
      </c>
      <c r="E113" s="28" t="s">
        <v>16</v>
      </c>
      <c r="F113" s="28" t="s">
        <v>2</v>
      </c>
      <c r="G113" s="28"/>
      <c r="H113" s="28" t="s">
        <v>15</v>
      </c>
      <c r="I113" s="29">
        <v>1299</v>
      </c>
      <c r="J113" s="29">
        <v>459</v>
      </c>
      <c r="K113" s="30">
        <v>156.10000000000002</v>
      </c>
      <c r="L113" s="31">
        <v>202773.90000000002</v>
      </c>
      <c r="M113" s="31">
        <v>71649.900000000009</v>
      </c>
    </row>
    <row r="114" spans="2:13" x14ac:dyDescent="0.25">
      <c r="B114" s="33">
        <v>112</v>
      </c>
      <c r="C114" s="34">
        <v>10119</v>
      </c>
      <c r="D114" s="35">
        <v>44777</v>
      </c>
      <c r="E114" s="36" t="s">
        <v>18</v>
      </c>
      <c r="F114" s="36" t="s">
        <v>2</v>
      </c>
      <c r="G114" s="36"/>
      <c r="H114" s="40" t="s">
        <v>11</v>
      </c>
      <c r="I114" s="37">
        <v>1299</v>
      </c>
      <c r="J114" s="37">
        <v>459</v>
      </c>
      <c r="K114" s="38">
        <v>208.3</v>
      </c>
      <c r="L114" s="39">
        <v>270581.7</v>
      </c>
      <c r="M114" s="39">
        <v>95609.700000000012</v>
      </c>
    </row>
    <row r="115" spans="2:13" x14ac:dyDescent="0.25">
      <c r="B115" s="25">
        <v>113</v>
      </c>
      <c r="C115" s="26">
        <v>10120</v>
      </c>
      <c r="D115" s="27">
        <v>44779</v>
      </c>
      <c r="E115" s="28" t="s">
        <v>10</v>
      </c>
      <c r="F115" s="28" t="s">
        <v>2</v>
      </c>
      <c r="G115" s="28"/>
      <c r="H115" s="41" t="s">
        <v>11</v>
      </c>
      <c r="I115" s="29">
        <v>1299</v>
      </c>
      <c r="J115" s="29">
        <v>459</v>
      </c>
      <c r="K115" s="30">
        <v>267.3</v>
      </c>
      <c r="L115" s="31">
        <v>347222.7</v>
      </c>
      <c r="M115" s="31">
        <v>122690.70000000001</v>
      </c>
    </row>
    <row r="116" spans="2:13" x14ac:dyDescent="0.25">
      <c r="B116" s="33">
        <v>114</v>
      </c>
      <c r="C116" s="34">
        <v>10121</v>
      </c>
      <c r="D116" s="35">
        <v>44781</v>
      </c>
      <c r="E116" s="36" t="s">
        <v>18</v>
      </c>
      <c r="F116" s="36" t="s">
        <v>1</v>
      </c>
      <c r="G116" s="36"/>
      <c r="H116" s="40" t="s">
        <v>11</v>
      </c>
      <c r="I116" s="37">
        <v>599</v>
      </c>
      <c r="J116" s="37">
        <v>299</v>
      </c>
      <c r="K116" s="38">
        <v>338.5</v>
      </c>
      <c r="L116" s="39">
        <v>202761.5</v>
      </c>
      <c r="M116" s="39">
        <v>101211.5</v>
      </c>
    </row>
    <row r="117" spans="2:13" x14ac:dyDescent="0.25">
      <c r="B117" s="25">
        <v>115</v>
      </c>
      <c r="C117" s="26">
        <v>10122</v>
      </c>
      <c r="D117" s="27">
        <v>44783</v>
      </c>
      <c r="E117" s="28" t="s">
        <v>10</v>
      </c>
      <c r="F117" s="28" t="s">
        <v>1</v>
      </c>
      <c r="G117" s="28"/>
      <c r="H117" s="41" t="s">
        <v>11</v>
      </c>
      <c r="I117" s="25">
        <v>1099</v>
      </c>
      <c r="J117" s="25">
        <v>289</v>
      </c>
      <c r="K117" s="30">
        <v>321.8</v>
      </c>
      <c r="L117" s="31">
        <v>353658.2</v>
      </c>
      <c r="M117" s="31">
        <v>93000.2</v>
      </c>
    </row>
    <row r="118" spans="2:13" x14ac:dyDescent="0.25">
      <c r="B118" s="33">
        <v>116</v>
      </c>
      <c r="C118" s="34">
        <v>10123</v>
      </c>
      <c r="D118" s="35">
        <v>44785</v>
      </c>
      <c r="E118" s="36" t="s">
        <v>14</v>
      </c>
      <c r="F118" s="36" t="s">
        <v>12</v>
      </c>
      <c r="G118" s="36"/>
      <c r="H118" s="40" t="s">
        <v>11</v>
      </c>
      <c r="I118" s="37">
        <v>199</v>
      </c>
      <c r="J118" s="37">
        <v>39</v>
      </c>
      <c r="K118" s="38">
        <v>368.70000000000005</v>
      </c>
      <c r="L118" s="39">
        <v>73371.3</v>
      </c>
      <c r="M118" s="39">
        <v>14379.300000000001</v>
      </c>
    </row>
    <row r="119" spans="2:13" x14ac:dyDescent="0.25">
      <c r="B119" s="25">
        <v>117</v>
      </c>
      <c r="C119" s="26">
        <v>10124</v>
      </c>
      <c r="D119" s="27">
        <v>44787</v>
      </c>
      <c r="E119" s="28" t="s">
        <v>10</v>
      </c>
      <c r="F119" s="28" t="s">
        <v>12</v>
      </c>
      <c r="G119" s="28"/>
      <c r="H119" s="41" t="s">
        <v>11</v>
      </c>
      <c r="I119" s="29">
        <v>1299</v>
      </c>
      <c r="J119" s="29">
        <v>459</v>
      </c>
      <c r="K119" s="30">
        <v>126.9</v>
      </c>
      <c r="L119" s="31">
        <v>164843.1</v>
      </c>
      <c r="M119" s="31">
        <v>58247.100000000006</v>
      </c>
    </row>
    <row r="120" spans="2:13" x14ac:dyDescent="0.25">
      <c r="B120" s="33">
        <v>118</v>
      </c>
      <c r="C120" s="34">
        <v>10111</v>
      </c>
      <c r="D120" s="35">
        <v>44777</v>
      </c>
      <c r="E120" s="36" t="s">
        <v>19</v>
      </c>
      <c r="F120" s="36" t="s">
        <v>2</v>
      </c>
      <c r="G120" s="36"/>
      <c r="H120" s="36" t="s">
        <v>13</v>
      </c>
      <c r="I120" s="37">
        <v>449</v>
      </c>
      <c r="J120" s="37">
        <v>159</v>
      </c>
      <c r="K120" s="38">
        <v>115.10000000000001</v>
      </c>
      <c r="L120" s="39">
        <v>51679.9</v>
      </c>
      <c r="M120" s="39">
        <v>18300.900000000001</v>
      </c>
    </row>
    <row r="121" spans="2:13" x14ac:dyDescent="0.25">
      <c r="B121" s="25">
        <v>119</v>
      </c>
      <c r="C121" s="26">
        <v>10125</v>
      </c>
      <c r="D121" s="27">
        <v>44789</v>
      </c>
      <c r="E121" s="28" t="s">
        <v>10</v>
      </c>
      <c r="F121" s="28" t="s">
        <v>1</v>
      </c>
      <c r="G121" s="28"/>
      <c r="H121" s="28" t="s">
        <v>17</v>
      </c>
      <c r="I121" s="29">
        <v>599</v>
      </c>
      <c r="J121" s="29">
        <v>299</v>
      </c>
      <c r="K121" s="30">
        <v>390</v>
      </c>
      <c r="L121" s="31">
        <v>233610</v>
      </c>
      <c r="M121" s="31">
        <v>116610</v>
      </c>
    </row>
    <row r="122" spans="2:13" x14ac:dyDescent="0.25">
      <c r="B122" s="33">
        <v>120</v>
      </c>
      <c r="C122" s="34">
        <v>10126</v>
      </c>
      <c r="D122" s="35">
        <v>44791</v>
      </c>
      <c r="E122" s="36" t="s">
        <v>19</v>
      </c>
      <c r="F122" s="36" t="s">
        <v>12</v>
      </c>
      <c r="G122" s="36"/>
      <c r="H122" s="36" t="s">
        <v>17</v>
      </c>
      <c r="I122" s="37">
        <v>1299</v>
      </c>
      <c r="J122" s="37">
        <v>459</v>
      </c>
      <c r="K122" s="38">
        <v>388.3</v>
      </c>
      <c r="L122" s="39">
        <v>504401.7</v>
      </c>
      <c r="M122" s="39">
        <v>178229.7</v>
      </c>
    </row>
    <row r="123" spans="2:13" x14ac:dyDescent="0.25">
      <c r="B123" s="25">
        <v>121</v>
      </c>
      <c r="C123" s="26">
        <v>10127</v>
      </c>
      <c r="D123" s="27">
        <v>44793</v>
      </c>
      <c r="E123" s="28" t="s">
        <v>16</v>
      </c>
      <c r="F123" s="28" t="s">
        <v>12</v>
      </c>
      <c r="G123" s="28"/>
      <c r="H123" s="28" t="s">
        <v>13</v>
      </c>
      <c r="I123" s="29">
        <v>1299</v>
      </c>
      <c r="J123" s="29">
        <v>459</v>
      </c>
      <c r="K123" s="30">
        <v>112</v>
      </c>
      <c r="L123" s="31">
        <v>145488</v>
      </c>
      <c r="M123" s="31">
        <v>51408</v>
      </c>
    </row>
    <row r="124" spans="2:13" x14ac:dyDescent="0.25">
      <c r="B124" s="33">
        <v>122</v>
      </c>
      <c r="C124" s="34">
        <v>10128</v>
      </c>
      <c r="D124" s="35">
        <v>44795</v>
      </c>
      <c r="E124" s="36" t="s">
        <v>14</v>
      </c>
      <c r="F124" s="36" t="s">
        <v>2</v>
      </c>
      <c r="G124" s="36"/>
      <c r="H124" s="36" t="s">
        <v>17</v>
      </c>
      <c r="I124" s="37">
        <v>199</v>
      </c>
      <c r="J124" s="37">
        <v>39</v>
      </c>
      <c r="K124" s="38">
        <v>331.70000000000005</v>
      </c>
      <c r="L124" s="39">
        <v>66008.3</v>
      </c>
      <c r="M124" s="39">
        <v>12936.300000000001</v>
      </c>
    </row>
    <row r="125" spans="2:13" x14ac:dyDescent="0.25">
      <c r="B125" s="25">
        <v>123</v>
      </c>
      <c r="C125" s="26">
        <v>10129</v>
      </c>
      <c r="D125" s="27">
        <v>44797</v>
      </c>
      <c r="E125" s="28" t="s">
        <v>14</v>
      </c>
      <c r="F125" s="28" t="s">
        <v>12</v>
      </c>
      <c r="G125" s="28"/>
      <c r="H125" s="28" t="s">
        <v>17</v>
      </c>
      <c r="I125" s="29">
        <v>199</v>
      </c>
      <c r="J125" s="29">
        <v>39</v>
      </c>
      <c r="K125" s="30">
        <v>171</v>
      </c>
      <c r="L125" s="31">
        <v>34029</v>
      </c>
      <c r="M125" s="31">
        <v>6669</v>
      </c>
    </row>
    <row r="126" spans="2:13" x14ac:dyDescent="0.25">
      <c r="B126" s="33">
        <v>124</v>
      </c>
      <c r="C126" s="34">
        <v>10130</v>
      </c>
      <c r="D126" s="35">
        <v>44799</v>
      </c>
      <c r="E126" s="36" t="s">
        <v>42</v>
      </c>
      <c r="F126" s="36" t="s">
        <v>1</v>
      </c>
      <c r="G126" s="36"/>
      <c r="H126" s="36" t="s">
        <v>15</v>
      </c>
      <c r="I126" s="37">
        <v>1299</v>
      </c>
      <c r="J126" s="37">
        <v>459</v>
      </c>
      <c r="K126" s="38">
        <v>167.20000000000002</v>
      </c>
      <c r="L126" s="39">
        <v>217192.80000000002</v>
      </c>
      <c r="M126" s="39">
        <v>76744.800000000003</v>
      </c>
    </row>
    <row r="127" spans="2:13" x14ac:dyDescent="0.25">
      <c r="B127" s="25">
        <v>125</v>
      </c>
      <c r="C127" s="26">
        <v>10131</v>
      </c>
      <c r="D127" s="27">
        <v>44801</v>
      </c>
      <c r="E127" s="28" t="s">
        <v>16</v>
      </c>
      <c r="F127" s="28" t="s">
        <v>59</v>
      </c>
      <c r="G127" s="28" t="s">
        <v>57</v>
      </c>
      <c r="H127" s="28" t="s">
        <v>15</v>
      </c>
      <c r="I127" s="29">
        <v>199</v>
      </c>
      <c r="J127" s="29">
        <v>39</v>
      </c>
      <c r="K127" s="30">
        <v>357.8</v>
      </c>
      <c r="L127" s="31">
        <v>71202.2</v>
      </c>
      <c r="M127" s="31">
        <v>13954.2</v>
      </c>
    </row>
    <row r="128" spans="2:13" x14ac:dyDescent="0.25">
      <c r="B128" s="33">
        <v>126</v>
      </c>
      <c r="C128" s="34">
        <v>10132</v>
      </c>
      <c r="D128" s="35">
        <v>44803</v>
      </c>
      <c r="E128" s="36" t="s">
        <v>10</v>
      </c>
      <c r="F128" s="36" t="s">
        <v>59</v>
      </c>
      <c r="G128" s="36" t="s">
        <v>57</v>
      </c>
      <c r="H128" s="36" t="s">
        <v>15</v>
      </c>
      <c r="I128" s="37">
        <v>449</v>
      </c>
      <c r="J128" s="37">
        <v>159</v>
      </c>
      <c r="K128" s="38">
        <v>396.20000000000005</v>
      </c>
      <c r="L128" s="39">
        <v>177893.80000000002</v>
      </c>
      <c r="M128" s="39">
        <v>62995.80000000001</v>
      </c>
    </row>
    <row r="129" spans="2:13" x14ac:dyDescent="0.25">
      <c r="B129" s="25">
        <v>127</v>
      </c>
      <c r="C129" s="26">
        <v>10133</v>
      </c>
      <c r="D129" s="27">
        <v>44805</v>
      </c>
      <c r="E129" s="28" t="s">
        <v>19</v>
      </c>
      <c r="F129" s="28" t="s">
        <v>59</v>
      </c>
      <c r="G129" s="28" t="s">
        <v>57</v>
      </c>
      <c r="H129" s="28" t="s">
        <v>15</v>
      </c>
      <c r="I129" s="29">
        <v>449</v>
      </c>
      <c r="J129" s="29">
        <v>159</v>
      </c>
      <c r="K129" s="30">
        <v>314.20000000000005</v>
      </c>
      <c r="L129" s="31">
        <v>141075.80000000002</v>
      </c>
      <c r="M129" s="31">
        <v>49957.80000000001</v>
      </c>
    </row>
    <row r="130" spans="2:13" x14ac:dyDescent="0.25">
      <c r="B130" s="33">
        <v>128</v>
      </c>
      <c r="C130" s="34">
        <v>10134</v>
      </c>
      <c r="D130" s="35">
        <v>44807</v>
      </c>
      <c r="E130" s="36" t="s">
        <v>14</v>
      </c>
      <c r="F130" s="36" t="s">
        <v>59</v>
      </c>
      <c r="G130" s="36" t="s">
        <v>57</v>
      </c>
      <c r="H130" s="40" t="s">
        <v>11</v>
      </c>
      <c r="I130" s="37">
        <v>599</v>
      </c>
      <c r="J130" s="37">
        <v>299</v>
      </c>
      <c r="K130" s="38">
        <v>497.70000000000005</v>
      </c>
      <c r="L130" s="39">
        <v>298122.30000000005</v>
      </c>
      <c r="M130" s="39">
        <v>148812.30000000002</v>
      </c>
    </row>
    <row r="131" spans="2:13" x14ac:dyDescent="0.25">
      <c r="B131" s="25">
        <v>129</v>
      </c>
      <c r="C131" s="26">
        <v>10135</v>
      </c>
      <c r="D131" s="27">
        <v>44809</v>
      </c>
      <c r="E131" s="28" t="s">
        <v>16</v>
      </c>
      <c r="F131" s="28" t="s">
        <v>60</v>
      </c>
      <c r="G131" s="28" t="s">
        <v>57</v>
      </c>
      <c r="H131" s="28" t="s">
        <v>15</v>
      </c>
      <c r="I131" s="29">
        <v>599</v>
      </c>
      <c r="J131" s="29">
        <v>299</v>
      </c>
      <c r="K131" s="30">
        <v>125.4</v>
      </c>
      <c r="L131" s="31">
        <v>75114.600000000006</v>
      </c>
      <c r="M131" s="31">
        <v>37494.6</v>
      </c>
    </row>
    <row r="132" spans="2:13" x14ac:dyDescent="0.25">
      <c r="B132" s="33">
        <v>130</v>
      </c>
      <c r="C132" s="34">
        <v>10136</v>
      </c>
      <c r="D132" s="35">
        <v>44811</v>
      </c>
      <c r="E132" s="36" t="s">
        <v>14</v>
      </c>
      <c r="F132" s="36" t="s">
        <v>59</v>
      </c>
      <c r="G132" s="36" t="s">
        <v>57</v>
      </c>
      <c r="H132" s="40" t="s">
        <v>11</v>
      </c>
      <c r="I132" s="37">
        <v>199</v>
      </c>
      <c r="J132" s="37">
        <v>39</v>
      </c>
      <c r="K132" s="38">
        <v>411.20000000000005</v>
      </c>
      <c r="L132" s="39">
        <v>81828.800000000003</v>
      </c>
      <c r="M132" s="39">
        <v>16036.800000000001</v>
      </c>
    </row>
    <row r="133" spans="2:13" x14ac:dyDescent="0.25">
      <c r="B133" s="25">
        <v>131</v>
      </c>
      <c r="C133" s="26">
        <v>10137</v>
      </c>
      <c r="D133" s="27">
        <v>44813</v>
      </c>
      <c r="E133" s="28" t="s">
        <v>14</v>
      </c>
      <c r="F133" s="28" t="s">
        <v>60</v>
      </c>
      <c r="G133" s="28" t="s">
        <v>57</v>
      </c>
      <c r="H133" s="41" t="s">
        <v>11</v>
      </c>
      <c r="I133" s="29">
        <v>199</v>
      </c>
      <c r="J133" s="29">
        <v>39</v>
      </c>
      <c r="K133" s="30">
        <v>194.3</v>
      </c>
      <c r="L133" s="31">
        <v>38665.700000000004</v>
      </c>
      <c r="M133" s="31">
        <v>7577.7000000000007</v>
      </c>
    </row>
    <row r="134" spans="2:13" x14ac:dyDescent="0.25">
      <c r="B134" s="33">
        <v>132</v>
      </c>
      <c r="C134" s="34">
        <v>10138</v>
      </c>
      <c r="D134" s="35">
        <v>44815</v>
      </c>
      <c r="E134" s="36" t="s">
        <v>19</v>
      </c>
      <c r="F134" s="36" t="s">
        <v>59</v>
      </c>
      <c r="G134" s="36" t="s">
        <v>57</v>
      </c>
      <c r="H134" s="36" t="s">
        <v>15</v>
      </c>
      <c r="I134" s="37">
        <v>199</v>
      </c>
      <c r="J134" s="37">
        <v>39</v>
      </c>
      <c r="K134" s="38">
        <v>167.9</v>
      </c>
      <c r="L134" s="39">
        <v>33412.1</v>
      </c>
      <c r="M134" s="39">
        <v>6548.1</v>
      </c>
    </row>
    <row r="135" spans="2:13" x14ac:dyDescent="0.25">
      <c r="B135" s="25">
        <v>133</v>
      </c>
      <c r="C135" s="26">
        <v>10139</v>
      </c>
      <c r="D135" s="27">
        <v>44817</v>
      </c>
      <c r="E135" s="28" t="s">
        <v>19</v>
      </c>
      <c r="F135" s="28" t="s">
        <v>59</v>
      </c>
      <c r="G135" s="28" t="s">
        <v>57</v>
      </c>
      <c r="H135" s="28" t="s">
        <v>17</v>
      </c>
      <c r="I135" s="25">
        <v>1099</v>
      </c>
      <c r="J135" s="25">
        <v>289</v>
      </c>
      <c r="K135" s="30">
        <v>132.20000000000002</v>
      </c>
      <c r="L135" s="31">
        <v>145287.80000000002</v>
      </c>
      <c r="M135" s="31">
        <v>38205.800000000003</v>
      </c>
    </row>
    <row r="136" spans="2:13" x14ac:dyDescent="0.25">
      <c r="B136" s="33">
        <v>134</v>
      </c>
      <c r="C136" s="34">
        <v>10140</v>
      </c>
      <c r="D136" s="35">
        <v>44819</v>
      </c>
      <c r="E136" s="36" t="s">
        <v>14</v>
      </c>
      <c r="F136" s="36" t="s">
        <v>2</v>
      </c>
      <c r="G136" s="36"/>
      <c r="H136" s="36" t="s">
        <v>13</v>
      </c>
      <c r="I136" s="33">
        <v>1099</v>
      </c>
      <c r="J136" s="33">
        <v>289</v>
      </c>
      <c r="K136" s="38">
        <v>139.4</v>
      </c>
      <c r="L136" s="39">
        <v>153200.6</v>
      </c>
      <c r="M136" s="39">
        <v>40286.6</v>
      </c>
    </row>
    <row r="137" spans="2:13" x14ac:dyDescent="0.25">
      <c r="B137" s="25">
        <v>135</v>
      </c>
      <c r="C137" s="26">
        <v>10141</v>
      </c>
      <c r="D137" s="27">
        <v>44821</v>
      </c>
      <c r="E137" s="28" t="s">
        <v>19</v>
      </c>
      <c r="F137" s="28" t="s">
        <v>21</v>
      </c>
      <c r="G137" s="28"/>
      <c r="H137" s="28" t="s">
        <v>15</v>
      </c>
      <c r="I137" s="25">
        <v>1099</v>
      </c>
      <c r="J137" s="25">
        <v>289</v>
      </c>
      <c r="K137" s="30">
        <v>106</v>
      </c>
      <c r="L137" s="31">
        <v>116494</v>
      </c>
      <c r="M137" s="31">
        <v>30634</v>
      </c>
    </row>
    <row r="138" spans="2:13" x14ac:dyDescent="0.25">
      <c r="B138" s="33">
        <v>136</v>
      </c>
      <c r="C138" s="34">
        <v>10142</v>
      </c>
      <c r="D138" s="35">
        <v>44823</v>
      </c>
      <c r="E138" s="36" t="s">
        <v>18</v>
      </c>
      <c r="F138" s="36" t="s">
        <v>12</v>
      </c>
      <c r="G138" s="36"/>
      <c r="H138" s="36" t="s">
        <v>13</v>
      </c>
      <c r="I138" s="37">
        <v>599</v>
      </c>
      <c r="J138" s="37">
        <v>299</v>
      </c>
      <c r="K138" s="38">
        <v>271.90000000000003</v>
      </c>
      <c r="L138" s="39">
        <v>162868.10000000003</v>
      </c>
      <c r="M138" s="39">
        <v>81298.100000000006</v>
      </c>
    </row>
    <row r="139" spans="2:13" x14ac:dyDescent="0.25">
      <c r="B139" s="25">
        <v>137</v>
      </c>
      <c r="C139" s="26">
        <v>10143</v>
      </c>
      <c r="D139" s="27">
        <v>44825</v>
      </c>
      <c r="E139" s="28" t="s">
        <v>18</v>
      </c>
      <c r="F139" s="28" t="s">
        <v>12</v>
      </c>
      <c r="G139" s="28"/>
      <c r="H139" s="28" t="s">
        <v>15</v>
      </c>
      <c r="I139" s="29">
        <v>199</v>
      </c>
      <c r="J139" s="29">
        <v>39</v>
      </c>
      <c r="K139" s="30">
        <v>236</v>
      </c>
      <c r="L139" s="31">
        <v>46964</v>
      </c>
      <c r="M139" s="31">
        <v>9204</v>
      </c>
    </row>
    <row r="140" spans="2:13" x14ac:dyDescent="0.25">
      <c r="B140" s="33">
        <v>138</v>
      </c>
      <c r="C140" s="34">
        <v>10144</v>
      </c>
      <c r="D140" s="35">
        <v>44827</v>
      </c>
      <c r="E140" s="36" t="s">
        <v>16</v>
      </c>
      <c r="F140" s="36" t="s">
        <v>2</v>
      </c>
      <c r="G140" s="36"/>
      <c r="H140" s="40" t="s">
        <v>11</v>
      </c>
      <c r="I140" s="37">
        <v>1299</v>
      </c>
      <c r="J140" s="37">
        <v>459</v>
      </c>
      <c r="K140" s="38">
        <v>339.8</v>
      </c>
      <c r="L140" s="39">
        <v>441400.2</v>
      </c>
      <c r="M140" s="39">
        <v>155968.20000000001</v>
      </c>
    </row>
    <row r="141" spans="2:13" x14ac:dyDescent="0.25">
      <c r="B141" s="25">
        <v>139</v>
      </c>
      <c r="C141" s="26">
        <v>10145</v>
      </c>
      <c r="D141" s="27">
        <v>44829</v>
      </c>
      <c r="E141" s="28" t="s">
        <v>16</v>
      </c>
      <c r="F141" s="28" t="s">
        <v>21</v>
      </c>
      <c r="G141" s="28"/>
      <c r="H141" s="41" t="s">
        <v>11</v>
      </c>
      <c r="I141" s="29">
        <v>599</v>
      </c>
      <c r="J141" s="29">
        <v>299</v>
      </c>
      <c r="K141" s="30">
        <v>403.6</v>
      </c>
      <c r="L141" s="31">
        <v>241756.40000000002</v>
      </c>
      <c r="M141" s="31">
        <v>120676.40000000001</v>
      </c>
    </row>
    <row r="142" spans="2:13" x14ac:dyDescent="0.25">
      <c r="B142" s="33">
        <v>140</v>
      </c>
      <c r="C142" s="34">
        <v>10146</v>
      </c>
      <c r="D142" s="35">
        <v>44831</v>
      </c>
      <c r="E142" s="36" t="s">
        <v>19</v>
      </c>
      <c r="F142" s="36" t="s">
        <v>2</v>
      </c>
      <c r="G142" s="36"/>
      <c r="H142" s="36" t="s">
        <v>15</v>
      </c>
      <c r="I142" s="37">
        <v>1299</v>
      </c>
      <c r="J142" s="37">
        <v>459</v>
      </c>
      <c r="K142" s="38">
        <v>218.60000000000002</v>
      </c>
      <c r="L142" s="39">
        <v>283961.40000000002</v>
      </c>
      <c r="M142" s="39">
        <v>100337.40000000001</v>
      </c>
    </row>
    <row r="143" spans="2:13" x14ac:dyDescent="0.25">
      <c r="B143" s="25">
        <v>141</v>
      </c>
      <c r="C143" s="26">
        <v>10147</v>
      </c>
      <c r="D143" s="27">
        <v>44833</v>
      </c>
      <c r="E143" s="28" t="s">
        <v>19</v>
      </c>
      <c r="F143" s="28" t="s">
        <v>12</v>
      </c>
      <c r="G143" s="28"/>
      <c r="H143" s="28" t="s">
        <v>15</v>
      </c>
      <c r="I143" s="29">
        <v>1299</v>
      </c>
      <c r="J143" s="29">
        <v>459</v>
      </c>
      <c r="K143" s="30">
        <v>462.20000000000005</v>
      </c>
      <c r="L143" s="31">
        <v>600397.80000000005</v>
      </c>
      <c r="M143" s="31">
        <v>212149.80000000002</v>
      </c>
    </row>
    <row r="144" spans="2:13" x14ac:dyDescent="0.25">
      <c r="B144" s="33">
        <v>142</v>
      </c>
      <c r="C144" s="34">
        <v>10148</v>
      </c>
      <c r="D144" s="35">
        <v>44835</v>
      </c>
      <c r="E144" s="36" t="s">
        <v>19</v>
      </c>
      <c r="F144" s="36" t="s">
        <v>2</v>
      </c>
      <c r="G144" s="36"/>
      <c r="H144" s="36" t="s">
        <v>15</v>
      </c>
      <c r="I144" s="37">
        <v>449</v>
      </c>
      <c r="J144" s="37">
        <v>159</v>
      </c>
      <c r="K144" s="38">
        <v>210.9</v>
      </c>
      <c r="L144" s="39">
        <v>94694.1</v>
      </c>
      <c r="M144" s="39">
        <v>33533.1</v>
      </c>
    </row>
    <row r="145" spans="2:13" x14ac:dyDescent="0.25">
      <c r="B145" s="25">
        <v>143</v>
      </c>
      <c r="C145" s="26">
        <v>10149</v>
      </c>
      <c r="D145" s="27">
        <v>44837</v>
      </c>
      <c r="E145" s="28" t="s">
        <v>10</v>
      </c>
      <c r="F145" s="28" t="s">
        <v>12</v>
      </c>
      <c r="G145" s="28"/>
      <c r="H145" s="28" t="s">
        <v>41</v>
      </c>
      <c r="I145" s="29">
        <v>449</v>
      </c>
      <c r="J145" s="29">
        <v>159</v>
      </c>
      <c r="K145" s="30">
        <v>453.40000000000003</v>
      </c>
      <c r="L145" s="31">
        <v>203576.6</v>
      </c>
      <c r="M145" s="31">
        <v>72090.600000000006</v>
      </c>
    </row>
    <row r="146" spans="2:13" x14ac:dyDescent="0.25">
      <c r="B146" s="33">
        <v>144</v>
      </c>
      <c r="C146" s="34">
        <v>10150</v>
      </c>
      <c r="D146" s="35">
        <v>44839</v>
      </c>
      <c r="E146" s="36" t="s">
        <v>10</v>
      </c>
      <c r="F146" s="36" t="s">
        <v>2</v>
      </c>
      <c r="G146" s="36"/>
      <c r="H146" s="36" t="s">
        <v>13</v>
      </c>
      <c r="I146" s="37">
        <v>199</v>
      </c>
      <c r="J146" s="37">
        <v>39</v>
      </c>
      <c r="K146" s="38">
        <v>471.90000000000003</v>
      </c>
      <c r="L146" s="39">
        <v>93908.1</v>
      </c>
      <c r="M146" s="39">
        <v>18404.100000000002</v>
      </c>
    </row>
    <row r="147" spans="2:13" x14ac:dyDescent="0.25">
      <c r="B147" s="25">
        <v>145</v>
      </c>
      <c r="C147" s="26">
        <v>10151</v>
      </c>
      <c r="D147" s="27">
        <v>44841</v>
      </c>
      <c r="E147" s="28" t="s">
        <v>10</v>
      </c>
      <c r="F147" s="28" t="s">
        <v>2</v>
      </c>
      <c r="G147" s="28"/>
      <c r="H147" s="28" t="s">
        <v>17</v>
      </c>
      <c r="I147" s="29">
        <v>449</v>
      </c>
      <c r="J147" s="29">
        <v>159</v>
      </c>
      <c r="K147" s="30">
        <v>128.30000000000001</v>
      </c>
      <c r="L147" s="31">
        <v>57606.700000000004</v>
      </c>
      <c r="M147" s="31">
        <v>20399.7</v>
      </c>
    </row>
    <row r="148" spans="2:13" x14ac:dyDescent="0.25">
      <c r="B148" s="33">
        <v>146</v>
      </c>
      <c r="C148" s="34">
        <v>10152</v>
      </c>
      <c r="D148" s="35">
        <v>44843</v>
      </c>
      <c r="E148" s="36" t="s">
        <v>16</v>
      </c>
      <c r="F148" s="36" t="s">
        <v>21</v>
      </c>
      <c r="G148" s="36"/>
      <c r="H148" s="36" t="s">
        <v>17</v>
      </c>
      <c r="I148" s="37">
        <v>599</v>
      </c>
      <c r="J148" s="37">
        <v>299</v>
      </c>
      <c r="K148" s="38">
        <v>198.20000000000002</v>
      </c>
      <c r="L148" s="39">
        <v>118721.80000000002</v>
      </c>
      <c r="M148" s="39">
        <v>59261.8</v>
      </c>
    </row>
    <row r="149" spans="2:13" x14ac:dyDescent="0.25">
      <c r="B149" s="25">
        <v>147</v>
      </c>
      <c r="C149" s="26">
        <v>10153</v>
      </c>
      <c r="D149" s="27">
        <v>44845</v>
      </c>
      <c r="E149" s="28" t="s">
        <v>19</v>
      </c>
      <c r="F149" s="28" t="s">
        <v>21</v>
      </c>
      <c r="G149" s="28"/>
      <c r="H149" s="41" t="s">
        <v>11</v>
      </c>
      <c r="I149" s="29">
        <v>599</v>
      </c>
      <c r="J149" s="29">
        <v>299</v>
      </c>
      <c r="K149" s="30">
        <v>300.3</v>
      </c>
      <c r="L149" s="31">
        <v>179879.7</v>
      </c>
      <c r="M149" s="31">
        <v>89789.7</v>
      </c>
    </row>
    <row r="150" spans="2:13" x14ac:dyDescent="0.25">
      <c r="B150" s="33">
        <v>148</v>
      </c>
      <c r="C150" s="34">
        <v>10154</v>
      </c>
      <c r="D150" s="35">
        <v>44845</v>
      </c>
      <c r="E150" s="36" t="s">
        <v>14</v>
      </c>
      <c r="F150" s="36" t="s">
        <v>12</v>
      </c>
      <c r="G150" s="36"/>
      <c r="H150" s="40" t="s">
        <v>11</v>
      </c>
      <c r="I150" s="33">
        <v>1099</v>
      </c>
      <c r="J150" s="33">
        <v>289</v>
      </c>
      <c r="K150" s="38">
        <v>129.4</v>
      </c>
      <c r="L150" s="39">
        <v>142210.6</v>
      </c>
      <c r="M150" s="39">
        <v>37396.6</v>
      </c>
    </row>
    <row r="151" spans="2:13" x14ac:dyDescent="0.25">
      <c r="B151" s="25">
        <v>149</v>
      </c>
      <c r="C151" s="26">
        <v>10155</v>
      </c>
      <c r="D151" s="27">
        <v>44845</v>
      </c>
      <c r="E151" s="28" t="s">
        <v>16</v>
      </c>
      <c r="F151" s="28" t="s">
        <v>2</v>
      </c>
      <c r="G151" s="28"/>
      <c r="H151" s="41" t="s">
        <v>11</v>
      </c>
      <c r="I151" s="25">
        <v>1099</v>
      </c>
      <c r="J151" s="25">
        <v>289</v>
      </c>
      <c r="K151" s="30">
        <v>341.70000000000005</v>
      </c>
      <c r="L151" s="31">
        <v>375528.30000000005</v>
      </c>
      <c r="M151" s="31">
        <v>98751.300000000017</v>
      </c>
    </row>
    <row r="152" spans="2:13" x14ac:dyDescent="0.25">
      <c r="B152" s="33">
        <v>150</v>
      </c>
      <c r="C152" s="34">
        <v>10156</v>
      </c>
      <c r="D152" s="35">
        <v>44845</v>
      </c>
      <c r="E152" s="36" t="s">
        <v>14</v>
      </c>
      <c r="F152" s="36" t="s">
        <v>21</v>
      </c>
      <c r="G152" s="36"/>
      <c r="H152" s="40" t="s">
        <v>11</v>
      </c>
      <c r="I152" s="37">
        <v>599</v>
      </c>
      <c r="J152" s="37">
        <v>299</v>
      </c>
      <c r="K152" s="38">
        <v>155.60000000000002</v>
      </c>
      <c r="L152" s="39">
        <v>93204.400000000009</v>
      </c>
      <c r="M152" s="39">
        <v>46524.400000000009</v>
      </c>
    </row>
    <row r="153" spans="2:13" x14ac:dyDescent="0.25">
      <c r="B153" s="25">
        <v>151</v>
      </c>
      <c r="C153" s="26">
        <v>10157</v>
      </c>
      <c r="D153" s="27">
        <v>44845</v>
      </c>
      <c r="E153" s="28" t="s">
        <v>14</v>
      </c>
      <c r="F153" s="28" t="s">
        <v>2</v>
      </c>
      <c r="G153" s="28"/>
      <c r="H153" s="41" t="s">
        <v>11</v>
      </c>
      <c r="I153" s="29">
        <v>1299</v>
      </c>
      <c r="J153" s="29">
        <v>459</v>
      </c>
      <c r="K153" s="30">
        <v>318.40000000000003</v>
      </c>
      <c r="L153" s="31">
        <v>413601.60000000003</v>
      </c>
      <c r="M153" s="31">
        <v>146145.60000000001</v>
      </c>
    </row>
    <row r="154" spans="2:13" x14ac:dyDescent="0.25">
      <c r="B154" s="33">
        <v>152</v>
      </c>
      <c r="C154" s="34">
        <v>10158</v>
      </c>
      <c r="D154" s="35">
        <v>44845</v>
      </c>
      <c r="E154" s="36" t="s">
        <v>18</v>
      </c>
      <c r="F154" s="36" t="s">
        <v>12</v>
      </c>
      <c r="G154" s="36"/>
      <c r="H154" s="36" t="s">
        <v>17</v>
      </c>
      <c r="I154" s="37">
        <v>199</v>
      </c>
      <c r="J154" s="37">
        <v>39</v>
      </c>
      <c r="K154" s="38">
        <v>307.60000000000002</v>
      </c>
      <c r="L154" s="39">
        <v>61212.4</v>
      </c>
      <c r="M154" s="39">
        <v>11996.400000000001</v>
      </c>
    </row>
    <row r="155" spans="2:13" x14ac:dyDescent="0.25">
      <c r="B155" s="25">
        <v>153</v>
      </c>
      <c r="C155" s="26">
        <v>10159</v>
      </c>
      <c r="D155" s="27">
        <v>44845</v>
      </c>
      <c r="E155" s="28" t="s">
        <v>18</v>
      </c>
      <c r="F155" s="28" t="s">
        <v>2</v>
      </c>
      <c r="G155" s="28"/>
      <c r="H155" s="28" t="s">
        <v>13</v>
      </c>
      <c r="I155" s="29">
        <v>1299</v>
      </c>
      <c r="J155" s="29">
        <v>459</v>
      </c>
      <c r="K155" s="30">
        <v>187.3</v>
      </c>
      <c r="L155" s="31">
        <v>243302.7</v>
      </c>
      <c r="M155" s="31">
        <v>85970.700000000012</v>
      </c>
    </row>
    <row r="156" spans="2:13" x14ac:dyDescent="0.25">
      <c r="B156" s="33">
        <v>154</v>
      </c>
      <c r="C156" s="34">
        <v>10160</v>
      </c>
      <c r="D156" s="35">
        <v>44845</v>
      </c>
      <c r="E156" s="36" t="s">
        <v>19</v>
      </c>
      <c r="F156" s="36" t="s">
        <v>21</v>
      </c>
      <c r="G156" s="36"/>
      <c r="H156" s="36" t="s">
        <v>13</v>
      </c>
      <c r="I156" s="37">
        <v>199</v>
      </c>
      <c r="J156" s="37">
        <v>39</v>
      </c>
      <c r="K156" s="38">
        <v>157.4</v>
      </c>
      <c r="L156" s="39">
        <v>31322.600000000002</v>
      </c>
      <c r="M156" s="39">
        <v>6138.6</v>
      </c>
    </row>
    <row r="157" spans="2:13" x14ac:dyDescent="0.25">
      <c r="B157" s="25">
        <v>155</v>
      </c>
      <c r="C157" s="26">
        <v>10161</v>
      </c>
      <c r="D157" s="27">
        <v>44845</v>
      </c>
      <c r="E157" s="28" t="s">
        <v>18</v>
      </c>
      <c r="F157" s="28" t="s">
        <v>2</v>
      </c>
      <c r="G157" s="28"/>
      <c r="H157" s="28" t="s">
        <v>15</v>
      </c>
      <c r="I157" s="29">
        <v>449</v>
      </c>
      <c r="J157" s="29">
        <v>159</v>
      </c>
      <c r="K157" s="30">
        <v>219.3</v>
      </c>
      <c r="L157" s="31">
        <v>98465.700000000012</v>
      </c>
      <c r="M157" s="31">
        <v>34868.700000000004</v>
      </c>
    </row>
    <row r="158" spans="2:13" x14ac:dyDescent="0.25">
      <c r="B158" s="33">
        <v>156</v>
      </c>
      <c r="C158" s="34">
        <v>10162</v>
      </c>
      <c r="D158" s="35">
        <v>44845</v>
      </c>
      <c r="E158" s="36" t="s">
        <v>16</v>
      </c>
      <c r="F158" s="36" t="s">
        <v>12</v>
      </c>
      <c r="G158" s="36"/>
      <c r="H158" s="36" t="s">
        <v>15</v>
      </c>
      <c r="I158" s="37">
        <v>199</v>
      </c>
      <c r="J158" s="37">
        <v>39</v>
      </c>
      <c r="K158" s="38">
        <v>133</v>
      </c>
      <c r="L158" s="39">
        <v>26467</v>
      </c>
      <c r="M158" s="39">
        <v>5187</v>
      </c>
    </row>
    <row r="159" spans="2:13" x14ac:dyDescent="0.25">
      <c r="B159" s="25">
        <v>157</v>
      </c>
      <c r="C159" s="26">
        <v>10163</v>
      </c>
      <c r="D159" s="27">
        <v>44845</v>
      </c>
      <c r="E159" s="28" t="s">
        <v>16</v>
      </c>
      <c r="F159" s="28" t="s">
        <v>2</v>
      </c>
      <c r="G159" s="28"/>
      <c r="H159" s="28" t="s">
        <v>13</v>
      </c>
      <c r="I159" s="29">
        <v>1299</v>
      </c>
      <c r="J159" s="29">
        <v>459</v>
      </c>
      <c r="K159" s="30">
        <v>357.6</v>
      </c>
      <c r="L159" s="31">
        <v>464522.4</v>
      </c>
      <c r="M159" s="31">
        <v>164138.40000000002</v>
      </c>
    </row>
    <row r="160" spans="2:13" x14ac:dyDescent="0.25">
      <c r="B160" s="33">
        <v>158</v>
      </c>
      <c r="C160" s="34">
        <v>10164</v>
      </c>
      <c r="D160" s="35">
        <v>44845</v>
      </c>
      <c r="E160" s="36" t="s">
        <v>10</v>
      </c>
      <c r="F160" s="36" t="s">
        <v>21</v>
      </c>
      <c r="G160" s="36"/>
      <c r="H160" s="36" t="s">
        <v>15</v>
      </c>
      <c r="I160" s="37">
        <v>199</v>
      </c>
      <c r="J160" s="37">
        <v>39</v>
      </c>
      <c r="K160" s="38">
        <v>400.6</v>
      </c>
      <c r="L160" s="39">
        <v>79719.400000000009</v>
      </c>
      <c r="M160" s="39">
        <v>15623.400000000001</v>
      </c>
    </row>
    <row r="161" spans="2:13" x14ac:dyDescent="0.25">
      <c r="B161" s="25">
        <v>159</v>
      </c>
      <c r="C161" s="26">
        <v>10165</v>
      </c>
      <c r="D161" s="27">
        <v>44845</v>
      </c>
      <c r="E161" s="28" t="s">
        <v>10</v>
      </c>
      <c r="F161" s="28" t="s">
        <v>2</v>
      </c>
      <c r="G161" s="28"/>
      <c r="H161" s="28" t="s">
        <v>13</v>
      </c>
      <c r="I161" s="29">
        <v>199</v>
      </c>
      <c r="J161" s="29">
        <v>39</v>
      </c>
      <c r="K161" s="30">
        <v>433.1</v>
      </c>
      <c r="L161" s="31">
        <v>86186.900000000009</v>
      </c>
      <c r="M161" s="31">
        <v>16890.900000000001</v>
      </c>
    </row>
    <row r="162" spans="2:13" x14ac:dyDescent="0.25">
      <c r="B162" s="33">
        <v>160</v>
      </c>
      <c r="C162" s="34">
        <v>10166</v>
      </c>
      <c r="D162" s="35">
        <v>44845</v>
      </c>
      <c r="E162" s="36" t="s">
        <v>16</v>
      </c>
      <c r="F162" s="36" t="s">
        <v>12</v>
      </c>
      <c r="G162" s="36"/>
      <c r="H162" s="36" t="s">
        <v>13</v>
      </c>
      <c r="I162" s="33">
        <v>1099</v>
      </c>
      <c r="J162" s="33">
        <v>289</v>
      </c>
      <c r="K162" s="38">
        <v>205.9</v>
      </c>
      <c r="L162" s="39">
        <v>226284.1</v>
      </c>
      <c r="M162" s="39">
        <v>59505.1</v>
      </c>
    </row>
    <row r="163" spans="2:13" x14ac:dyDescent="0.25">
      <c r="B163" s="25">
        <v>161</v>
      </c>
      <c r="C163" s="26">
        <v>10167</v>
      </c>
      <c r="D163" s="27">
        <v>44847</v>
      </c>
      <c r="E163" s="28" t="s">
        <v>14</v>
      </c>
      <c r="F163" s="28" t="s">
        <v>2</v>
      </c>
      <c r="G163" s="28"/>
      <c r="H163" s="28" t="s">
        <v>13</v>
      </c>
      <c r="I163" s="29">
        <v>199</v>
      </c>
      <c r="J163" s="29">
        <v>39</v>
      </c>
      <c r="K163" s="30">
        <v>436</v>
      </c>
      <c r="L163" s="31">
        <v>86764</v>
      </c>
      <c r="M163" s="31">
        <v>17004</v>
      </c>
    </row>
    <row r="164" spans="2:13" x14ac:dyDescent="0.25">
      <c r="B164" s="33">
        <v>162</v>
      </c>
      <c r="C164" s="34">
        <v>10168</v>
      </c>
      <c r="D164" s="35">
        <v>44849</v>
      </c>
      <c r="E164" s="36" t="s">
        <v>19</v>
      </c>
      <c r="F164" s="36" t="s">
        <v>21</v>
      </c>
      <c r="G164" s="36"/>
      <c r="H164" s="36" t="s">
        <v>13</v>
      </c>
      <c r="I164" s="37">
        <v>599</v>
      </c>
      <c r="J164" s="37">
        <v>299</v>
      </c>
      <c r="K164" s="38">
        <v>114.7</v>
      </c>
      <c r="L164" s="39">
        <v>68705.3</v>
      </c>
      <c r="M164" s="39">
        <v>34295.300000000003</v>
      </c>
    </row>
    <row r="165" spans="2:13" x14ac:dyDescent="0.25">
      <c r="B165" s="25">
        <v>163</v>
      </c>
      <c r="C165" s="26">
        <v>10169</v>
      </c>
      <c r="D165" s="27">
        <v>44851</v>
      </c>
      <c r="E165" s="28" t="s">
        <v>14</v>
      </c>
      <c r="F165" s="28" t="s">
        <v>21</v>
      </c>
      <c r="G165" s="28"/>
      <c r="H165" s="28" t="s">
        <v>13</v>
      </c>
      <c r="I165" s="25">
        <v>1099</v>
      </c>
      <c r="J165" s="25">
        <v>289</v>
      </c>
      <c r="K165" s="30">
        <v>213.8</v>
      </c>
      <c r="L165" s="31">
        <v>234966.2</v>
      </c>
      <c r="M165" s="31">
        <v>61788.200000000004</v>
      </c>
    </row>
    <row r="166" spans="2:13" x14ac:dyDescent="0.25">
      <c r="B166" s="33">
        <v>164</v>
      </c>
      <c r="C166" s="34">
        <v>10170</v>
      </c>
      <c r="D166" s="35">
        <v>44853</v>
      </c>
      <c r="E166" s="36" t="s">
        <v>19</v>
      </c>
      <c r="F166" s="36" t="s">
        <v>1</v>
      </c>
      <c r="G166" s="36"/>
      <c r="H166" s="36" t="s">
        <v>13</v>
      </c>
      <c r="I166" s="37">
        <v>1299</v>
      </c>
      <c r="J166" s="37">
        <v>459</v>
      </c>
      <c r="K166" s="38">
        <v>124</v>
      </c>
      <c r="L166" s="39">
        <v>161076</v>
      </c>
      <c r="M166" s="39">
        <v>56916</v>
      </c>
    </row>
    <row r="167" spans="2:13" x14ac:dyDescent="0.25">
      <c r="B167" s="25">
        <v>165</v>
      </c>
      <c r="C167" s="26">
        <v>10171</v>
      </c>
      <c r="D167" s="27">
        <v>44855</v>
      </c>
      <c r="E167" s="28" t="s">
        <v>18</v>
      </c>
      <c r="F167" s="28" t="s">
        <v>21</v>
      </c>
      <c r="G167" s="28"/>
      <c r="H167" s="28" t="s">
        <v>13</v>
      </c>
      <c r="I167" s="29">
        <v>199</v>
      </c>
      <c r="J167" s="29">
        <v>39</v>
      </c>
      <c r="K167" s="30">
        <v>285.10000000000002</v>
      </c>
      <c r="L167" s="31">
        <v>56734.9</v>
      </c>
      <c r="M167" s="31">
        <v>11118.900000000001</v>
      </c>
    </row>
    <row r="168" spans="2:13" x14ac:dyDescent="0.25">
      <c r="B168" s="33">
        <v>166</v>
      </c>
      <c r="C168" s="34">
        <v>10172</v>
      </c>
      <c r="D168" s="35">
        <v>44857</v>
      </c>
      <c r="E168" s="36" t="s">
        <v>19</v>
      </c>
      <c r="F168" s="36" t="s">
        <v>12</v>
      </c>
      <c r="G168" s="36"/>
      <c r="H168" s="40" t="s">
        <v>11</v>
      </c>
      <c r="I168" s="37">
        <v>199</v>
      </c>
      <c r="J168" s="37">
        <v>39</v>
      </c>
      <c r="K168" s="38">
        <v>228.9</v>
      </c>
      <c r="L168" s="39">
        <v>45551.1</v>
      </c>
      <c r="M168" s="39">
        <v>8927.1</v>
      </c>
    </row>
    <row r="169" spans="2:13" x14ac:dyDescent="0.25">
      <c r="B169" s="25">
        <v>167</v>
      </c>
      <c r="C169" s="26">
        <v>10173</v>
      </c>
      <c r="D169" s="27">
        <v>44859</v>
      </c>
      <c r="E169" s="28" t="s">
        <v>14</v>
      </c>
      <c r="F169" s="28" t="s">
        <v>12</v>
      </c>
      <c r="G169" s="28"/>
      <c r="H169" s="41" t="s">
        <v>11</v>
      </c>
      <c r="I169" s="29">
        <v>199</v>
      </c>
      <c r="J169" s="29">
        <v>39</v>
      </c>
      <c r="K169" s="30">
        <v>361</v>
      </c>
      <c r="L169" s="31">
        <v>71839</v>
      </c>
      <c r="M169" s="31">
        <v>14079</v>
      </c>
    </row>
    <row r="170" spans="2:13" x14ac:dyDescent="0.25">
      <c r="B170" s="33">
        <v>168</v>
      </c>
      <c r="C170" s="34">
        <v>10174</v>
      </c>
      <c r="D170" s="35">
        <v>44861</v>
      </c>
      <c r="E170" s="36" t="s">
        <v>19</v>
      </c>
      <c r="F170" s="36" t="s">
        <v>1</v>
      </c>
      <c r="G170" s="36"/>
      <c r="H170" s="40" t="s">
        <v>11</v>
      </c>
      <c r="I170" s="33">
        <v>1099</v>
      </c>
      <c r="J170" s="33">
        <v>289</v>
      </c>
      <c r="K170" s="38">
        <v>425.70000000000005</v>
      </c>
      <c r="L170" s="39">
        <v>467844.30000000005</v>
      </c>
      <c r="M170" s="39">
        <v>123027.30000000002</v>
      </c>
    </row>
    <row r="171" spans="2:13" x14ac:dyDescent="0.25">
      <c r="B171" s="25">
        <v>169</v>
      </c>
      <c r="C171" s="26">
        <v>10175</v>
      </c>
      <c r="D171" s="27">
        <v>44863</v>
      </c>
      <c r="E171" s="28" t="s">
        <v>19</v>
      </c>
      <c r="F171" s="28" t="s">
        <v>1</v>
      </c>
      <c r="G171" s="28"/>
      <c r="H171" s="41" t="s">
        <v>11</v>
      </c>
      <c r="I171" s="29">
        <v>199</v>
      </c>
      <c r="J171" s="29">
        <v>39</v>
      </c>
      <c r="K171" s="30">
        <v>233.3</v>
      </c>
      <c r="L171" s="31">
        <v>46426.700000000004</v>
      </c>
      <c r="M171" s="31">
        <v>9098.7000000000007</v>
      </c>
    </row>
    <row r="172" spans="2:13" x14ac:dyDescent="0.25">
      <c r="B172" s="33">
        <v>170</v>
      </c>
      <c r="C172" s="34">
        <v>10176</v>
      </c>
      <c r="D172" s="35">
        <v>44865</v>
      </c>
      <c r="E172" s="36" t="s">
        <v>10</v>
      </c>
      <c r="F172" s="36" t="s">
        <v>1</v>
      </c>
      <c r="G172" s="36"/>
      <c r="H172" s="40" t="s">
        <v>11</v>
      </c>
      <c r="I172" s="37">
        <v>599</v>
      </c>
      <c r="J172" s="37">
        <v>299</v>
      </c>
      <c r="K172" s="38">
        <v>381.20000000000005</v>
      </c>
      <c r="L172" s="39">
        <v>228338.80000000002</v>
      </c>
      <c r="M172" s="39">
        <v>113978.80000000002</v>
      </c>
    </row>
    <row r="173" spans="2:13" x14ac:dyDescent="0.25">
      <c r="B173" s="25">
        <v>171</v>
      </c>
      <c r="C173" s="26">
        <v>10177</v>
      </c>
      <c r="D173" s="27">
        <v>44867</v>
      </c>
      <c r="E173" s="28" t="s">
        <v>19</v>
      </c>
      <c r="F173" s="28" t="s">
        <v>12</v>
      </c>
      <c r="G173" s="28"/>
      <c r="H173" s="41" t="s">
        <v>11</v>
      </c>
      <c r="I173" s="29">
        <v>1299</v>
      </c>
      <c r="J173" s="29">
        <v>459</v>
      </c>
      <c r="K173" s="30">
        <v>415.3</v>
      </c>
      <c r="L173" s="31">
        <v>539474.70000000007</v>
      </c>
      <c r="M173" s="31">
        <v>190622.7</v>
      </c>
    </row>
    <row r="174" spans="2:13" x14ac:dyDescent="0.25">
      <c r="B174" s="33">
        <v>172</v>
      </c>
      <c r="C174" s="34">
        <v>10178</v>
      </c>
      <c r="D174" s="35">
        <v>44869</v>
      </c>
      <c r="E174" s="36" t="s">
        <v>16</v>
      </c>
      <c r="F174" s="36" t="s">
        <v>21</v>
      </c>
      <c r="G174" s="36"/>
      <c r="H174" s="36" t="s">
        <v>15</v>
      </c>
      <c r="I174" s="33">
        <v>1099</v>
      </c>
      <c r="J174" s="33">
        <v>289</v>
      </c>
      <c r="K174" s="38">
        <v>250.4</v>
      </c>
      <c r="L174" s="39">
        <v>275189.60000000003</v>
      </c>
      <c r="M174" s="39">
        <v>72365.600000000006</v>
      </c>
    </row>
    <row r="175" spans="2:13" x14ac:dyDescent="0.25">
      <c r="B175" s="25">
        <v>173</v>
      </c>
      <c r="C175" s="26">
        <v>10179</v>
      </c>
      <c r="D175" s="27">
        <v>44871</v>
      </c>
      <c r="E175" s="28" t="s">
        <v>10</v>
      </c>
      <c r="F175" s="28" t="s">
        <v>12</v>
      </c>
      <c r="G175" s="28"/>
      <c r="H175" s="28" t="s">
        <v>15</v>
      </c>
      <c r="I175" s="29">
        <v>449</v>
      </c>
      <c r="J175" s="29">
        <v>159</v>
      </c>
      <c r="K175" s="30">
        <v>280.10000000000002</v>
      </c>
      <c r="L175" s="31">
        <v>125764.90000000001</v>
      </c>
      <c r="M175" s="31">
        <v>44535.9</v>
      </c>
    </row>
    <row r="176" spans="2:13" x14ac:dyDescent="0.25">
      <c r="B176" s="33">
        <v>174</v>
      </c>
      <c r="C176" s="34">
        <v>10180</v>
      </c>
      <c r="D176" s="35">
        <v>44873</v>
      </c>
      <c r="E176" s="36" t="s">
        <v>14</v>
      </c>
      <c r="F176" s="36" t="s">
        <v>39</v>
      </c>
      <c r="G176" s="36"/>
      <c r="H176" s="40" t="s">
        <v>11</v>
      </c>
      <c r="I176" s="37">
        <v>199</v>
      </c>
      <c r="J176" s="37">
        <v>39</v>
      </c>
      <c r="K176" s="38">
        <v>214.9</v>
      </c>
      <c r="L176" s="39">
        <v>42765.1</v>
      </c>
      <c r="M176" s="39">
        <v>8381.1</v>
      </c>
    </row>
    <row r="177" spans="2:13" x14ac:dyDescent="0.25">
      <c r="B177" s="25">
        <v>175</v>
      </c>
      <c r="C177" s="26">
        <v>10181</v>
      </c>
      <c r="D177" s="27">
        <v>44875</v>
      </c>
      <c r="E177" s="28" t="s">
        <v>19</v>
      </c>
      <c r="F177" s="28" t="s">
        <v>12</v>
      </c>
      <c r="G177" s="28"/>
      <c r="H177" s="28" t="s">
        <v>36</v>
      </c>
      <c r="I177" s="29">
        <v>599</v>
      </c>
      <c r="J177" s="29">
        <v>299</v>
      </c>
      <c r="K177" s="30">
        <v>319.20000000000005</v>
      </c>
      <c r="L177" s="31">
        <v>191200.80000000002</v>
      </c>
      <c r="M177" s="31">
        <v>95440.800000000017</v>
      </c>
    </row>
    <row r="178" spans="2:13" x14ac:dyDescent="0.25">
      <c r="B178" s="33">
        <v>176</v>
      </c>
      <c r="C178" s="34">
        <v>10182</v>
      </c>
      <c r="D178" s="35">
        <v>44877</v>
      </c>
      <c r="E178" s="36" t="s">
        <v>19</v>
      </c>
      <c r="F178" s="36" t="s">
        <v>21</v>
      </c>
      <c r="G178" s="36"/>
      <c r="H178" s="36" t="s">
        <v>13</v>
      </c>
      <c r="I178" s="37">
        <v>1299</v>
      </c>
      <c r="J178" s="37">
        <v>459</v>
      </c>
      <c r="K178" s="38">
        <v>209.9</v>
      </c>
      <c r="L178" s="39">
        <v>272660.10000000003</v>
      </c>
      <c r="M178" s="39">
        <v>96344.1</v>
      </c>
    </row>
    <row r="179" spans="2:13" x14ac:dyDescent="0.25">
      <c r="B179" s="25">
        <v>177</v>
      </c>
      <c r="C179" s="26">
        <v>10183</v>
      </c>
      <c r="D179" s="27">
        <v>44879</v>
      </c>
      <c r="E179" s="28" t="s">
        <v>19</v>
      </c>
      <c r="F179" s="41" t="s">
        <v>2</v>
      </c>
      <c r="G179" s="41"/>
      <c r="H179" s="28" t="s">
        <v>13</v>
      </c>
      <c r="I179" s="25">
        <v>1099</v>
      </c>
      <c r="J179" s="25">
        <v>289</v>
      </c>
      <c r="K179" s="30">
        <v>197.9</v>
      </c>
      <c r="L179" s="31">
        <v>217492.1</v>
      </c>
      <c r="M179" s="31">
        <v>57193.1</v>
      </c>
    </row>
    <row r="180" spans="2:13" x14ac:dyDescent="0.25">
      <c r="B180" s="33">
        <v>178</v>
      </c>
      <c r="C180" s="34">
        <v>10184</v>
      </c>
      <c r="D180" s="35">
        <v>44879</v>
      </c>
      <c r="E180" s="36" t="s">
        <v>10</v>
      </c>
      <c r="F180" s="40" t="s">
        <v>2</v>
      </c>
      <c r="G180" s="40"/>
      <c r="H180" s="36" t="s">
        <v>13</v>
      </c>
      <c r="I180" s="33">
        <v>1099</v>
      </c>
      <c r="J180" s="33">
        <v>289</v>
      </c>
      <c r="K180" s="38">
        <v>122.2</v>
      </c>
      <c r="L180" s="39">
        <v>134297.80000000002</v>
      </c>
      <c r="M180" s="39">
        <v>35315.800000000003</v>
      </c>
    </row>
    <row r="181" spans="2:13" x14ac:dyDescent="0.25">
      <c r="B181" s="25">
        <v>179</v>
      </c>
      <c r="C181" s="26">
        <v>10185</v>
      </c>
      <c r="D181" s="27">
        <v>44879</v>
      </c>
      <c r="E181" s="28" t="s">
        <v>19</v>
      </c>
      <c r="F181" s="41" t="s">
        <v>2</v>
      </c>
      <c r="G181" s="41"/>
      <c r="H181" s="28" t="s">
        <v>13</v>
      </c>
      <c r="I181" s="29">
        <v>199</v>
      </c>
      <c r="J181" s="29">
        <v>39</v>
      </c>
      <c r="K181" s="30">
        <v>379.3</v>
      </c>
      <c r="L181" s="31">
        <v>75480.7</v>
      </c>
      <c r="M181" s="31">
        <v>14792.7</v>
      </c>
    </row>
    <row r="182" spans="2:13" x14ac:dyDescent="0.25">
      <c r="B182" s="33">
        <v>180</v>
      </c>
      <c r="C182" s="34">
        <v>10186</v>
      </c>
      <c r="D182" s="35">
        <v>44879</v>
      </c>
      <c r="E182" s="36" t="s">
        <v>16</v>
      </c>
      <c r="F182" s="40" t="s">
        <v>2</v>
      </c>
      <c r="G182" s="40"/>
      <c r="H182" s="36" t="s">
        <v>13</v>
      </c>
      <c r="I182" s="37">
        <v>449</v>
      </c>
      <c r="J182" s="37">
        <v>159</v>
      </c>
      <c r="K182" s="38">
        <v>120.80000000000001</v>
      </c>
      <c r="L182" s="39">
        <v>54239.200000000004</v>
      </c>
      <c r="M182" s="39">
        <v>19207.2</v>
      </c>
    </row>
    <row r="183" spans="2:13" x14ac:dyDescent="0.25">
      <c r="B183" s="25">
        <v>181</v>
      </c>
      <c r="C183" s="26">
        <v>10187</v>
      </c>
      <c r="D183" s="27">
        <v>44879</v>
      </c>
      <c r="E183" s="28" t="s">
        <v>14</v>
      </c>
      <c r="F183" s="41" t="s">
        <v>2</v>
      </c>
      <c r="G183" s="41"/>
      <c r="H183" s="28" t="s">
        <v>13</v>
      </c>
      <c r="I183" s="29">
        <v>449</v>
      </c>
      <c r="J183" s="29">
        <v>159</v>
      </c>
      <c r="K183" s="30">
        <v>454.3</v>
      </c>
      <c r="L183" s="31">
        <v>203980.7</v>
      </c>
      <c r="M183" s="31">
        <v>72233.7</v>
      </c>
    </row>
    <row r="184" spans="2:13" x14ac:dyDescent="0.25">
      <c r="B184" s="33">
        <v>182</v>
      </c>
      <c r="C184" s="34">
        <v>10188</v>
      </c>
      <c r="D184" s="35">
        <v>44881</v>
      </c>
      <c r="E184" s="36" t="s">
        <v>10</v>
      </c>
      <c r="F184" s="36" t="s">
        <v>12</v>
      </c>
      <c r="G184" s="36"/>
      <c r="H184" s="36" t="s">
        <v>13</v>
      </c>
      <c r="I184" s="37">
        <v>199</v>
      </c>
      <c r="J184" s="37">
        <v>39</v>
      </c>
      <c r="K184" s="38">
        <v>245.8</v>
      </c>
      <c r="L184" s="39">
        <v>48914.200000000004</v>
      </c>
      <c r="M184" s="39">
        <v>9586.2000000000007</v>
      </c>
    </row>
    <row r="185" spans="2:13" x14ac:dyDescent="0.25">
      <c r="B185" s="25">
        <v>183</v>
      </c>
      <c r="C185" s="26">
        <v>10189</v>
      </c>
      <c r="D185" s="27">
        <v>44883</v>
      </c>
      <c r="E185" s="28" t="s">
        <v>18</v>
      </c>
      <c r="F185" s="41" t="s">
        <v>1</v>
      </c>
      <c r="G185" s="41"/>
      <c r="H185" s="28" t="s">
        <v>13</v>
      </c>
      <c r="I185" s="29">
        <v>199</v>
      </c>
      <c r="J185" s="29">
        <v>39</v>
      </c>
      <c r="K185" s="30">
        <v>285.5</v>
      </c>
      <c r="L185" s="31">
        <v>56814.5</v>
      </c>
      <c r="M185" s="31">
        <v>11134.5</v>
      </c>
    </row>
    <row r="186" spans="2:13" x14ac:dyDescent="0.25">
      <c r="B186" s="33">
        <v>184</v>
      </c>
      <c r="C186" s="34">
        <v>10190</v>
      </c>
      <c r="D186" s="35">
        <v>44879</v>
      </c>
      <c r="E186" s="36" t="s">
        <v>19</v>
      </c>
      <c r="F186" s="36" t="s">
        <v>21</v>
      </c>
      <c r="G186" s="36"/>
      <c r="H186" s="40" t="s">
        <v>11</v>
      </c>
      <c r="I186" s="37">
        <v>199</v>
      </c>
      <c r="J186" s="37">
        <v>39</v>
      </c>
      <c r="K186" s="38">
        <v>242.10000000000002</v>
      </c>
      <c r="L186" s="39">
        <v>48177.9</v>
      </c>
      <c r="M186" s="39">
        <v>9441.9000000000015</v>
      </c>
    </row>
    <row r="187" spans="2:13" x14ac:dyDescent="0.25">
      <c r="B187" s="25">
        <v>185</v>
      </c>
      <c r="C187" s="26">
        <v>10191</v>
      </c>
      <c r="D187" s="27">
        <v>44881</v>
      </c>
      <c r="E187" s="28" t="s">
        <v>16</v>
      </c>
      <c r="F187" s="28" t="s">
        <v>21</v>
      </c>
      <c r="G187" s="28"/>
      <c r="H187" s="28" t="s">
        <v>13</v>
      </c>
      <c r="I187" s="29">
        <v>599</v>
      </c>
      <c r="J187" s="29">
        <v>299</v>
      </c>
      <c r="K187" s="30">
        <v>133.9</v>
      </c>
      <c r="L187" s="31">
        <v>80206.100000000006</v>
      </c>
      <c r="M187" s="31">
        <v>40036.1</v>
      </c>
    </row>
    <row r="188" spans="2:13" x14ac:dyDescent="0.25">
      <c r="B188" s="33">
        <v>186</v>
      </c>
      <c r="C188" s="34">
        <v>10192</v>
      </c>
      <c r="D188" s="35">
        <v>44883</v>
      </c>
      <c r="E188" s="36" t="s">
        <v>14</v>
      </c>
      <c r="F188" s="36" t="s">
        <v>21</v>
      </c>
      <c r="G188" s="36"/>
      <c r="H188" s="40" t="s">
        <v>11</v>
      </c>
      <c r="I188" s="37">
        <v>599</v>
      </c>
      <c r="J188" s="37">
        <v>299</v>
      </c>
      <c r="K188" s="38">
        <v>288.60000000000002</v>
      </c>
      <c r="L188" s="39">
        <v>172871.40000000002</v>
      </c>
      <c r="M188" s="39">
        <v>86291.400000000009</v>
      </c>
    </row>
    <row r="189" spans="2:13" x14ac:dyDescent="0.25">
      <c r="B189" s="25">
        <v>187</v>
      </c>
      <c r="C189" s="26">
        <v>10193</v>
      </c>
      <c r="D189" s="27">
        <v>44885</v>
      </c>
      <c r="E189" s="28" t="s">
        <v>10</v>
      </c>
      <c r="F189" s="28" t="s">
        <v>12</v>
      </c>
      <c r="G189" s="28"/>
      <c r="H189" s="28" t="s">
        <v>13</v>
      </c>
      <c r="I189" s="29">
        <v>199</v>
      </c>
      <c r="J189" s="29">
        <v>39</v>
      </c>
      <c r="K189" s="30">
        <v>200.10000000000002</v>
      </c>
      <c r="L189" s="31">
        <v>39819.9</v>
      </c>
      <c r="M189" s="31">
        <v>7803.9000000000005</v>
      </c>
    </row>
    <row r="190" spans="2:13" x14ac:dyDescent="0.25">
      <c r="B190" s="33">
        <v>188</v>
      </c>
      <c r="C190" s="34">
        <v>10194</v>
      </c>
      <c r="D190" s="35">
        <v>44879</v>
      </c>
      <c r="E190" s="36" t="s">
        <v>10</v>
      </c>
      <c r="F190" s="36" t="s">
        <v>1</v>
      </c>
      <c r="G190" s="36"/>
      <c r="H190" s="36" t="s">
        <v>15</v>
      </c>
      <c r="I190" s="33">
        <v>1099</v>
      </c>
      <c r="J190" s="33">
        <v>289</v>
      </c>
      <c r="K190" s="38">
        <v>213.8</v>
      </c>
      <c r="L190" s="39">
        <v>234966.2</v>
      </c>
      <c r="M190" s="39">
        <v>61788.200000000004</v>
      </c>
    </row>
    <row r="191" spans="2:13" x14ac:dyDescent="0.25">
      <c r="B191" s="25">
        <v>189</v>
      </c>
      <c r="C191" s="26">
        <v>10195</v>
      </c>
      <c r="D191" s="27">
        <v>44881</v>
      </c>
      <c r="E191" s="28" t="s">
        <v>19</v>
      </c>
      <c r="F191" s="28" t="s">
        <v>40</v>
      </c>
      <c r="G191" s="28"/>
      <c r="H191" s="28" t="s">
        <v>38</v>
      </c>
      <c r="I191" s="29">
        <v>1299</v>
      </c>
      <c r="J191" s="29">
        <v>459</v>
      </c>
      <c r="K191" s="30">
        <v>124</v>
      </c>
      <c r="L191" s="31">
        <v>161076</v>
      </c>
      <c r="M191" s="31">
        <v>56916</v>
      </c>
    </row>
    <row r="192" spans="2:13" x14ac:dyDescent="0.25">
      <c r="B192" s="33">
        <v>190</v>
      </c>
      <c r="C192" s="34">
        <v>10196</v>
      </c>
      <c r="D192" s="35">
        <v>44883</v>
      </c>
      <c r="E192" s="36" t="s">
        <v>18</v>
      </c>
      <c r="F192" s="36" t="s">
        <v>1</v>
      </c>
      <c r="G192" s="36"/>
      <c r="H192" s="36" t="s">
        <v>37</v>
      </c>
      <c r="I192" s="37">
        <v>199</v>
      </c>
      <c r="J192" s="37">
        <v>39</v>
      </c>
      <c r="K192" s="38">
        <v>285.10000000000002</v>
      </c>
      <c r="L192" s="39">
        <v>56734.9</v>
      </c>
      <c r="M192" s="39">
        <v>11118.900000000001</v>
      </c>
    </row>
    <row r="193" spans="2:13" x14ac:dyDescent="0.25">
      <c r="B193" s="25">
        <v>191</v>
      </c>
      <c r="C193" s="26">
        <v>10197</v>
      </c>
      <c r="D193" s="27">
        <v>44885</v>
      </c>
      <c r="E193" s="28" t="s">
        <v>18</v>
      </c>
      <c r="F193" s="28" t="s">
        <v>1</v>
      </c>
      <c r="G193" s="28"/>
      <c r="H193" s="28" t="s">
        <v>13</v>
      </c>
      <c r="I193" s="29">
        <v>199</v>
      </c>
      <c r="J193" s="29">
        <v>39</v>
      </c>
      <c r="K193" s="30">
        <v>228.9</v>
      </c>
      <c r="L193" s="31">
        <v>45551.1</v>
      </c>
      <c r="M193" s="31">
        <v>8927.1</v>
      </c>
    </row>
    <row r="194" spans="2:13" x14ac:dyDescent="0.25">
      <c r="B194" s="33">
        <v>192</v>
      </c>
      <c r="C194" s="34">
        <v>10198</v>
      </c>
      <c r="D194" s="35">
        <v>44887</v>
      </c>
      <c r="E194" s="36" t="s">
        <v>19</v>
      </c>
      <c r="F194" s="36" t="s">
        <v>1</v>
      </c>
      <c r="G194" s="36"/>
      <c r="H194" s="36" t="s">
        <v>17</v>
      </c>
      <c r="I194" s="37">
        <v>199</v>
      </c>
      <c r="J194" s="37">
        <v>39</v>
      </c>
      <c r="K194" s="38">
        <v>361</v>
      </c>
      <c r="L194" s="39">
        <v>71839</v>
      </c>
      <c r="M194" s="39">
        <v>14079</v>
      </c>
    </row>
    <row r="195" spans="2:13" x14ac:dyDescent="0.25">
      <c r="B195" s="25">
        <v>193</v>
      </c>
      <c r="C195" s="26">
        <v>10199</v>
      </c>
      <c r="D195" s="27">
        <v>44889</v>
      </c>
      <c r="E195" s="28" t="s">
        <v>19</v>
      </c>
      <c r="F195" s="28" t="s">
        <v>1</v>
      </c>
      <c r="G195" s="28"/>
      <c r="H195" s="28" t="s">
        <v>13</v>
      </c>
      <c r="I195" s="29">
        <v>1099</v>
      </c>
      <c r="J195" s="29">
        <v>289</v>
      </c>
      <c r="K195" s="30">
        <v>425.70000000000005</v>
      </c>
      <c r="L195" s="31">
        <v>467844.30000000005</v>
      </c>
      <c r="M195" s="31">
        <v>123027.30000000002</v>
      </c>
    </row>
    <row r="196" spans="2:13" x14ac:dyDescent="0.25">
      <c r="B196" s="33">
        <v>194</v>
      </c>
      <c r="C196" s="34">
        <v>10200</v>
      </c>
      <c r="D196" s="35">
        <v>44909</v>
      </c>
      <c r="E196" s="36" t="s">
        <v>19</v>
      </c>
      <c r="F196" s="36" t="s">
        <v>59</v>
      </c>
      <c r="G196" s="36" t="s">
        <v>57</v>
      </c>
      <c r="H196" s="40" t="s">
        <v>11</v>
      </c>
      <c r="I196" s="37">
        <v>199</v>
      </c>
      <c r="J196" s="37">
        <v>39</v>
      </c>
      <c r="K196" s="38">
        <v>242.10000000000002</v>
      </c>
      <c r="L196" s="39">
        <v>48177.9</v>
      </c>
      <c r="M196" s="39">
        <v>9441.9000000000015</v>
      </c>
    </row>
    <row r="197" spans="2:13" x14ac:dyDescent="0.25">
      <c r="B197" s="25">
        <v>195</v>
      </c>
      <c r="C197" s="26">
        <v>10201</v>
      </c>
      <c r="D197" s="27">
        <v>44911</v>
      </c>
      <c r="E197" s="28" t="s">
        <v>16</v>
      </c>
      <c r="F197" s="28" t="s">
        <v>59</v>
      </c>
      <c r="G197" s="28" t="s">
        <v>57</v>
      </c>
      <c r="H197" s="28" t="s">
        <v>13</v>
      </c>
      <c r="I197" s="29">
        <v>599</v>
      </c>
      <c r="J197" s="29">
        <v>299</v>
      </c>
      <c r="K197" s="30">
        <v>133.9</v>
      </c>
      <c r="L197" s="31">
        <v>80206.100000000006</v>
      </c>
      <c r="M197" s="31">
        <v>40036.1</v>
      </c>
    </row>
    <row r="198" spans="2:13" x14ac:dyDescent="0.25">
      <c r="B198" s="33">
        <v>196</v>
      </c>
      <c r="C198" s="34">
        <v>10202</v>
      </c>
      <c r="D198" s="35">
        <v>44913</v>
      </c>
      <c r="E198" s="36" t="s">
        <v>14</v>
      </c>
      <c r="F198" s="36" t="s">
        <v>59</v>
      </c>
      <c r="G198" s="36" t="s">
        <v>57</v>
      </c>
      <c r="H198" s="40" t="s">
        <v>11</v>
      </c>
      <c r="I198" s="37">
        <v>599</v>
      </c>
      <c r="J198" s="37">
        <v>299</v>
      </c>
      <c r="K198" s="38">
        <v>288.60000000000002</v>
      </c>
      <c r="L198" s="39">
        <v>172871.40000000002</v>
      </c>
      <c r="M198" s="39">
        <v>86291.400000000009</v>
      </c>
    </row>
    <row r="199" spans="2:13" x14ac:dyDescent="0.25">
      <c r="B199" s="25">
        <v>197</v>
      </c>
      <c r="C199" s="26">
        <v>10203</v>
      </c>
      <c r="D199" s="27">
        <v>44915</v>
      </c>
      <c r="E199" s="28" t="s">
        <v>10</v>
      </c>
      <c r="F199" s="28" t="s">
        <v>60</v>
      </c>
      <c r="G199" s="28" t="s">
        <v>57</v>
      </c>
      <c r="H199" s="28" t="s">
        <v>13</v>
      </c>
      <c r="I199" s="29">
        <v>199</v>
      </c>
      <c r="J199" s="29">
        <v>39</v>
      </c>
      <c r="K199" s="30">
        <v>200.10000000000002</v>
      </c>
      <c r="L199" s="31">
        <v>39819.9</v>
      </c>
      <c r="M199" s="31">
        <v>7803.9000000000005</v>
      </c>
    </row>
    <row r="200" spans="2:13" x14ac:dyDescent="0.25">
      <c r="B200" s="33">
        <v>198</v>
      </c>
      <c r="C200" s="34">
        <v>10204</v>
      </c>
      <c r="D200" s="35">
        <v>44917</v>
      </c>
      <c r="E200" s="36" t="s">
        <v>10</v>
      </c>
      <c r="F200" s="36" t="s">
        <v>1</v>
      </c>
      <c r="G200" s="36"/>
      <c r="H200" s="36" t="s">
        <v>15</v>
      </c>
      <c r="I200" s="33">
        <v>1099</v>
      </c>
      <c r="J200" s="33">
        <v>289</v>
      </c>
      <c r="K200" s="38">
        <v>213.8</v>
      </c>
      <c r="L200" s="39">
        <v>234966.2</v>
      </c>
      <c r="M200" s="39">
        <v>61788.200000000004</v>
      </c>
    </row>
    <row r="201" spans="2:13" x14ac:dyDescent="0.25">
      <c r="B201" s="25">
        <v>199</v>
      </c>
      <c r="C201" s="26">
        <v>10205</v>
      </c>
      <c r="D201" s="27">
        <v>44919</v>
      </c>
      <c r="E201" s="28" t="s">
        <v>19</v>
      </c>
      <c r="F201" s="28" t="s">
        <v>21</v>
      </c>
      <c r="G201" s="28"/>
      <c r="H201" s="28" t="s">
        <v>17</v>
      </c>
      <c r="I201" s="29">
        <v>1299</v>
      </c>
      <c r="J201" s="29">
        <v>459</v>
      </c>
      <c r="K201" s="30">
        <v>124</v>
      </c>
      <c r="L201" s="31">
        <v>161076</v>
      </c>
      <c r="M201" s="31">
        <v>56916</v>
      </c>
    </row>
    <row r="202" spans="2:13" x14ac:dyDescent="0.25">
      <c r="B202" s="33">
        <v>200</v>
      </c>
      <c r="C202" s="34">
        <v>10206</v>
      </c>
      <c r="D202" s="35">
        <v>44921</v>
      </c>
      <c r="E202" s="36" t="s">
        <v>18</v>
      </c>
      <c r="F202" s="36" t="s">
        <v>1</v>
      </c>
      <c r="G202" s="36"/>
      <c r="H202" s="36" t="s">
        <v>36</v>
      </c>
      <c r="I202" s="37">
        <v>199</v>
      </c>
      <c r="J202" s="37">
        <v>39</v>
      </c>
      <c r="K202" s="38">
        <v>285.10000000000002</v>
      </c>
      <c r="L202" s="39">
        <v>56734.9</v>
      </c>
      <c r="M202" s="39">
        <v>11118.900000000001</v>
      </c>
    </row>
    <row r="203" spans="2:13" x14ac:dyDescent="0.25">
      <c r="B203" s="25">
        <v>201</v>
      </c>
      <c r="C203" s="26">
        <v>10207</v>
      </c>
      <c r="D203" s="27">
        <v>44923</v>
      </c>
      <c r="E203" s="28" t="s">
        <v>18</v>
      </c>
      <c r="F203" s="28" t="s">
        <v>1</v>
      </c>
      <c r="G203" s="28"/>
      <c r="H203" s="28" t="s">
        <v>13</v>
      </c>
      <c r="I203" s="29">
        <v>199</v>
      </c>
      <c r="J203" s="29">
        <v>39</v>
      </c>
      <c r="K203" s="30">
        <v>228.9</v>
      </c>
      <c r="L203" s="31">
        <v>45551.1</v>
      </c>
      <c r="M203" s="31">
        <v>8927.1</v>
      </c>
    </row>
    <row r="204" spans="2:13" x14ac:dyDescent="0.25">
      <c r="B204" s="33">
        <v>202</v>
      </c>
      <c r="C204" s="34">
        <v>10189</v>
      </c>
      <c r="D204" s="35">
        <v>44883</v>
      </c>
      <c r="E204" s="36" t="s">
        <v>18</v>
      </c>
      <c r="F204" s="40" t="s">
        <v>1</v>
      </c>
      <c r="G204" s="40"/>
      <c r="H204" s="36" t="s">
        <v>13</v>
      </c>
      <c r="I204" s="37">
        <v>199</v>
      </c>
      <c r="J204" s="37">
        <v>39</v>
      </c>
      <c r="K204" s="38">
        <v>285.5</v>
      </c>
      <c r="L204" s="39">
        <v>56814.5</v>
      </c>
      <c r="M204" s="39">
        <v>11134.5</v>
      </c>
    </row>
    <row r="205" spans="2:13" x14ac:dyDescent="0.25">
      <c r="B205" s="25">
        <v>203</v>
      </c>
      <c r="C205" s="26">
        <v>10208</v>
      </c>
      <c r="D205" s="27">
        <v>44925</v>
      </c>
      <c r="E205" s="28" t="s">
        <v>19</v>
      </c>
      <c r="F205" s="28" t="s">
        <v>1</v>
      </c>
      <c r="G205" s="28"/>
      <c r="H205" s="28" t="s">
        <v>35</v>
      </c>
      <c r="I205" s="29">
        <v>199</v>
      </c>
      <c r="J205" s="29">
        <v>39</v>
      </c>
      <c r="K205" s="30">
        <v>361</v>
      </c>
      <c r="L205" s="31">
        <v>71839</v>
      </c>
      <c r="M205" s="31">
        <v>14079</v>
      </c>
    </row>
    <row r="206" spans="2:13" x14ac:dyDescent="0.25">
      <c r="C206" s="42"/>
    </row>
    <row r="207" spans="2:13" x14ac:dyDescent="0.25">
      <c r="C207" s="42"/>
    </row>
    <row r="208" spans="2:13" x14ac:dyDescent="0.25">
      <c r="C208" s="42"/>
    </row>
    <row r="209" spans="3:3" x14ac:dyDescent="0.25">
      <c r="C209" s="42"/>
    </row>
    <row r="210" spans="3:3" x14ac:dyDescent="0.25">
      <c r="C210" s="42"/>
    </row>
    <row r="211" spans="3:3" x14ac:dyDescent="0.25">
      <c r="C211" s="42"/>
    </row>
    <row r="212" spans="3:3" x14ac:dyDescent="0.25">
      <c r="C212" s="42"/>
    </row>
    <row r="213" spans="3:3" x14ac:dyDescent="0.25">
      <c r="C213" s="42"/>
    </row>
    <row r="214" spans="3:3" x14ac:dyDescent="0.25">
      <c r="C214" s="42"/>
    </row>
    <row r="215" spans="3:3" x14ac:dyDescent="0.25">
      <c r="C215" s="42"/>
    </row>
    <row r="216" spans="3:3" x14ac:dyDescent="0.25">
      <c r="C216" s="42"/>
    </row>
    <row r="217" spans="3:3" x14ac:dyDescent="0.25">
      <c r="C217" s="42"/>
    </row>
    <row r="218" spans="3:3" x14ac:dyDescent="0.25">
      <c r="C218" s="42"/>
    </row>
    <row r="219" spans="3:3" x14ac:dyDescent="0.25">
      <c r="C219" s="42"/>
    </row>
    <row r="220" spans="3:3" x14ac:dyDescent="0.25">
      <c r="C220" s="42"/>
    </row>
    <row r="221" spans="3:3" x14ac:dyDescent="0.25">
      <c r="C221" s="42"/>
    </row>
    <row r="222" spans="3:3" x14ac:dyDescent="0.25">
      <c r="C222" s="4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244"/>
  <sheetViews>
    <sheetView workbookViewId="0">
      <selection activeCell="O3" sqref="O3"/>
    </sheetView>
  </sheetViews>
  <sheetFormatPr defaultColWidth="10.625" defaultRowHeight="15.75" x14ac:dyDescent="0.25"/>
  <cols>
    <col min="1" max="1" width="3.875" style="24" customWidth="1"/>
    <col min="2" max="2" width="16.125" style="24" customWidth="1"/>
    <col min="3" max="3" width="15.625" style="24" customWidth="1"/>
    <col min="4" max="4" width="10.75" style="24" customWidth="1"/>
    <col min="5" max="5" width="13.125" style="24" bestFit="1" customWidth="1"/>
    <col min="6" max="6" width="13.125" style="24" customWidth="1"/>
    <col min="7" max="9" width="14.375" style="24" customWidth="1"/>
    <col min="10" max="10" width="13.75" style="24" customWidth="1"/>
    <col min="11" max="11" width="14.5" style="24" customWidth="1"/>
    <col min="12" max="12" width="10.875" style="24" customWidth="1"/>
    <col min="13" max="16" width="10.625" style="24"/>
    <col min="17" max="17" width="10.625" style="65"/>
    <col min="18" max="16384" width="10.625" style="24"/>
  </cols>
  <sheetData>
    <row r="1" spans="2:2" x14ac:dyDescent="0.25"/>
    <row r="24" spans="2:20" s="44" customFormat="1" x14ac:dyDescent="0.25">
      <c r="B24" s="55" t="s">
        <v>61</v>
      </c>
      <c r="C24" s="56" t="s">
        <v>3</v>
      </c>
      <c r="D24" s="56" t="s">
        <v>20</v>
      </c>
      <c r="E24" s="56" t="s">
        <v>4</v>
      </c>
      <c r="F24" s="56" t="s">
        <v>56</v>
      </c>
      <c r="G24" s="56" t="s">
        <v>0</v>
      </c>
      <c r="H24" s="56" t="s">
        <v>63</v>
      </c>
      <c r="I24" s="56" t="s">
        <v>62</v>
      </c>
      <c r="J24" s="56" t="s">
        <v>64</v>
      </c>
      <c r="K24" s="56" t="s">
        <v>65</v>
      </c>
      <c r="L24" s="56" t="s">
        <v>9</v>
      </c>
      <c r="M24" s="56" t="s">
        <v>66</v>
      </c>
      <c r="N24" s="56" t="s">
        <v>5</v>
      </c>
      <c r="O24" s="56" t="s">
        <v>6</v>
      </c>
      <c r="P24" s="56" t="s">
        <v>22</v>
      </c>
      <c r="Q24" s="62" t="s">
        <v>7</v>
      </c>
      <c r="R24" s="57" t="s">
        <v>8</v>
      </c>
      <c r="S24" s="43"/>
      <c r="T24" s="43"/>
    </row>
    <row r="25" spans="2:20" x14ac:dyDescent="0.25">
      <c r="B25" s="45">
        <v>1</v>
      </c>
      <c r="C25" s="46">
        <v>10010</v>
      </c>
      <c r="D25" s="47">
        <v>44562</v>
      </c>
      <c r="E25" s="48" t="s">
        <v>10</v>
      </c>
      <c r="F25" s="58" t="str">
        <f>TRIM(Table1[[#This Row],[Product]])</f>
        <v>iphone</v>
      </c>
      <c r="G25" s="48" t="s">
        <v>1</v>
      </c>
      <c r="H25" s="58" t="str">
        <f>TRIM(Table1[[#This Row],[Region]])</f>
        <v>EMEA</v>
      </c>
      <c r="I25" s="48"/>
      <c r="J25" s="58" t="str">
        <f>CONCATENATE(Table1[[#This Row],[Column2]], " ",Table1[[#This Row],[Region2]])</f>
        <v xml:space="preserve">EMEA </v>
      </c>
      <c r="K25" s="58" t="str">
        <f>PROPER(Table1[[#This Row],[Region3]])</f>
        <v xml:space="preserve">Emea </v>
      </c>
      <c r="L25" s="48" t="s">
        <v>11</v>
      </c>
      <c r="M25" s="58" t="str">
        <f>TRIM(Table1[[#This Row],[Sales Method]])</f>
        <v>In-store</v>
      </c>
      <c r="N25" s="67">
        <v>1099</v>
      </c>
      <c r="O25" s="67">
        <v>289</v>
      </c>
      <c r="P25" s="63">
        <v>313.5</v>
      </c>
      <c r="Q25" s="63">
        <v>344536.5</v>
      </c>
      <c r="R25" s="66">
        <v>90601.5</v>
      </c>
      <c r="S25" s="32"/>
      <c r="T25" s="32"/>
    </row>
    <row r="26" spans="2:20" x14ac:dyDescent="0.25">
      <c r="B26" s="49">
        <v>2</v>
      </c>
      <c r="C26" s="50">
        <v>10011</v>
      </c>
      <c r="D26" s="51">
        <v>44562</v>
      </c>
      <c r="E26" s="52" t="s">
        <v>10</v>
      </c>
      <c r="F26" s="59" t="str">
        <f>TRIM(Table1[[#This Row],[Product]])</f>
        <v>iphone</v>
      </c>
      <c r="G26" s="52" t="s">
        <v>30</v>
      </c>
      <c r="H26" s="59" t="str">
        <f>TRIM(Table1[[#This Row],[Region]])</f>
        <v>north America</v>
      </c>
      <c r="I26" s="52"/>
      <c r="J26" s="59" t="str">
        <f>CONCATENATE(Table1[[#This Row],[Column2]], " ",Table1[[#This Row],[Region2]])</f>
        <v xml:space="preserve">north America </v>
      </c>
      <c r="K26" s="59" t="str">
        <f>PROPER(Table1[[#This Row],[Region3]])</f>
        <v xml:space="preserve">North America </v>
      </c>
      <c r="L26" s="52" t="s">
        <v>54</v>
      </c>
      <c r="M26" s="59" t="str">
        <f>TRIM(Table1[[#This Row],[Sales Method]])</f>
        <v>Third Party</v>
      </c>
      <c r="N26" s="68">
        <v>1099</v>
      </c>
      <c r="O26" s="68">
        <v>289</v>
      </c>
      <c r="P26" s="64">
        <v>300.7</v>
      </c>
      <c r="Q26" s="64">
        <v>330469.3</v>
      </c>
      <c r="R26" s="69">
        <v>86902.3</v>
      </c>
      <c r="S26" s="32"/>
      <c r="T26" s="32"/>
    </row>
    <row r="27" spans="2:20" x14ac:dyDescent="0.25">
      <c r="B27" s="45">
        <v>3</v>
      </c>
      <c r="C27" s="46">
        <v>10012</v>
      </c>
      <c r="D27" s="47">
        <v>44562</v>
      </c>
      <c r="E27" s="48" t="s">
        <v>14</v>
      </c>
      <c r="F27" s="58" t="str">
        <f>TRIM(Table1[[#This Row],[Product]])</f>
        <v>macbook</v>
      </c>
      <c r="G27" s="48" t="s">
        <v>2</v>
      </c>
      <c r="H27" s="58" t="str">
        <f>TRIM(Table1[[#This Row],[Region]])</f>
        <v>APAC</v>
      </c>
      <c r="I27" s="48"/>
      <c r="J27" s="58" t="str">
        <f>CONCATENATE(Table1[[#This Row],[Column2]], " ",Table1[[#This Row],[Region2]])</f>
        <v xml:space="preserve">APAC </v>
      </c>
      <c r="K27" s="58" t="str">
        <f>PROPER(Table1[[#This Row],[Region3]])</f>
        <v xml:space="preserve">Apac </v>
      </c>
      <c r="L27" s="48" t="s">
        <v>34</v>
      </c>
      <c r="M27" s="58" t="str">
        <f>TRIM(Table1[[#This Row],[Sales Method]])</f>
        <v>Online Store</v>
      </c>
      <c r="N27" s="67">
        <v>1299</v>
      </c>
      <c r="O27" s="67">
        <v>459</v>
      </c>
      <c r="P27" s="63">
        <v>482.20000000000005</v>
      </c>
      <c r="Q27" s="63">
        <v>626377.80000000005</v>
      </c>
      <c r="R27" s="66">
        <v>221329.80000000002</v>
      </c>
      <c r="S27" s="32"/>
      <c r="T27" s="32"/>
    </row>
    <row r="28" spans="2:20" x14ac:dyDescent="0.25">
      <c r="B28" s="49">
        <v>4</v>
      </c>
      <c r="C28" s="50">
        <v>10013</v>
      </c>
      <c r="D28" s="51">
        <v>44562</v>
      </c>
      <c r="E28" s="52" t="s">
        <v>16</v>
      </c>
      <c r="F28" s="59" t="str">
        <f>TRIM(Table1[[#This Row],[Product]])</f>
        <v>ipad</v>
      </c>
      <c r="G28" s="52" t="s">
        <v>58</v>
      </c>
      <c r="H28" s="59" t="str">
        <f>TRIM(Table1[[#This Row],[Region]])</f>
        <v>South</v>
      </c>
      <c r="I28" s="52" t="s">
        <v>57</v>
      </c>
      <c r="J28" s="59" t="str">
        <f>CONCATENATE(Table1[[#This Row],[Column2]], " ",Table1[[#This Row],[Region2]])</f>
        <v>South America</v>
      </c>
      <c r="K28" s="59" t="str">
        <f>PROPER(Table1[[#This Row],[Region3]])</f>
        <v>South America</v>
      </c>
      <c r="L28" s="52" t="s">
        <v>17</v>
      </c>
      <c r="M28" s="59" t="str">
        <f>TRIM(Table1[[#This Row],[Sales Method]])</f>
        <v>Referral</v>
      </c>
      <c r="N28" s="68">
        <v>599</v>
      </c>
      <c r="O28" s="68">
        <v>299</v>
      </c>
      <c r="P28" s="64">
        <v>109</v>
      </c>
      <c r="Q28" s="64">
        <v>65291</v>
      </c>
      <c r="R28" s="69">
        <v>32591</v>
      </c>
      <c r="S28" s="32"/>
      <c r="T28" s="32"/>
    </row>
    <row r="29" spans="2:20" x14ac:dyDescent="0.25">
      <c r="B29" s="45">
        <v>5</v>
      </c>
      <c r="C29" s="46">
        <v>10014</v>
      </c>
      <c r="D29" s="47">
        <v>44562</v>
      </c>
      <c r="E29" s="48" t="s">
        <v>18</v>
      </c>
      <c r="F29" s="58" t="str">
        <f>TRIM(Table1[[#This Row],[Product]])</f>
        <v>iwatch</v>
      </c>
      <c r="G29" s="48" t="s">
        <v>58</v>
      </c>
      <c r="H29" s="58" t="str">
        <f>TRIM(Table1[[#This Row],[Region]])</f>
        <v>South</v>
      </c>
      <c r="I29" s="48" t="s">
        <v>57</v>
      </c>
      <c r="J29" s="58" t="str">
        <f>CONCATENATE(Table1[[#This Row],[Column2]], " ",Table1[[#This Row],[Region2]])</f>
        <v>South America</v>
      </c>
      <c r="K29" s="58" t="str">
        <f>PROPER(Table1[[#This Row],[Region3]])</f>
        <v>South America</v>
      </c>
      <c r="L29" s="48" t="s">
        <v>15</v>
      </c>
      <c r="M29" s="58" t="str">
        <f>TRIM(Table1[[#This Row],[Sales Method]])</f>
        <v>Online Store</v>
      </c>
      <c r="N29" s="67">
        <v>449</v>
      </c>
      <c r="O29" s="67">
        <v>159</v>
      </c>
      <c r="P29" s="63">
        <v>450.90000000000003</v>
      </c>
      <c r="Q29" s="63">
        <v>202454.1</v>
      </c>
      <c r="R29" s="66">
        <v>71693.100000000006</v>
      </c>
      <c r="S29" s="32"/>
      <c r="T29" s="32"/>
    </row>
    <row r="30" spans="2:20" x14ac:dyDescent="0.25">
      <c r="B30" s="49">
        <v>6</v>
      </c>
      <c r="C30" s="50">
        <v>10015</v>
      </c>
      <c r="D30" s="51">
        <v>44562</v>
      </c>
      <c r="E30" s="52" t="s">
        <v>19</v>
      </c>
      <c r="F30" s="59" t="str">
        <f>TRIM(Table1[[#This Row],[Product]])</f>
        <v>airpod</v>
      </c>
      <c r="G30" s="52" t="s">
        <v>59</v>
      </c>
      <c r="H30" s="59" t="str">
        <f>TRIM(Table1[[#This Row],[Region]])</f>
        <v>South</v>
      </c>
      <c r="I30" s="52" t="s">
        <v>57</v>
      </c>
      <c r="J30" s="59" t="str">
        <f>CONCATENATE(Table1[[#This Row],[Column2]], " ",Table1[[#This Row],[Region2]])</f>
        <v>South America</v>
      </c>
      <c r="K30" s="59" t="str">
        <f>PROPER(Table1[[#This Row],[Region3]])</f>
        <v>South America</v>
      </c>
      <c r="L30" s="52" t="s">
        <v>34</v>
      </c>
      <c r="M30" s="59" t="str">
        <f>TRIM(Table1[[#This Row],[Sales Method]])</f>
        <v>Online Store</v>
      </c>
      <c r="N30" s="68">
        <v>199</v>
      </c>
      <c r="O30" s="68">
        <v>39</v>
      </c>
      <c r="P30" s="64">
        <v>270.90000000000003</v>
      </c>
      <c r="Q30" s="64">
        <v>53909.100000000006</v>
      </c>
      <c r="R30" s="69">
        <v>10565.100000000002</v>
      </c>
      <c r="S30" s="32"/>
      <c r="T30" s="32"/>
    </row>
    <row r="31" spans="2:20" x14ac:dyDescent="0.25">
      <c r="B31" s="45">
        <v>7</v>
      </c>
      <c r="C31" s="46">
        <v>10016</v>
      </c>
      <c r="D31" s="47">
        <v>44565</v>
      </c>
      <c r="E31" s="48" t="s">
        <v>19</v>
      </c>
      <c r="F31" s="58" t="str">
        <f>TRIM(Table1[[#This Row],[Product]])</f>
        <v>airpod</v>
      </c>
      <c r="G31" s="48" t="s">
        <v>58</v>
      </c>
      <c r="H31" s="58" t="str">
        <f>TRIM(Table1[[#This Row],[Region]])</f>
        <v>South</v>
      </c>
      <c r="I31" s="48" t="s">
        <v>57</v>
      </c>
      <c r="J31" s="58" t="str">
        <f>CONCATENATE(Table1[[#This Row],[Column2]], " ",Table1[[#This Row],[Region2]])</f>
        <v>South America</v>
      </c>
      <c r="K31" s="58" t="str">
        <f>PROPER(Table1[[#This Row],[Region3]])</f>
        <v>South America</v>
      </c>
      <c r="L31" s="48" t="s">
        <v>11</v>
      </c>
      <c r="M31" s="58" t="str">
        <f>TRIM(Table1[[#This Row],[Sales Method]])</f>
        <v>In-store</v>
      </c>
      <c r="N31" s="67">
        <v>199</v>
      </c>
      <c r="O31" s="67">
        <v>39</v>
      </c>
      <c r="P31" s="63">
        <v>443.1</v>
      </c>
      <c r="Q31" s="63">
        <v>88176.900000000009</v>
      </c>
      <c r="R31" s="66">
        <v>17280.900000000001</v>
      </c>
      <c r="S31" s="32"/>
      <c r="T31" s="32"/>
    </row>
    <row r="32" spans="2:20" x14ac:dyDescent="0.25">
      <c r="B32" s="49">
        <v>8</v>
      </c>
      <c r="C32" s="50">
        <v>10017</v>
      </c>
      <c r="D32" s="51">
        <v>44568</v>
      </c>
      <c r="E32" s="52" t="s">
        <v>19</v>
      </c>
      <c r="F32" s="59" t="str">
        <f>TRIM(Table1[[#This Row],[Product]])</f>
        <v>airpod</v>
      </c>
      <c r="G32" s="52" t="s">
        <v>1</v>
      </c>
      <c r="H32" s="59" t="str">
        <f>TRIM(Table1[[#This Row],[Region]])</f>
        <v>EMEA</v>
      </c>
      <c r="I32" s="52"/>
      <c r="J32" s="59" t="str">
        <f>CONCATENATE(Table1[[#This Row],[Column2]], " ",Table1[[#This Row],[Region2]])</f>
        <v xml:space="preserve">EMEA </v>
      </c>
      <c r="K32" s="59" t="str">
        <f>PROPER(Table1[[#This Row],[Region3]])</f>
        <v xml:space="preserve">Emea </v>
      </c>
      <c r="L32" s="52" t="s">
        <v>33</v>
      </c>
      <c r="M32" s="59" t="str">
        <f>TRIM(Table1[[#This Row],[Sales Method]])</f>
        <v>Online Store</v>
      </c>
      <c r="N32" s="68">
        <v>199</v>
      </c>
      <c r="O32" s="68">
        <v>39</v>
      </c>
      <c r="P32" s="64">
        <v>459.3</v>
      </c>
      <c r="Q32" s="64">
        <v>91400.7</v>
      </c>
      <c r="R32" s="69">
        <v>17912.7</v>
      </c>
      <c r="S32" s="32"/>
      <c r="T32" s="32"/>
    </row>
    <row r="33" spans="2:20" x14ac:dyDescent="0.25">
      <c r="B33" s="45">
        <v>9</v>
      </c>
      <c r="C33" s="46">
        <v>10018</v>
      </c>
      <c r="D33" s="47">
        <v>44571</v>
      </c>
      <c r="E33" s="48" t="s">
        <v>10</v>
      </c>
      <c r="F33" s="58" t="str">
        <f>TRIM(Table1[[#This Row],[Product]])</f>
        <v>iphone</v>
      </c>
      <c r="G33" s="48" t="s">
        <v>12</v>
      </c>
      <c r="H33" s="58" t="str">
        <f>TRIM(Table1[[#This Row],[Region]])</f>
        <v>North America</v>
      </c>
      <c r="I33" s="48"/>
      <c r="J33" s="58" t="str">
        <f>CONCATENATE(Table1[[#This Row],[Column2]], " ",Table1[[#This Row],[Region2]])</f>
        <v xml:space="preserve">North America </v>
      </c>
      <c r="K33" s="58" t="str">
        <f>PROPER(Table1[[#This Row],[Region3]])</f>
        <v xml:space="preserve">North America </v>
      </c>
      <c r="L33" s="48" t="s">
        <v>15</v>
      </c>
      <c r="M33" s="58" t="str">
        <f>TRIM(Table1[[#This Row],[Sales Method]])</f>
        <v>Online Store</v>
      </c>
      <c r="N33" s="63">
        <v>1099</v>
      </c>
      <c r="O33" s="63">
        <v>289</v>
      </c>
      <c r="P33" s="63">
        <v>222.5</v>
      </c>
      <c r="Q33" s="63">
        <v>244527.5</v>
      </c>
      <c r="R33" s="66">
        <v>64302.5</v>
      </c>
      <c r="S33" s="32"/>
      <c r="T33" s="32"/>
    </row>
    <row r="34" spans="2:20" x14ac:dyDescent="0.25">
      <c r="B34" s="49">
        <v>10</v>
      </c>
      <c r="C34" s="50">
        <v>10019</v>
      </c>
      <c r="D34" s="51">
        <v>44574</v>
      </c>
      <c r="E34" s="52" t="s">
        <v>14</v>
      </c>
      <c r="F34" s="59" t="str">
        <f>TRIM(Table1[[#This Row],[Product]])</f>
        <v>macbook</v>
      </c>
      <c r="G34" s="52" t="s">
        <v>2</v>
      </c>
      <c r="H34" s="59" t="str">
        <f>TRIM(Table1[[#This Row],[Region]])</f>
        <v>APAC</v>
      </c>
      <c r="I34" s="52"/>
      <c r="J34" s="59" t="str">
        <f>CONCATENATE(Table1[[#This Row],[Column2]], " ",Table1[[#This Row],[Region2]])</f>
        <v xml:space="preserve">APAC </v>
      </c>
      <c r="K34" s="59" t="str">
        <f>PROPER(Table1[[#This Row],[Region3]])</f>
        <v xml:space="preserve">Apac </v>
      </c>
      <c r="L34" s="53" t="s">
        <v>11</v>
      </c>
      <c r="M34" s="60" t="str">
        <f>TRIM(Table1[[#This Row],[Sales Method]])</f>
        <v>In-store</v>
      </c>
      <c r="N34" s="68">
        <v>1299</v>
      </c>
      <c r="O34" s="68">
        <v>459</v>
      </c>
      <c r="P34" s="64">
        <v>479.40000000000003</v>
      </c>
      <c r="Q34" s="64">
        <v>622740.60000000009</v>
      </c>
      <c r="R34" s="69">
        <v>220044.6</v>
      </c>
      <c r="S34" s="32"/>
      <c r="T34" s="32"/>
    </row>
    <row r="35" spans="2:20" x14ac:dyDescent="0.25">
      <c r="B35" s="45">
        <v>11</v>
      </c>
      <c r="C35" s="46">
        <v>10020</v>
      </c>
      <c r="D35" s="47">
        <v>44577</v>
      </c>
      <c r="E35" s="48" t="s">
        <v>14</v>
      </c>
      <c r="F35" s="58" t="str">
        <f>TRIM(Table1[[#This Row],[Product]])</f>
        <v>macbook</v>
      </c>
      <c r="G35" s="48" t="s">
        <v>2</v>
      </c>
      <c r="H35" s="58" t="str">
        <f>TRIM(Table1[[#This Row],[Region]])</f>
        <v>APAC</v>
      </c>
      <c r="I35" s="48"/>
      <c r="J35" s="58" t="str">
        <f>CONCATENATE(Table1[[#This Row],[Column2]], " ",Table1[[#This Row],[Region2]])</f>
        <v xml:space="preserve">APAC </v>
      </c>
      <c r="K35" s="58" t="str">
        <f>PROPER(Table1[[#This Row],[Region3]])</f>
        <v xml:space="preserve">Apac </v>
      </c>
      <c r="L35" s="54" t="s">
        <v>11</v>
      </c>
      <c r="M35" s="61" t="str">
        <f>TRIM(Table1[[#This Row],[Sales Method]])</f>
        <v>In-store</v>
      </c>
      <c r="N35" s="67">
        <v>1299</v>
      </c>
      <c r="O35" s="67">
        <v>459</v>
      </c>
      <c r="P35" s="63">
        <v>301.2</v>
      </c>
      <c r="Q35" s="63">
        <v>391258.8</v>
      </c>
      <c r="R35" s="66">
        <v>138250.79999999999</v>
      </c>
      <c r="S35" s="32"/>
      <c r="T35" s="32"/>
    </row>
    <row r="36" spans="2:20" x14ac:dyDescent="0.25">
      <c r="B36" s="49">
        <v>12</v>
      </c>
      <c r="C36" s="50">
        <v>10021</v>
      </c>
      <c r="D36" s="51">
        <v>44580</v>
      </c>
      <c r="E36" s="52" t="s">
        <v>19</v>
      </c>
      <c r="F36" s="59" t="str">
        <f>TRIM(Table1[[#This Row],[Product]])</f>
        <v>airpod</v>
      </c>
      <c r="G36" s="52" t="s">
        <v>2</v>
      </c>
      <c r="H36" s="59" t="str">
        <f>TRIM(Table1[[#This Row],[Region]])</f>
        <v>APAC</v>
      </c>
      <c r="I36" s="52"/>
      <c r="J36" s="59" t="str">
        <f>CONCATENATE(Table1[[#This Row],[Column2]], " ",Table1[[#This Row],[Region2]])</f>
        <v xml:space="preserve">APAC </v>
      </c>
      <c r="K36" s="59" t="str">
        <f>PROPER(Table1[[#This Row],[Region3]])</f>
        <v xml:space="preserve">Apac </v>
      </c>
      <c r="L36" s="53" t="s">
        <v>11</v>
      </c>
      <c r="M36" s="60" t="str">
        <f>TRIM(Table1[[#This Row],[Sales Method]])</f>
        <v>In-store</v>
      </c>
      <c r="N36" s="68">
        <v>199</v>
      </c>
      <c r="O36" s="68">
        <v>39</v>
      </c>
      <c r="P36" s="64">
        <v>315.10000000000002</v>
      </c>
      <c r="Q36" s="64">
        <v>62704.9</v>
      </c>
      <c r="R36" s="69">
        <v>12288.900000000001</v>
      </c>
      <c r="S36" s="32"/>
      <c r="T36" s="32"/>
    </row>
    <row r="37" spans="2:20" x14ac:dyDescent="0.25">
      <c r="B37" s="45">
        <v>13</v>
      </c>
      <c r="C37" s="46">
        <v>10022</v>
      </c>
      <c r="D37" s="47">
        <v>44583</v>
      </c>
      <c r="E37" s="48" t="s">
        <v>10</v>
      </c>
      <c r="F37" s="58" t="str">
        <f>TRIM(Table1[[#This Row],[Product]])</f>
        <v>iphone</v>
      </c>
      <c r="G37" s="48" t="s">
        <v>1</v>
      </c>
      <c r="H37" s="58" t="str">
        <f>TRIM(Table1[[#This Row],[Region]])</f>
        <v>EMEA</v>
      </c>
      <c r="I37" s="48"/>
      <c r="J37" s="58" t="str">
        <f>CONCATENATE(Table1[[#This Row],[Column2]], " ",Table1[[#This Row],[Region2]])</f>
        <v xml:space="preserve">EMEA </v>
      </c>
      <c r="K37" s="58" t="str">
        <f>PROPER(Table1[[#This Row],[Region3]])</f>
        <v xml:space="preserve">Emea </v>
      </c>
      <c r="L37" s="54" t="s">
        <v>11</v>
      </c>
      <c r="M37" s="61" t="str">
        <f>TRIM(Table1[[#This Row],[Sales Method]])</f>
        <v>In-store</v>
      </c>
      <c r="N37" s="63">
        <v>1099</v>
      </c>
      <c r="O37" s="63">
        <v>289</v>
      </c>
      <c r="P37" s="63">
        <v>142.4</v>
      </c>
      <c r="Q37" s="63">
        <v>156497.60000000001</v>
      </c>
      <c r="R37" s="66">
        <v>41153.599999999999</v>
      </c>
      <c r="S37" s="32"/>
      <c r="T37" s="32"/>
    </row>
    <row r="38" spans="2:20" x14ac:dyDescent="0.25">
      <c r="B38" s="49">
        <v>14</v>
      </c>
      <c r="C38" s="50">
        <v>10023</v>
      </c>
      <c r="D38" s="51">
        <v>44586</v>
      </c>
      <c r="E38" s="52" t="s">
        <v>18</v>
      </c>
      <c r="F38" s="59" t="str">
        <f>TRIM(Table1[[#This Row],[Product]])</f>
        <v>iwatch</v>
      </c>
      <c r="G38" s="52" t="s">
        <v>60</v>
      </c>
      <c r="H38" s="59" t="str">
        <f>TRIM(Table1[[#This Row],[Region]])</f>
        <v>North</v>
      </c>
      <c r="I38" s="52" t="s">
        <v>57</v>
      </c>
      <c r="J38" s="59" t="str">
        <f>CONCATENATE(Table1[[#This Row],[Column2]], " ",Table1[[#This Row],[Region2]])</f>
        <v>North America</v>
      </c>
      <c r="K38" s="59" t="str">
        <f>PROPER(Table1[[#This Row],[Region3]])</f>
        <v>North America</v>
      </c>
      <c r="L38" s="53" t="s">
        <v>11</v>
      </c>
      <c r="M38" s="60" t="str">
        <f>TRIM(Table1[[#This Row],[Sales Method]])</f>
        <v>In-store</v>
      </c>
      <c r="N38" s="68">
        <v>449</v>
      </c>
      <c r="O38" s="68">
        <v>159</v>
      </c>
      <c r="P38" s="64">
        <v>311</v>
      </c>
      <c r="Q38" s="64">
        <v>139639</v>
      </c>
      <c r="R38" s="69">
        <v>49449</v>
      </c>
      <c r="S38" s="32"/>
      <c r="T38" s="32"/>
    </row>
    <row r="39" spans="2:20" x14ac:dyDescent="0.25">
      <c r="B39" s="45">
        <v>15</v>
      </c>
      <c r="C39" s="46">
        <v>10024</v>
      </c>
      <c r="D39" s="47">
        <v>44596</v>
      </c>
      <c r="E39" s="48" t="s">
        <v>16</v>
      </c>
      <c r="F39" s="58" t="str">
        <f>TRIM(Table1[[#This Row],[Product]])</f>
        <v>ipad</v>
      </c>
      <c r="G39" s="48" t="s">
        <v>2</v>
      </c>
      <c r="H39" s="58" t="str">
        <f>TRIM(Table1[[#This Row],[Region]])</f>
        <v>APAC</v>
      </c>
      <c r="I39" s="48"/>
      <c r="J39" s="58" t="str">
        <f>CONCATENATE(Table1[[#This Row],[Column2]], " ",Table1[[#This Row],[Region2]])</f>
        <v xml:space="preserve">APAC </v>
      </c>
      <c r="K39" s="58" t="str">
        <f>PROPER(Table1[[#This Row],[Region3]])</f>
        <v xml:space="preserve">Apac </v>
      </c>
      <c r="L39" s="54" t="s">
        <v>11</v>
      </c>
      <c r="M39" s="61" t="str">
        <f>TRIM(Table1[[#This Row],[Sales Method]])</f>
        <v>In-store</v>
      </c>
      <c r="N39" s="67">
        <v>599</v>
      </c>
      <c r="O39" s="67">
        <v>299</v>
      </c>
      <c r="P39" s="63">
        <v>378.20000000000005</v>
      </c>
      <c r="Q39" s="63">
        <v>226541.80000000002</v>
      </c>
      <c r="R39" s="66">
        <v>113081.80000000002</v>
      </c>
      <c r="S39" s="32"/>
      <c r="T39" s="32"/>
    </row>
    <row r="40" spans="2:20" x14ac:dyDescent="0.25">
      <c r="B40" s="49">
        <v>16</v>
      </c>
      <c r="C40" s="50">
        <v>10025</v>
      </c>
      <c r="D40" s="51">
        <v>44597</v>
      </c>
      <c r="E40" s="52" t="s">
        <v>18</v>
      </c>
      <c r="F40" s="59" t="str">
        <f>TRIM(Table1[[#This Row],[Product]])</f>
        <v>iwatch</v>
      </c>
      <c r="G40" s="52" t="s">
        <v>53</v>
      </c>
      <c r="H40" s="59" t="str">
        <f>TRIM(Table1[[#This Row],[Region]])</f>
        <v>APAC</v>
      </c>
      <c r="I40" s="52"/>
      <c r="J40" s="59" t="str">
        <f>CONCATENATE(Table1[[#This Row],[Column2]], " ",Table1[[#This Row],[Region2]])</f>
        <v xml:space="preserve">APAC </v>
      </c>
      <c r="K40" s="59" t="str">
        <f>PROPER(Table1[[#This Row],[Region3]])</f>
        <v xml:space="preserve">Apac </v>
      </c>
      <c r="L40" s="52" t="s">
        <v>17</v>
      </c>
      <c r="M40" s="59" t="str">
        <f>TRIM(Table1[[#This Row],[Sales Method]])</f>
        <v>Referral</v>
      </c>
      <c r="N40" s="68">
        <v>449</v>
      </c>
      <c r="O40" s="68">
        <v>159</v>
      </c>
      <c r="P40" s="64">
        <v>291.90000000000003</v>
      </c>
      <c r="Q40" s="64">
        <v>131063.10000000002</v>
      </c>
      <c r="R40" s="69">
        <v>46412.100000000006</v>
      </c>
      <c r="S40" s="32"/>
      <c r="T40" s="32"/>
    </row>
    <row r="41" spans="2:20" x14ac:dyDescent="0.25">
      <c r="B41" s="45">
        <v>17</v>
      </c>
      <c r="C41" s="46">
        <v>10026</v>
      </c>
      <c r="D41" s="47">
        <v>44598</v>
      </c>
      <c r="E41" s="48" t="s">
        <v>10</v>
      </c>
      <c r="F41" s="58" t="str">
        <f>TRIM(Table1[[#This Row],[Product]])</f>
        <v>iphone</v>
      </c>
      <c r="G41" s="48" t="s">
        <v>2</v>
      </c>
      <c r="H41" s="58" t="str">
        <f>TRIM(Table1[[#This Row],[Region]])</f>
        <v>APAC</v>
      </c>
      <c r="I41" s="48"/>
      <c r="J41" s="58" t="str">
        <f>CONCATENATE(Table1[[#This Row],[Column2]], " ",Table1[[#This Row],[Region2]])</f>
        <v xml:space="preserve">APAC </v>
      </c>
      <c r="K41" s="58" t="str">
        <f>PROPER(Table1[[#This Row],[Region3]])</f>
        <v xml:space="preserve">Apac </v>
      </c>
      <c r="L41" s="48" t="s">
        <v>52</v>
      </c>
      <c r="M41" s="58" t="str">
        <f>TRIM(Table1[[#This Row],[Sales Method]])</f>
        <v>Referral</v>
      </c>
      <c r="N41" s="63">
        <v>1099</v>
      </c>
      <c r="O41" s="63">
        <v>289</v>
      </c>
      <c r="P41" s="63">
        <v>479.3</v>
      </c>
      <c r="Q41" s="63">
        <v>526750.70000000007</v>
      </c>
      <c r="R41" s="66">
        <v>138517.70000000001</v>
      </c>
      <c r="S41" s="32"/>
      <c r="T41" s="32"/>
    </row>
    <row r="42" spans="2:20" x14ac:dyDescent="0.25">
      <c r="B42" s="49">
        <v>18</v>
      </c>
      <c r="C42" s="50">
        <v>10027</v>
      </c>
      <c r="D42" s="51">
        <v>44599</v>
      </c>
      <c r="E42" s="52" t="s">
        <v>18</v>
      </c>
      <c r="F42" s="59" t="str">
        <f>TRIM(Table1[[#This Row],[Product]])</f>
        <v>iwatch</v>
      </c>
      <c r="G42" s="52" t="s">
        <v>1</v>
      </c>
      <c r="H42" s="59" t="str">
        <f>TRIM(Table1[[#This Row],[Region]])</f>
        <v>EMEA</v>
      </c>
      <c r="I42" s="52"/>
      <c r="J42" s="59" t="str">
        <f>CONCATENATE(Table1[[#This Row],[Column2]], " ",Table1[[#This Row],[Region2]])</f>
        <v xml:space="preserve">EMEA </v>
      </c>
      <c r="K42" s="59" t="str">
        <f>PROPER(Table1[[#This Row],[Region3]])</f>
        <v xml:space="preserve">Emea </v>
      </c>
      <c r="L42" s="52" t="s">
        <v>55</v>
      </c>
      <c r="M42" s="59" t="str">
        <f>TRIM(Table1[[#This Row],[Sales Method]])</f>
        <v>Third Party</v>
      </c>
      <c r="N42" s="68">
        <v>449</v>
      </c>
      <c r="O42" s="68">
        <v>159</v>
      </c>
      <c r="P42" s="64">
        <v>115.10000000000001</v>
      </c>
      <c r="Q42" s="64">
        <v>51679.9</v>
      </c>
      <c r="R42" s="69">
        <v>18300.900000000001</v>
      </c>
      <c r="S42" s="32"/>
      <c r="T42" s="32"/>
    </row>
    <row r="43" spans="2:20" x14ac:dyDescent="0.25">
      <c r="B43" s="45">
        <v>19</v>
      </c>
      <c r="C43" s="46">
        <v>10028</v>
      </c>
      <c r="D43" s="47">
        <v>44600</v>
      </c>
      <c r="E43" s="48" t="s">
        <v>10</v>
      </c>
      <c r="F43" s="58" t="str">
        <f>TRIM(Table1[[#This Row],[Product]])</f>
        <v>iphone</v>
      </c>
      <c r="G43" s="48" t="s">
        <v>2</v>
      </c>
      <c r="H43" s="58" t="str">
        <f>TRIM(Table1[[#This Row],[Region]])</f>
        <v>APAC</v>
      </c>
      <c r="I43" s="48"/>
      <c r="J43" s="58" t="str">
        <f>CONCATENATE(Table1[[#This Row],[Column2]], " ",Table1[[#This Row],[Region2]])</f>
        <v xml:space="preserve">APAC </v>
      </c>
      <c r="K43" s="58" t="str">
        <f>PROPER(Table1[[#This Row],[Region3]])</f>
        <v xml:space="preserve">Apac </v>
      </c>
      <c r="L43" s="48" t="s">
        <v>17</v>
      </c>
      <c r="M43" s="58" t="str">
        <f>TRIM(Table1[[#This Row],[Sales Method]])</f>
        <v>Referral</v>
      </c>
      <c r="N43" s="63">
        <v>1099</v>
      </c>
      <c r="O43" s="63">
        <v>289</v>
      </c>
      <c r="P43" s="63">
        <v>347.8</v>
      </c>
      <c r="Q43" s="63">
        <v>382232.2</v>
      </c>
      <c r="R43" s="66">
        <v>100514.2</v>
      </c>
      <c r="S43" s="32"/>
      <c r="T43" s="32"/>
    </row>
    <row r="44" spans="2:20" x14ac:dyDescent="0.25">
      <c r="B44" s="49">
        <v>20</v>
      </c>
      <c r="C44" s="50">
        <v>10029</v>
      </c>
      <c r="D44" s="51">
        <v>44600</v>
      </c>
      <c r="E44" s="52" t="s">
        <v>14</v>
      </c>
      <c r="F44" s="59" t="str">
        <f>TRIM(Table1[[#This Row],[Product]])</f>
        <v>macbook</v>
      </c>
      <c r="G44" s="52" t="s">
        <v>2</v>
      </c>
      <c r="H44" s="59" t="str">
        <f>TRIM(Table1[[#This Row],[Region]])</f>
        <v>APAC</v>
      </c>
      <c r="I44" s="52"/>
      <c r="J44" s="59" t="str">
        <f>CONCATENATE(Table1[[#This Row],[Column2]], " ",Table1[[#This Row],[Region2]])</f>
        <v xml:space="preserve">APAC </v>
      </c>
      <c r="K44" s="59" t="str">
        <f>PROPER(Table1[[#This Row],[Region3]])</f>
        <v xml:space="preserve">Apac </v>
      </c>
      <c r="L44" s="52" t="s">
        <v>17</v>
      </c>
      <c r="M44" s="59" t="str">
        <f>TRIM(Table1[[#This Row],[Sales Method]])</f>
        <v>Referral</v>
      </c>
      <c r="N44" s="68">
        <v>1299</v>
      </c>
      <c r="O44" s="68">
        <v>459</v>
      </c>
      <c r="P44" s="64">
        <v>222.4</v>
      </c>
      <c r="Q44" s="64">
        <v>288897.60000000003</v>
      </c>
      <c r="R44" s="69">
        <v>102081.60000000001</v>
      </c>
      <c r="S44" s="32"/>
      <c r="T44" s="32"/>
    </row>
    <row r="45" spans="2:20" x14ac:dyDescent="0.25">
      <c r="B45" s="45">
        <v>21</v>
      </c>
      <c r="C45" s="46">
        <v>10030</v>
      </c>
      <c r="D45" s="47">
        <v>44600</v>
      </c>
      <c r="E45" s="48" t="s">
        <v>10</v>
      </c>
      <c r="F45" s="58" t="str">
        <f>TRIM(Table1[[#This Row],[Product]])</f>
        <v>iphone</v>
      </c>
      <c r="G45" s="48" t="s">
        <v>2</v>
      </c>
      <c r="H45" s="58" t="str">
        <f>TRIM(Table1[[#This Row],[Region]])</f>
        <v>APAC</v>
      </c>
      <c r="I45" s="48"/>
      <c r="J45" s="58" t="str">
        <f>CONCATENATE(Table1[[#This Row],[Column2]], " ",Table1[[#This Row],[Region2]])</f>
        <v xml:space="preserve">APAC </v>
      </c>
      <c r="K45" s="58" t="str">
        <f>PROPER(Table1[[#This Row],[Region3]])</f>
        <v xml:space="preserve">Apac </v>
      </c>
      <c r="L45" s="48" t="s">
        <v>34</v>
      </c>
      <c r="M45" s="58" t="str">
        <f>TRIM(Table1[[#This Row],[Sales Method]])</f>
        <v>Online Store</v>
      </c>
      <c r="N45" s="63">
        <v>1099</v>
      </c>
      <c r="O45" s="63">
        <v>289</v>
      </c>
      <c r="P45" s="63">
        <v>276.5</v>
      </c>
      <c r="Q45" s="63">
        <v>303873.5</v>
      </c>
      <c r="R45" s="66">
        <v>79908.5</v>
      </c>
      <c r="S45" s="32"/>
      <c r="T45" s="32"/>
    </row>
    <row r="46" spans="2:20" x14ac:dyDescent="0.25">
      <c r="B46" s="49">
        <v>22</v>
      </c>
      <c r="C46" s="50">
        <v>10031</v>
      </c>
      <c r="D46" s="51">
        <v>44600</v>
      </c>
      <c r="E46" s="52" t="s">
        <v>10</v>
      </c>
      <c r="F46" s="59" t="str">
        <f>TRIM(Table1[[#This Row],[Product]])</f>
        <v>iphone</v>
      </c>
      <c r="G46" s="52" t="s">
        <v>1</v>
      </c>
      <c r="H46" s="59" t="str">
        <f>TRIM(Table1[[#This Row],[Region]])</f>
        <v>EMEA</v>
      </c>
      <c r="I46" s="52"/>
      <c r="J46" s="59" t="str">
        <f>CONCATENATE(Table1[[#This Row],[Column2]], " ",Table1[[#This Row],[Region2]])</f>
        <v xml:space="preserve">EMEA </v>
      </c>
      <c r="K46" s="59" t="str">
        <f>PROPER(Table1[[#This Row],[Region3]])</f>
        <v xml:space="preserve">Emea </v>
      </c>
      <c r="L46" s="52" t="s">
        <v>33</v>
      </c>
      <c r="M46" s="59" t="str">
        <f>TRIM(Table1[[#This Row],[Sales Method]])</f>
        <v>Online Store</v>
      </c>
      <c r="N46" s="64">
        <v>1099</v>
      </c>
      <c r="O46" s="64">
        <v>289</v>
      </c>
      <c r="P46" s="64">
        <v>151.20000000000002</v>
      </c>
      <c r="Q46" s="64">
        <v>166168.80000000002</v>
      </c>
      <c r="R46" s="69">
        <v>43696.800000000003</v>
      </c>
      <c r="S46" s="32"/>
      <c r="T46" s="32"/>
    </row>
    <row r="47" spans="2:20" x14ac:dyDescent="0.25">
      <c r="B47" s="45">
        <v>23</v>
      </c>
      <c r="C47" s="46">
        <v>10032</v>
      </c>
      <c r="D47" s="47">
        <v>44600</v>
      </c>
      <c r="E47" s="48" t="s">
        <v>19</v>
      </c>
      <c r="F47" s="58" t="str">
        <f>TRIM(Table1[[#This Row],[Product]])</f>
        <v>airpod</v>
      </c>
      <c r="G47" s="48" t="s">
        <v>1</v>
      </c>
      <c r="H47" s="58" t="str">
        <f>TRIM(Table1[[#This Row],[Region]])</f>
        <v>EMEA</v>
      </c>
      <c r="I47" s="48"/>
      <c r="J47" s="58" t="str">
        <f>CONCATENATE(Table1[[#This Row],[Column2]], " ",Table1[[#This Row],[Region2]])</f>
        <v xml:space="preserve">EMEA </v>
      </c>
      <c r="K47" s="58" t="str">
        <f>PROPER(Table1[[#This Row],[Region3]])</f>
        <v xml:space="preserve">Emea </v>
      </c>
      <c r="L47" s="48" t="s">
        <v>15</v>
      </c>
      <c r="M47" s="58" t="str">
        <f>TRIM(Table1[[#This Row],[Sales Method]])</f>
        <v>Online Store</v>
      </c>
      <c r="N47" s="67">
        <v>199</v>
      </c>
      <c r="O47" s="67">
        <v>39</v>
      </c>
      <c r="P47" s="63">
        <v>171.60000000000002</v>
      </c>
      <c r="Q47" s="63">
        <v>34148.400000000001</v>
      </c>
      <c r="R47" s="66">
        <v>6692.4000000000005</v>
      </c>
      <c r="S47" s="32"/>
      <c r="T47" s="32"/>
    </row>
    <row r="48" spans="2:20" x14ac:dyDescent="0.25">
      <c r="B48" s="45">
        <v>24</v>
      </c>
      <c r="C48" s="50">
        <v>10033</v>
      </c>
      <c r="D48" s="51">
        <v>44635</v>
      </c>
      <c r="E48" s="52" t="s">
        <v>16</v>
      </c>
      <c r="F48" s="59" t="str">
        <f>TRIM(Table1[[#This Row],[Product]])</f>
        <v>ipad</v>
      </c>
      <c r="G48" s="52" t="s">
        <v>31</v>
      </c>
      <c r="H48" s="59" t="str">
        <f>TRIM(Table1[[#This Row],[Region]])</f>
        <v>north america</v>
      </c>
      <c r="I48" s="52"/>
      <c r="J48" s="59" t="str">
        <f>CONCATENATE(Table1[[#This Row],[Column2]], " ",Table1[[#This Row],[Region2]])</f>
        <v xml:space="preserve">north america </v>
      </c>
      <c r="K48" s="59" t="str">
        <f>PROPER(Table1[[#This Row],[Region3]])</f>
        <v xml:space="preserve">North America </v>
      </c>
      <c r="L48" s="52" t="s">
        <v>15</v>
      </c>
      <c r="M48" s="59" t="str">
        <f>TRIM(Table1[[#This Row],[Sales Method]])</f>
        <v>Online Store</v>
      </c>
      <c r="N48" s="68">
        <v>599</v>
      </c>
      <c r="O48" s="68">
        <v>299</v>
      </c>
      <c r="P48" s="64">
        <v>365.40000000000003</v>
      </c>
      <c r="Q48" s="64">
        <v>218874.60000000003</v>
      </c>
      <c r="R48" s="69">
        <v>109254.6</v>
      </c>
      <c r="S48" s="32"/>
      <c r="T48" s="32"/>
    </row>
    <row r="49" spans="2:20" x14ac:dyDescent="0.25">
      <c r="B49" s="49">
        <v>25</v>
      </c>
      <c r="C49" s="46">
        <v>10034</v>
      </c>
      <c r="D49" s="47">
        <v>44635</v>
      </c>
      <c r="E49" s="48" t="s">
        <v>14</v>
      </c>
      <c r="F49" s="58" t="str">
        <f>TRIM(Table1[[#This Row],[Product]])</f>
        <v>macbook</v>
      </c>
      <c r="G49" s="48" t="s">
        <v>12</v>
      </c>
      <c r="H49" s="58" t="str">
        <f>TRIM(Table1[[#This Row],[Region]])</f>
        <v>North America</v>
      </c>
      <c r="I49" s="48"/>
      <c r="J49" s="58" t="str">
        <f>CONCATENATE(Table1[[#This Row],[Column2]], " ",Table1[[#This Row],[Region2]])</f>
        <v xml:space="preserve">North America </v>
      </c>
      <c r="K49" s="58" t="str">
        <f>PROPER(Table1[[#This Row],[Region3]])</f>
        <v xml:space="preserve">North America </v>
      </c>
      <c r="L49" s="54" t="s">
        <v>11</v>
      </c>
      <c r="M49" s="61" t="str">
        <f>TRIM(Table1[[#This Row],[Sales Method]])</f>
        <v>In-store</v>
      </c>
      <c r="N49" s="67">
        <v>1299</v>
      </c>
      <c r="O49" s="67">
        <v>459</v>
      </c>
      <c r="P49" s="63">
        <v>156.10000000000002</v>
      </c>
      <c r="Q49" s="63">
        <v>202773.90000000002</v>
      </c>
      <c r="R49" s="66">
        <v>71649.900000000009</v>
      </c>
      <c r="S49" s="32"/>
      <c r="T49" s="32"/>
    </row>
    <row r="50" spans="2:20" x14ac:dyDescent="0.25">
      <c r="B50" s="45">
        <v>26</v>
      </c>
      <c r="C50" s="50">
        <v>10035</v>
      </c>
      <c r="D50" s="51">
        <v>44635</v>
      </c>
      <c r="E50" s="52" t="s">
        <v>14</v>
      </c>
      <c r="F50" s="59" t="str">
        <f>TRIM(Table1[[#This Row],[Product]])</f>
        <v>macbook</v>
      </c>
      <c r="G50" s="52" t="s">
        <v>1</v>
      </c>
      <c r="H50" s="59" t="str">
        <f>TRIM(Table1[[#This Row],[Region]])</f>
        <v>EMEA</v>
      </c>
      <c r="I50" s="52"/>
      <c r="J50" s="59" t="str">
        <f>CONCATENATE(Table1[[#This Row],[Column2]], " ",Table1[[#This Row],[Region2]])</f>
        <v xml:space="preserve">EMEA </v>
      </c>
      <c r="K50" s="59" t="str">
        <f>PROPER(Table1[[#This Row],[Region3]])</f>
        <v xml:space="preserve">Emea </v>
      </c>
      <c r="L50" s="52" t="s">
        <v>51</v>
      </c>
      <c r="M50" s="59" t="str">
        <f>TRIM(Table1[[#This Row],[Sales Method]])</f>
        <v>Online Store</v>
      </c>
      <c r="N50" s="68">
        <v>1299</v>
      </c>
      <c r="O50" s="68">
        <v>459</v>
      </c>
      <c r="P50" s="64">
        <v>208.3</v>
      </c>
      <c r="Q50" s="64">
        <v>270581.7</v>
      </c>
      <c r="R50" s="69">
        <v>95609.700000000012</v>
      </c>
      <c r="S50" s="32"/>
      <c r="T50" s="32"/>
    </row>
    <row r="51" spans="2:20" x14ac:dyDescent="0.25">
      <c r="B51" s="49">
        <v>27</v>
      </c>
      <c r="C51" s="50">
        <v>10036</v>
      </c>
      <c r="D51" s="51">
        <v>44635</v>
      </c>
      <c r="E51" s="52" t="s">
        <v>14</v>
      </c>
      <c r="F51" s="59" t="str">
        <f>TRIM(Table1[[#This Row],[Product]])</f>
        <v>macbook</v>
      </c>
      <c r="G51" s="52" t="s">
        <v>12</v>
      </c>
      <c r="H51" s="59" t="str">
        <f>TRIM(Table1[[#This Row],[Region]])</f>
        <v>North America</v>
      </c>
      <c r="I51" s="52"/>
      <c r="J51" s="59" t="str">
        <f>CONCATENATE(Table1[[#This Row],[Column2]], " ",Table1[[#This Row],[Region2]])</f>
        <v xml:space="preserve">North America </v>
      </c>
      <c r="K51" s="59" t="str">
        <f>PROPER(Table1[[#This Row],[Region3]])</f>
        <v xml:space="preserve">North America </v>
      </c>
      <c r="L51" s="53" t="s">
        <v>11</v>
      </c>
      <c r="M51" s="60" t="str">
        <f>TRIM(Table1[[#This Row],[Sales Method]])</f>
        <v>In-store</v>
      </c>
      <c r="N51" s="68">
        <v>1299</v>
      </c>
      <c r="O51" s="68">
        <v>459</v>
      </c>
      <c r="P51" s="64">
        <v>267.3</v>
      </c>
      <c r="Q51" s="64">
        <v>347222.7</v>
      </c>
      <c r="R51" s="69">
        <v>122690.70000000001</v>
      </c>
      <c r="S51" s="32"/>
      <c r="T51" s="32"/>
    </row>
    <row r="52" spans="2:20" x14ac:dyDescent="0.25">
      <c r="B52" s="45">
        <v>28</v>
      </c>
      <c r="C52" s="46">
        <v>10037</v>
      </c>
      <c r="D52" s="47">
        <v>44637</v>
      </c>
      <c r="E52" s="48" t="s">
        <v>16</v>
      </c>
      <c r="F52" s="58" t="str">
        <f>TRIM(Table1[[#This Row],[Product]])</f>
        <v>ipad</v>
      </c>
      <c r="G52" s="48" t="s">
        <v>12</v>
      </c>
      <c r="H52" s="58" t="str">
        <f>TRIM(Table1[[#This Row],[Region]])</f>
        <v>North America</v>
      </c>
      <c r="I52" s="48"/>
      <c r="J52" s="58" t="str">
        <f>CONCATENATE(Table1[[#This Row],[Column2]], " ",Table1[[#This Row],[Region2]])</f>
        <v xml:space="preserve">North America </v>
      </c>
      <c r="K52" s="58" t="str">
        <f>PROPER(Table1[[#This Row],[Region3]])</f>
        <v xml:space="preserve">North America </v>
      </c>
      <c r="L52" s="54" t="s">
        <v>11</v>
      </c>
      <c r="M52" s="61" t="str">
        <f>TRIM(Table1[[#This Row],[Sales Method]])</f>
        <v>In-store</v>
      </c>
      <c r="N52" s="67">
        <v>599</v>
      </c>
      <c r="O52" s="67">
        <v>299</v>
      </c>
      <c r="P52" s="63">
        <v>338.5</v>
      </c>
      <c r="Q52" s="63">
        <v>202761.5</v>
      </c>
      <c r="R52" s="66">
        <v>101211.5</v>
      </c>
      <c r="S52" s="32"/>
      <c r="T52" s="32"/>
    </row>
    <row r="53" spans="2:20" x14ac:dyDescent="0.25">
      <c r="B53" s="49">
        <v>29</v>
      </c>
      <c r="C53" s="50">
        <v>10038</v>
      </c>
      <c r="D53" s="51">
        <v>44639</v>
      </c>
      <c r="E53" s="52" t="s">
        <v>10</v>
      </c>
      <c r="F53" s="59" t="str">
        <f>TRIM(Table1[[#This Row],[Product]])</f>
        <v>iphone</v>
      </c>
      <c r="G53" s="52" t="s">
        <v>2</v>
      </c>
      <c r="H53" s="59" t="str">
        <f>TRIM(Table1[[#This Row],[Region]])</f>
        <v>APAC</v>
      </c>
      <c r="I53" s="52"/>
      <c r="J53" s="59" t="str">
        <f>CONCATENATE(Table1[[#This Row],[Column2]], " ",Table1[[#This Row],[Region2]])</f>
        <v xml:space="preserve">APAC </v>
      </c>
      <c r="K53" s="59" t="str">
        <f>PROPER(Table1[[#This Row],[Region3]])</f>
        <v xml:space="preserve">Apac </v>
      </c>
      <c r="L53" s="52" t="s">
        <v>50</v>
      </c>
      <c r="M53" s="59" t="str">
        <f>TRIM(Table1[[#This Row],[Sales Method]])</f>
        <v>Online Store</v>
      </c>
      <c r="N53" s="64">
        <v>1099</v>
      </c>
      <c r="O53" s="64">
        <v>289</v>
      </c>
      <c r="P53" s="64">
        <v>321.8</v>
      </c>
      <c r="Q53" s="64">
        <v>353658.2</v>
      </c>
      <c r="R53" s="69">
        <v>93000.2</v>
      </c>
      <c r="S53" s="32"/>
      <c r="T53" s="32"/>
    </row>
    <row r="54" spans="2:20" x14ac:dyDescent="0.25">
      <c r="B54" s="45">
        <v>30</v>
      </c>
      <c r="C54" s="46">
        <v>10039</v>
      </c>
      <c r="D54" s="47">
        <v>44641</v>
      </c>
      <c r="E54" s="48" t="s">
        <v>19</v>
      </c>
      <c r="F54" s="58" t="str">
        <f>TRIM(Table1[[#This Row],[Product]])</f>
        <v>airpod</v>
      </c>
      <c r="G54" s="48" t="s">
        <v>12</v>
      </c>
      <c r="H54" s="58" t="str">
        <f>TRIM(Table1[[#This Row],[Region]])</f>
        <v>North America</v>
      </c>
      <c r="I54" s="48"/>
      <c r="J54" s="58" t="str">
        <f>CONCATENATE(Table1[[#This Row],[Column2]], " ",Table1[[#This Row],[Region2]])</f>
        <v xml:space="preserve">North America </v>
      </c>
      <c r="K54" s="58" t="str">
        <f>PROPER(Table1[[#This Row],[Region3]])</f>
        <v xml:space="preserve">North America </v>
      </c>
      <c r="L54" s="48" t="s">
        <v>17</v>
      </c>
      <c r="M54" s="58" t="str">
        <f>TRIM(Table1[[#This Row],[Sales Method]])</f>
        <v>Referral</v>
      </c>
      <c r="N54" s="67">
        <v>199</v>
      </c>
      <c r="O54" s="67">
        <v>39</v>
      </c>
      <c r="P54" s="63">
        <v>368.70000000000005</v>
      </c>
      <c r="Q54" s="63">
        <v>73371.3</v>
      </c>
      <c r="R54" s="66">
        <v>14379.300000000001</v>
      </c>
      <c r="S54" s="32"/>
      <c r="T54" s="32"/>
    </row>
    <row r="55" spans="2:20" x14ac:dyDescent="0.25">
      <c r="B55" s="49">
        <v>31</v>
      </c>
      <c r="C55" s="50">
        <v>10040</v>
      </c>
      <c r="D55" s="51">
        <v>44643</v>
      </c>
      <c r="E55" s="52" t="s">
        <v>14</v>
      </c>
      <c r="F55" s="59" t="str">
        <f>TRIM(Table1[[#This Row],[Product]])</f>
        <v>macbook</v>
      </c>
      <c r="G55" s="52" t="s">
        <v>1</v>
      </c>
      <c r="H55" s="59" t="str">
        <f>TRIM(Table1[[#This Row],[Region]])</f>
        <v>EMEA</v>
      </c>
      <c r="I55" s="52"/>
      <c r="J55" s="59" t="str">
        <f>CONCATENATE(Table1[[#This Row],[Column2]], " ",Table1[[#This Row],[Region2]])</f>
        <v xml:space="preserve">EMEA </v>
      </c>
      <c r="K55" s="59" t="str">
        <f>PROPER(Table1[[#This Row],[Region3]])</f>
        <v xml:space="preserve">Emea </v>
      </c>
      <c r="L55" s="52" t="s">
        <v>13</v>
      </c>
      <c r="M55" s="59" t="str">
        <f>TRIM(Table1[[#This Row],[Sales Method]])</f>
        <v>Third Party</v>
      </c>
      <c r="N55" s="68">
        <v>1299</v>
      </c>
      <c r="O55" s="68">
        <v>459</v>
      </c>
      <c r="P55" s="64">
        <v>126.9</v>
      </c>
      <c r="Q55" s="64">
        <v>164843.1</v>
      </c>
      <c r="R55" s="69">
        <v>58247.100000000006</v>
      </c>
      <c r="S55" s="32"/>
      <c r="T55" s="32"/>
    </row>
    <row r="56" spans="2:20" x14ac:dyDescent="0.25">
      <c r="B56" s="45">
        <v>32</v>
      </c>
      <c r="C56" s="46">
        <v>10041</v>
      </c>
      <c r="D56" s="47">
        <v>44645</v>
      </c>
      <c r="E56" s="48" t="s">
        <v>16</v>
      </c>
      <c r="F56" s="58" t="str">
        <f>TRIM(Table1[[#This Row],[Product]])</f>
        <v>ipad</v>
      </c>
      <c r="G56" s="48" t="s">
        <v>59</v>
      </c>
      <c r="H56" s="58" t="str">
        <f>TRIM(Table1[[#This Row],[Region]])</f>
        <v>South</v>
      </c>
      <c r="I56" s="48" t="s">
        <v>57</v>
      </c>
      <c r="J56" s="58" t="str">
        <f>CONCATENATE(Table1[[#This Row],[Column2]], " ",Table1[[#This Row],[Region2]])</f>
        <v>South America</v>
      </c>
      <c r="K56" s="58" t="str">
        <f>PROPER(Table1[[#This Row],[Region3]])</f>
        <v>South America</v>
      </c>
      <c r="L56" s="48" t="s">
        <v>15</v>
      </c>
      <c r="M56" s="58" t="str">
        <f>TRIM(Table1[[#This Row],[Sales Method]])</f>
        <v>Online Store</v>
      </c>
      <c r="N56" s="67">
        <v>599</v>
      </c>
      <c r="O56" s="67">
        <v>299</v>
      </c>
      <c r="P56" s="63">
        <v>390</v>
      </c>
      <c r="Q56" s="63">
        <v>233610</v>
      </c>
      <c r="R56" s="66">
        <v>116610</v>
      </c>
      <c r="S56" s="32"/>
      <c r="T56" s="32"/>
    </row>
    <row r="57" spans="2:20" x14ac:dyDescent="0.25">
      <c r="B57" s="49">
        <v>33</v>
      </c>
      <c r="C57" s="50">
        <v>10042</v>
      </c>
      <c r="D57" s="51">
        <v>44647</v>
      </c>
      <c r="E57" s="52" t="s">
        <v>14</v>
      </c>
      <c r="F57" s="59" t="str">
        <f>TRIM(Table1[[#This Row],[Product]])</f>
        <v>macbook</v>
      </c>
      <c r="G57" s="52" t="s">
        <v>58</v>
      </c>
      <c r="H57" s="59" t="str">
        <f>TRIM(Table1[[#This Row],[Region]])</f>
        <v>South</v>
      </c>
      <c r="I57" s="52" t="s">
        <v>57</v>
      </c>
      <c r="J57" s="59" t="str">
        <f>CONCATENATE(Table1[[#This Row],[Column2]], " ",Table1[[#This Row],[Region2]])</f>
        <v>South America</v>
      </c>
      <c r="K57" s="59" t="str">
        <f>PROPER(Table1[[#This Row],[Region3]])</f>
        <v>South America</v>
      </c>
      <c r="L57" s="52" t="s">
        <v>13</v>
      </c>
      <c r="M57" s="59" t="str">
        <f>TRIM(Table1[[#This Row],[Sales Method]])</f>
        <v>Third Party</v>
      </c>
      <c r="N57" s="68">
        <v>1299</v>
      </c>
      <c r="O57" s="68">
        <v>459</v>
      </c>
      <c r="P57" s="64">
        <v>388.3</v>
      </c>
      <c r="Q57" s="64">
        <v>504401.7</v>
      </c>
      <c r="R57" s="69">
        <v>178229.7</v>
      </c>
      <c r="S57" s="32"/>
      <c r="T57" s="32"/>
    </row>
    <row r="58" spans="2:20" x14ac:dyDescent="0.25">
      <c r="B58" s="45">
        <v>34</v>
      </c>
      <c r="C58" s="46">
        <v>10043</v>
      </c>
      <c r="D58" s="47">
        <v>44649</v>
      </c>
      <c r="E58" s="48" t="s">
        <v>14</v>
      </c>
      <c r="F58" s="58" t="str">
        <f>TRIM(Table1[[#This Row],[Product]])</f>
        <v>macbook</v>
      </c>
      <c r="G58" s="48" t="s">
        <v>59</v>
      </c>
      <c r="H58" s="58" t="str">
        <f>TRIM(Table1[[#This Row],[Region]])</f>
        <v>South</v>
      </c>
      <c r="I58" s="48" t="s">
        <v>57</v>
      </c>
      <c r="J58" s="58" t="str">
        <f>CONCATENATE(Table1[[#This Row],[Column2]], " ",Table1[[#This Row],[Region2]])</f>
        <v>South America</v>
      </c>
      <c r="K58" s="58" t="str">
        <f>PROPER(Table1[[#This Row],[Region3]])</f>
        <v>South America</v>
      </c>
      <c r="L58" s="48" t="s">
        <v>15</v>
      </c>
      <c r="M58" s="58" t="str">
        <f>TRIM(Table1[[#This Row],[Sales Method]])</f>
        <v>Online Store</v>
      </c>
      <c r="N58" s="67">
        <v>1299</v>
      </c>
      <c r="O58" s="67">
        <v>459</v>
      </c>
      <c r="P58" s="63">
        <v>112</v>
      </c>
      <c r="Q58" s="63">
        <v>145488</v>
      </c>
      <c r="R58" s="66">
        <v>51408</v>
      </c>
      <c r="S58" s="32"/>
      <c r="T58" s="32"/>
    </row>
    <row r="59" spans="2:20" x14ac:dyDescent="0.25">
      <c r="B59" s="49">
        <v>35</v>
      </c>
      <c r="C59" s="50">
        <v>10044</v>
      </c>
      <c r="D59" s="51">
        <v>44651</v>
      </c>
      <c r="E59" s="52" t="s">
        <v>19</v>
      </c>
      <c r="F59" s="59" t="str">
        <f>TRIM(Table1[[#This Row],[Product]])</f>
        <v>airpod</v>
      </c>
      <c r="G59" s="52" t="s">
        <v>59</v>
      </c>
      <c r="H59" s="59" t="str">
        <f>TRIM(Table1[[#This Row],[Region]])</f>
        <v>South</v>
      </c>
      <c r="I59" s="52" t="s">
        <v>57</v>
      </c>
      <c r="J59" s="59" t="str">
        <f>CONCATENATE(Table1[[#This Row],[Column2]], " ",Table1[[#This Row],[Region2]])</f>
        <v>South America</v>
      </c>
      <c r="K59" s="59" t="str">
        <f>PROPER(Table1[[#This Row],[Region3]])</f>
        <v>South America</v>
      </c>
      <c r="L59" s="53" t="s">
        <v>11</v>
      </c>
      <c r="M59" s="60" t="str">
        <f>TRIM(Table1[[#This Row],[Sales Method]])</f>
        <v>In-store</v>
      </c>
      <c r="N59" s="68">
        <v>199</v>
      </c>
      <c r="O59" s="68">
        <v>39</v>
      </c>
      <c r="P59" s="64">
        <v>331.70000000000005</v>
      </c>
      <c r="Q59" s="64">
        <v>66008.3</v>
      </c>
      <c r="R59" s="69">
        <v>12936.300000000001</v>
      </c>
      <c r="S59" s="32"/>
      <c r="T59" s="32"/>
    </row>
    <row r="60" spans="2:20" x14ac:dyDescent="0.25">
      <c r="B60" s="45">
        <v>36</v>
      </c>
      <c r="C60" s="46">
        <v>10045</v>
      </c>
      <c r="D60" s="47">
        <v>44653</v>
      </c>
      <c r="E60" s="48" t="s">
        <v>19</v>
      </c>
      <c r="F60" s="58" t="str">
        <f>TRIM(Table1[[#This Row],[Product]])</f>
        <v>airpod</v>
      </c>
      <c r="G60" s="48" t="s">
        <v>60</v>
      </c>
      <c r="H60" s="58" t="str">
        <f>TRIM(Table1[[#This Row],[Region]])</f>
        <v>North</v>
      </c>
      <c r="I60" s="48" t="s">
        <v>57</v>
      </c>
      <c r="J60" s="58" t="str">
        <f>CONCATENATE(Table1[[#This Row],[Column2]], " ",Table1[[#This Row],[Region2]])</f>
        <v>North America</v>
      </c>
      <c r="K60" s="58" t="str">
        <f>PROPER(Table1[[#This Row],[Region3]])</f>
        <v>North America</v>
      </c>
      <c r="L60" s="54" t="s">
        <v>11</v>
      </c>
      <c r="M60" s="61" t="str">
        <f>TRIM(Table1[[#This Row],[Sales Method]])</f>
        <v>In-store</v>
      </c>
      <c r="N60" s="67">
        <v>199</v>
      </c>
      <c r="O60" s="67">
        <v>39</v>
      </c>
      <c r="P60" s="63">
        <v>171</v>
      </c>
      <c r="Q60" s="63">
        <v>34029</v>
      </c>
      <c r="R60" s="66">
        <v>6669</v>
      </c>
      <c r="S60" s="32"/>
      <c r="T60" s="32"/>
    </row>
    <row r="61" spans="2:20" x14ac:dyDescent="0.25">
      <c r="B61" s="49">
        <v>37</v>
      </c>
      <c r="C61" s="50">
        <v>10046</v>
      </c>
      <c r="D61" s="51">
        <v>44655</v>
      </c>
      <c r="E61" s="52" t="s">
        <v>14</v>
      </c>
      <c r="F61" s="59" t="str">
        <f>TRIM(Table1[[#This Row],[Product]])</f>
        <v>macbook</v>
      </c>
      <c r="G61" s="52" t="s">
        <v>59</v>
      </c>
      <c r="H61" s="59" t="str">
        <f>TRIM(Table1[[#This Row],[Region]])</f>
        <v>South</v>
      </c>
      <c r="I61" s="52" t="s">
        <v>57</v>
      </c>
      <c r="J61" s="59" t="str">
        <f>CONCATENATE(Table1[[#This Row],[Column2]], " ",Table1[[#This Row],[Region2]])</f>
        <v>South America</v>
      </c>
      <c r="K61" s="59" t="str">
        <f>PROPER(Table1[[#This Row],[Region3]])</f>
        <v>South America</v>
      </c>
      <c r="L61" s="52" t="s">
        <v>15</v>
      </c>
      <c r="M61" s="59" t="str">
        <f>TRIM(Table1[[#This Row],[Sales Method]])</f>
        <v>Online Store</v>
      </c>
      <c r="N61" s="68">
        <v>1299</v>
      </c>
      <c r="O61" s="68">
        <v>459</v>
      </c>
      <c r="P61" s="64">
        <v>167.20000000000002</v>
      </c>
      <c r="Q61" s="64">
        <v>217192.80000000002</v>
      </c>
      <c r="R61" s="69">
        <v>76744.800000000003</v>
      </c>
      <c r="S61" s="32"/>
      <c r="T61" s="32"/>
    </row>
    <row r="62" spans="2:20" x14ac:dyDescent="0.25">
      <c r="B62" s="45">
        <v>38</v>
      </c>
      <c r="C62" s="46">
        <v>10047</v>
      </c>
      <c r="D62" s="47">
        <v>44657</v>
      </c>
      <c r="E62" s="48" t="s">
        <v>19</v>
      </c>
      <c r="F62" s="58" t="str">
        <f>TRIM(Table1[[#This Row],[Product]])</f>
        <v>airpod</v>
      </c>
      <c r="G62" s="48" t="s">
        <v>60</v>
      </c>
      <c r="H62" s="58" t="str">
        <f>TRIM(Table1[[#This Row],[Region]])</f>
        <v>North</v>
      </c>
      <c r="I62" s="48" t="s">
        <v>57</v>
      </c>
      <c r="J62" s="58" t="str">
        <f>CONCATENATE(Table1[[#This Row],[Column2]], " ",Table1[[#This Row],[Region2]])</f>
        <v>North America</v>
      </c>
      <c r="K62" s="58" t="str">
        <f>PROPER(Table1[[#This Row],[Region3]])</f>
        <v>North America</v>
      </c>
      <c r="L62" s="48" t="s">
        <v>15</v>
      </c>
      <c r="M62" s="58" t="str">
        <f>TRIM(Table1[[#This Row],[Sales Method]])</f>
        <v>Online Store</v>
      </c>
      <c r="N62" s="67">
        <v>199</v>
      </c>
      <c r="O62" s="67">
        <v>39</v>
      </c>
      <c r="P62" s="63">
        <v>357.8</v>
      </c>
      <c r="Q62" s="63">
        <v>71202.2</v>
      </c>
      <c r="R62" s="66">
        <v>13954.2</v>
      </c>
      <c r="S62" s="32"/>
      <c r="T62" s="32"/>
    </row>
    <row r="63" spans="2:20" x14ac:dyDescent="0.25">
      <c r="B63" s="49">
        <v>39</v>
      </c>
      <c r="C63" s="50">
        <v>10048</v>
      </c>
      <c r="D63" s="51">
        <v>44659</v>
      </c>
      <c r="E63" s="52" t="s">
        <v>18</v>
      </c>
      <c r="F63" s="59" t="str">
        <f>TRIM(Table1[[#This Row],[Product]])</f>
        <v>iwatch</v>
      </c>
      <c r="G63" s="52" t="s">
        <v>59</v>
      </c>
      <c r="H63" s="59" t="str">
        <f>TRIM(Table1[[#This Row],[Region]])</f>
        <v>South</v>
      </c>
      <c r="I63" s="52" t="s">
        <v>57</v>
      </c>
      <c r="J63" s="59" t="str">
        <f>CONCATENATE(Table1[[#This Row],[Column2]], " ",Table1[[#This Row],[Region2]])</f>
        <v>South America</v>
      </c>
      <c r="K63" s="59" t="str">
        <f>PROPER(Table1[[#This Row],[Region3]])</f>
        <v>South America</v>
      </c>
      <c r="L63" s="52" t="s">
        <v>15</v>
      </c>
      <c r="M63" s="59" t="str">
        <f>TRIM(Table1[[#This Row],[Sales Method]])</f>
        <v>Online Store</v>
      </c>
      <c r="N63" s="68">
        <v>449</v>
      </c>
      <c r="O63" s="68">
        <v>159</v>
      </c>
      <c r="P63" s="64">
        <v>396.20000000000005</v>
      </c>
      <c r="Q63" s="64">
        <v>177893.80000000002</v>
      </c>
      <c r="R63" s="69">
        <v>62995.80000000001</v>
      </c>
      <c r="S63" s="32"/>
      <c r="T63" s="32"/>
    </row>
    <row r="64" spans="2:20" x14ac:dyDescent="0.25">
      <c r="B64" s="45">
        <v>40</v>
      </c>
      <c r="C64" s="50">
        <v>10049</v>
      </c>
      <c r="D64" s="51">
        <v>44661</v>
      </c>
      <c r="E64" s="52" t="s">
        <v>18</v>
      </c>
      <c r="F64" s="59" t="str">
        <f>TRIM(Table1[[#This Row],[Product]])</f>
        <v>iwatch</v>
      </c>
      <c r="G64" s="52" t="s">
        <v>21</v>
      </c>
      <c r="H64" s="59" t="str">
        <f>TRIM(Table1[[#This Row],[Region]])</f>
        <v>South America</v>
      </c>
      <c r="I64" s="52"/>
      <c r="J64" s="59" t="str">
        <f>CONCATENATE(Table1[[#This Row],[Column2]], " ",Table1[[#This Row],[Region2]])</f>
        <v xml:space="preserve">South America </v>
      </c>
      <c r="K64" s="59" t="str">
        <f>PROPER(Table1[[#This Row],[Region3]])</f>
        <v xml:space="preserve">South America </v>
      </c>
      <c r="L64" s="52" t="s">
        <v>15</v>
      </c>
      <c r="M64" s="59" t="str">
        <f>TRIM(Table1[[#This Row],[Sales Method]])</f>
        <v>Online Store</v>
      </c>
      <c r="N64" s="68">
        <v>449</v>
      </c>
      <c r="O64" s="68">
        <v>159</v>
      </c>
      <c r="P64" s="64">
        <v>314.20000000000005</v>
      </c>
      <c r="Q64" s="64">
        <v>141075.80000000002</v>
      </c>
      <c r="R64" s="69">
        <v>49957.80000000001</v>
      </c>
      <c r="S64" s="32"/>
      <c r="T64" s="32"/>
    </row>
    <row r="65" spans="2:20" x14ac:dyDescent="0.25">
      <c r="B65" s="49">
        <v>41</v>
      </c>
      <c r="C65" s="46">
        <v>10050</v>
      </c>
      <c r="D65" s="47">
        <v>44663</v>
      </c>
      <c r="E65" s="48" t="s">
        <v>16</v>
      </c>
      <c r="F65" s="58" t="str">
        <f>TRIM(Table1[[#This Row],[Product]])</f>
        <v>ipad</v>
      </c>
      <c r="G65" s="48" t="s">
        <v>2</v>
      </c>
      <c r="H65" s="58" t="str">
        <f>TRIM(Table1[[#This Row],[Region]])</f>
        <v>APAC</v>
      </c>
      <c r="I65" s="48"/>
      <c r="J65" s="58" t="str">
        <f>CONCATENATE(Table1[[#This Row],[Column2]], " ",Table1[[#This Row],[Region2]])</f>
        <v xml:space="preserve">APAC </v>
      </c>
      <c r="K65" s="58" t="str">
        <f>PROPER(Table1[[#This Row],[Region3]])</f>
        <v xml:space="preserve">Apac </v>
      </c>
      <c r="L65" s="48" t="s">
        <v>13</v>
      </c>
      <c r="M65" s="58" t="str">
        <f>TRIM(Table1[[#This Row],[Sales Method]])</f>
        <v>Third Party</v>
      </c>
      <c r="N65" s="67">
        <v>599</v>
      </c>
      <c r="O65" s="67">
        <v>299</v>
      </c>
      <c r="P65" s="63">
        <v>497.70000000000005</v>
      </c>
      <c r="Q65" s="63">
        <v>298122.30000000005</v>
      </c>
      <c r="R65" s="66">
        <v>148812.30000000002</v>
      </c>
      <c r="S65" s="32"/>
      <c r="T65" s="32"/>
    </row>
    <row r="66" spans="2:20" x14ac:dyDescent="0.25">
      <c r="B66" s="45">
        <v>42</v>
      </c>
      <c r="C66" s="50">
        <v>10051</v>
      </c>
      <c r="D66" s="51">
        <v>44665</v>
      </c>
      <c r="E66" s="52" t="s">
        <v>16</v>
      </c>
      <c r="F66" s="59" t="str">
        <f>TRIM(Table1[[#This Row],[Product]])</f>
        <v>ipad</v>
      </c>
      <c r="G66" s="52" t="s">
        <v>21</v>
      </c>
      <c r="H66" s="59" t="str">
        <f>TRIM(Table1[[#This Row],[Region]])</f>
        <v>South America</v>
      </c>
      <c r="I66" s="52"/>
      <c r="J66" s="59" t="str">
        <f>CONCATENATE(Table1[[#This Row],[Column2]], " ",Table1[[#This Row],[Region2]])</f>
        <v xml:space="preserve">South America </v>
      </c>
      <c r="K66" s="59" t="str">
        <f>PROPER(Table1[[#This Row],[Region3]])</f>
        <v xml:space="preserve">South America </v>
      </c>
      <c r="L66" s="52" t="s">
        <v>17</v>
      </c>
      <c r="M66" s="59" t="str">
        <f>TRIM(Table1[[#This Row],[Sales Method]])</f>
        <v>Referral</v>
      </c>
      <c r="N66" s="68">
        <v>599</v>
      </c>
      <c r="O66" s="68">
        <v>299</v>
      </c>
      <c r="P66" s="64">
        <v>125.4</v>
      </c>
      <c r="Q66" s="64">
        <v>75114.600000000006</v>
      </c>
      <c r="R66" s="69">
        <v>37494.6</v>
      </c>
      <c r="S66" s="32"/>
      <c r="T66" s="32"/>
    </row>
    <row r="67" spans="2:20" x14ac:dyDescent="0.25">
      <c r="B67" s="49">
        <v>43</v>
      </c>
      <c r="C67" s="46">
        <v>10052</v>
      </c>
      <c r="D67" s="47">
        <v>44667</v>
      </c>
      <c r="E67" s="48" t="s">
        <v>49</v>
      </c>
      <c r="F67" s="58" t="str">
        <f>TRIM(Table1[[#This Row],[Product]])</f>
        <v>airpod</v>
      </c>
      <c r="G67" s="48" t="s">
        <v>12</v>
      </c>
      <c r="H67" s="58" t="str">
        <f>TRIM(Table1[[#This Row],[Region]])</f>
        <v>North America</v>
      </c>
      <c r="I67" s="48"/>
      <c r="J67" s="58" t="str">
        <f>CONCATENATE(Table1[[#This Row],[Column2]], " ",Table1[[#This Row],[Region2]])</f>
        <v xml:space="preserve">North America </v>
      </c>
      <c r="K67" s="58" t="str">
        <f>PROPER(Table1[[#This Row],[Region3]])</f>
        <v xml:space="preserve">North America </v>
      </c>
      <c r="L67" s="48" t="s">
        <v>17</v>
      </c>
      <c r="M67" s="58" t="str">
        <f>TRIM(Table1[[#This Row],[Sales Method]])</f>
        <v>Referral</v>
      </c>
      <c r="N67" s="67">
        <v>199</v>
      </c>
      <c r="O67" s="67">
        <v>39</v>
      </c>
      <c r="P67" s="63">
        <v>411.20000000000005</v>
      </c>
      <c r="Q67" s="63">
        <v>81828.800000000003</v>
      </c>
      <c r="R67" s="66">
        <v>16036.800000000001</v>
      </c>
      <c r="S67" s="32"/>
      <c r="T67" s="32"/>
    </row>
    <row r="68" spans="2:20" x14ac:dyDescent="0.25">
      <c r="B68" s="45">
        <v>44</v>
      </c>
      <c r="C68" s="50">
        <v>10053</v>
      </c>
      <c r="D68" s="51">
        <v>44669</v>
      </c>
      <c r="E68" s="52" t="s">
        <v>19</v>
      </c>
      <c r="F68" s="59" t="str">
        <f>TRIM(Table1[[#This Row],[Product]])</f>
        <v>airpod</v>
      </c>
      <c r="G68" s="52" t="s">
        <v>12</v>
      </c>
      <c r="H68" s="59" t="str">
        <f>TRIM(Table1[[#This Row],[Region]])</f>
        <v>North America</v>
      </c>
      <c r="I68" s="52"/>
      <c r="J68" s="59" t="str">
        <f>CONCATENATE(Table1[[#This Row],[Column2]], " ",Table1[[#This Row],[Region2]])</f>
        <v xml:space="preserve">North America </v>
      </c>
      <c r="K68" s="59" t="str">
        <f>PROPER(Table1[[#This Row],[Region3]])</f>
        <v xml:space="preserve">North America </v>
      </c>
      <c r="L68" s="53" t="s">
        <v>11</v>
      </c>
      <c r="M68" s="60" t="str">
        <f>TRIM(Table1[[#This Row],[Sales Method]])</f>
        <v>In-store</v>
      </c>
      <c r="N68" s="68">
        <v>199</v>
      </c>
      <c r="O68" s="68">
        <v>39</v>
      </c>
      <c r="P68" s="64">
        <v>194.3</v>
      </c>
      <c r="Q68" s="64">
        <v>38665.700000000004</v>
      </c>
      <c r="R68" s="69">
        <v>7577.7000000000007</v>
      </c>
      <c r="S68" s="32"/>
      <c r="T68" s="32"/>
    </row>
    <row r="69" spans="2:20" x14ac:dyDescent="0.25">
      <c r="B69" s="49">
        <v>45</v>
      </c>
      <c r="C69" s="46">
        <v>10054</v>
      </c>
      <c r="D69" s="47">
        <v>44671</v>
      </c>
      <c r="E69" s="48" t="s">
        <v>19</v>
      </c>
      <c r="F69" s="58" t="str">
        <f>TRIM(Table1[[#This Row],[Product]])</f>
        <v>airpod</v>
      </c>
      <c r="G69" s="48" t="s">
        <v>2</v>
      </c>
      <c r="H69" s="58" t="str">
        <f>TRIM(Table1[[#This Row],[Region]])</f>
        <v>APAC</v>
      </c>
      <c r="I69" s="48"/>
      <c r="J69" s="58" t="str">
        <f>CONCATENATE(Table1[[#This Row],[Column2]], " ",Table1[[#This Row],[Region2]])</f>
        <v xml:space="preserve">APAC </v>
      </c>
      <c r="K69" s="58" t="str">
        <f>PROPER(Table1[[#This Row],[Region3]])</f>
        <v xml:space="preserve">Apac </v>
      </c>
      <c r="L69" s="54" t="s">
        <v>11</v>
      </c>
      <c r="M69" s="61" t="str">
        <f>TRIM(Table1[[#This Row],[Sales Method]])</f>
        <v>In-store</v>
      </c>
      <c r="N69" s="67">
        <v>199</v>
      </c>
      <c r="O69" s="67">
        <v>39</v>
      </c>
      <c r="P69" s="63">
        <v>167.9</v>
      </c>
      <c r="Q69" s="63">
        <v>33412.1</v>
      </c>
      <c r="R69" s="66">
        <v>6548.1</v>
      </c>
      <c r="S69" s="32"/>
      <c r="T69" s="32"/>
    </row>
    <row r="70" spans="2:20" x14ac:dyDescent="0.25">
      <c r="B70" s="45">
        <v>46</v>
      </c>
      <c r="C70" s="50">
        <v>10055</v>
      </c>
      <c r="D70" s="51">
        <v>44673</v>
      </c>
      <c r="E70" s="52" t="s">
        <v>10</v>
      </c>
      <c r="F70" s="59" t="str">
        <f>TRIM(Table1[[#This Row],[Product]])</f>
        <v>iphone</v>
      </c>
      <c r="G70" s="52" t="s">
        <v>21</v>
      </c>
      <c r="H70" s="59" t="str">
        <f>TRIM(Table1[[#This Row],[Region]])</f>
        <v>South America</v>
      </c>
      <c r="I70" s="52"/>
      <c r="J70" s="59" t="str">
        <f>CONCATENATE(Table1[[#This Row],[Column2]], " ",Table1[[#This Row],[Region2]])</f>
        <v xml:space="preserve">South America </v>
      </c>
      <c r="K70" s="59" t="str">
        <f>PROPER(Table1[[#This Row],[Region3]])</f>
        <v xml:space="preserve">South America </v>
      </c>
      <c r="L70" s="53" t="s">
        <v>11</v>
      </c>
      <c r="M70" s="60" t="str">
        <f>TRIM(Table1[[#This Row],[Sales Method]])</f>
        <v>In-store</v>
      </c>
      <c r="N70" s="64">
        <v>1099</v>
      </c>
      <c r="O70" s="64">
        <v>289</v>
      </c>
      <c r="P70" s="64">
        <v>132.20000000000002</v>
      </c>
      <c r="Q70" s="64">
        <v>145287.80000000002</v>
      </c>
      <c r="R70" s="69">
        <v>38205.800000000003</v>
      </c>
      <c r="S70" s="32"/>
      <c r="T70" s="32"/>
    </row>
    <row r="71" spans="2:20" x14ac:dyDescent="0.25">
      <c r="B71" s="45">
        <v>47</v>
      </c>
      <c r="C71" s="46">
        <v>10056</v>
      </c>
      <c r="D71" s="47">
        <v>44675</v>
      </c>
      <c r="E71" s="48" t="s">
        <v>10</v>
      </c>
      <c r="F71" s="58" t="str">
        <f>TRIM(Table1[[#This Row],[Product]])</f>
        <v>iphone</v>
      </c>
      <c r="G71" s="48" t="s">
        <v>2</v>
      </c>
      <c r="H71" s="58" t="str">
        <f>TRIM(Table1[[#This Row],[Region]])</f>
        <v>APAC</v>
      </c>
      <c r="I71" s="48"/>
      <c r="J71" s="58" t="str">
        <f>CONCATENATE(Table1[[#This Row],[Column2]], " ",Table1[[#This Row],[Region2]])</f>
        <v xml:space="preserve">APAC </v>
      </c>
      <c r="K71" s="58" t="str">
        <f>PROPER(Table1[[#This Row],[Region3]])</f>
        <v xml:space="preserve">Apac </v>
      </c>
      <c r="L71" s="54" t="s">
        <v>11</v>
      </c>
      <c r="M71" s="61" t="str">
        <f>TRIM(Table1[[#This Row],[Sales Method]])</f>
        <v>In-store</v>
      </c>
      <c r="N71" s="63">
        <v>1099</v>
      </c>
      <c r="O71" s="63">
        <v>289</v>
      </c>
      <c r="P71" s="63">
        <v>139.4</v>
      </c>
      <c r="Q71" s="63">
        <v>153200.6</v>
      </c>
      <c r="R71" s="66">
        <v>40286.6</v>
      </c>
      <c r="S71" s="32"/>
      <c r="T71" s="32"/>
    </row>
    <row r="72" spans="2:20" x14ac:dyDescent="0.25">
      <c r="B72" s="49">
        <v>48</v>
      </c>
      <c r="C72" s="50">
        <v>10057</v>
      </c>
      <c r="D72" s="51">
        <v>44677</v>
      </c>
      <c r="E72" s="52" t="s">
        <v>10</v>
      </c>
      <c r="F72" s="59" t="str">
        <f>TRIM(Table1[[#This Row],[Product]])</f>
        <v>iphone</v>
      </c>
      <c r="G72" s="52" t="s">
        <v>12</v>
      </c>
      <c r="H72" s="59" t="str">
        <f>TRIM(Table1[[#This Row],[Region]])</f>
        <v>North America</v>
      </c>
      <c r="I72" s="52"/>
      <c r="J72" s="59" t="str">
        <f>CONCATENATE(Table1[[#This Row],[Column2]], " ",Table1[[#This Row],[Region2]])</f>
        <v xml:space="preserve">North America </v>
      </c>
      <c r="K72" s="59" t="str">
        <f>PROPER(Table1[[#This Row],[Region3]])</f>
        <v xml:space="preserve">North America </v>
      </c>
      <c r="L72" s="53" t="s">
        <v>11</v>
      </c>
      <c r="M72" s="60" t="str">
        <f>TRIM(Table1[[#This Row],[Sales Method]])</f>
        <v>In-store</v>
      </c>
      <c r="N72" s="64">
        <v>1099</v>
      </c>
      <c r="O72" s="64">
        <v>289</v>
      </c>
      <c r="P72" s="64">
        <v>106</v>
      </c>
      <c r="Q72" s="64">
        <v>116494</v>
      </c>
      <c r="R72" s="69">
        <v>30634</v>
      </c>
      <c r="S72" s="32"/>
      <c r="T72" s="32"/>
    </row>
    <row r="73" spans="2:20" x14ac:dyDescent="0.25">
      <c r="B73" s="45">
        <v>49</v>
      </c>
      <c r="C73" s="46">
        <v>10058</v>
      </c>
      <c r="D73" s="47">
        <v>44679</v>
      </c>
      <c r="E73" s="48" t="s">
        <v>16</v>
      </c>
      <c r="F73" s="58" t="str">
        <f>TRIM(Table1[[#This Row],[Product]])</f>
        <v>ipad</v>
      </c>
      <c r="G73" s="48" t="s">
        <v>2</v>
      </c>
      <c r="H73" s="58" t="str">
        <f>TRIM(Table1[[#This Row],[Region]])</f>
        <v>APAC</v>
      </c>
      <c r="I73" s="48"/>
      <c r="J73" s="58" t="str">
        <f>CONCATENATE(Table1[[#This Row],[Column2]], " ",Table1[[#This Row],[Region2]])</f>
        <v xml:space="preserve">APAC </v>
      </c>
      <c r="K73" s="58" t="str">
        <f>PROPER(Table1[[#This Row],[Region3]])</f>
        <v xml:space="preserve">Apac </v>
      </c>
      <c r="L73" s="48" t="s">
        <v>17</v>
      </c>
      <c r="M73" s="58" t="str">
        <f>TRIM(Table1[[#This Row],[Sales Method]])</f>
        <v>Referral</v>
      </c>
      <c r="N73" s="67">
        <v>599</v>
      </c>
      <c r="O73" s="67">
        <v>299</v>
      </c>
      <c r="P73" s="63">
        <v>271.90000000000003</v>
      </c>
      <c r="Q73" s="63">
        <v>162868.10000000003</v>
      </c>
      <c r="R73" s="66">
        <v>81298.100000000006</v>
      </c>
      <c r="S73" s="32"/>
      <c r="T73" s="32"/>
    </row>
    <row r="74" spans="2:20" x14ac:dyDescent="0.25">
      <c r="B74" s="49">
        <v>50</v>
      </c>
      <c r="C74" s="50">
        <v>10059</v>
      </c>
      <c r="D74" s="51">
        <v>44681</v>
      </c>
      <c r="E74" s="52" t="s">
        <v>19</v>
      </c>
      <c r="F74" s="59" t="str">
        <f>TRIM(Table1[[#This Row],[Product]])</f>
        <v>airpod</v>
      </c>
      <c r="G74" s="52" t="s">
        <v>12</v>
      </c>
      <c r="H74" s="59" t="str">
        <f>TRIM(Table1[[#This Row],[Region]])</f>
        <v>North America</v>
      </c>
      <c r="I74" s="52"/>
      <c r="J74" s="59" t="str">
        <f>CONCATENATE(Table1[[#This Row],[Column2]], " ",Table1[[#This Row],[Region2]])</f>
        <v xml:space="preserve">North America </v>
      </c>
      <c r="K74" s="59" t="str">
        <f>PROPER(Table1[[#This Row],[Region3]])</f>
        <v xml:space="preserve">North America </v>
      </c>
      <c r="L74" s="52" t="s">
        <v>13</v>
      </c>
      <c r="M74" s="59" t="str">
        <f>TRIM(Table1[[#This Row],[Sales Method]])</f>
        <v>Third Party</v>
      </c>
      <c r="N74" s="68">
        <v>199</v>
      </c>
      <c r="O74" s="68">
        <v>39</v>
      </c>
      <c r="P74" s="64">
        <v>236</v>
      </c>
      <c r="Q74" s="64">
        <v>46964</v>
      </c>
      <c r="R74" s="69">
        <v>9204</v>
      </c>
      <c r="S74" s="32"/>
      <c r="T74" s="32"/>
    </row>
    <row r="75" spans="2:20" x14ac:dyDescent="0.25">
      <c r="B75" s="45">
        <v>51</v>
      </c>
      <c r="C75" s="46">
        <v>10060</v>
      </c>
      <c r="D75" s="47">
        <v>44683</v>
      </c>
      <c r="E75" s="48" t="s">
        <v>14</v>
      </c>
      <c r="F75" s="58" t="str">
        <f>TRIM(Table1[[#This Row],[Product]])</f>
        <v>macbook</v>
      </c>
      <c r="G75" s="48" t="s">
        <v>2</v>
      </c>
      <c r="H75" s="58" t="str">
        <f>TRIM(Table1[[#This Row],[Region]])</f>
        <v>APAC</v>
      </c>
      <c r="I75" s="48"/>
      <c r="J75" s="58" t="str">
        <f>CONCATENATE(Table1[[#This Row],[Column2]], " ",Table1[[#This Row],[Region2]])</f>
        <v xml:space="preserve">APAC </v>
      </c>
      <c r="K75" s="58" t="str">
        <f>PROPER(Table1[[#This Row],[Region3]])</f>
        <v xml:space="preserve">Apac </v>
      </c>
      <c r="L75" s="48" t="s">
        <v>13</v>
      </c>
      <c r="M75" s="58" t="str">
        <f>TRIM(Table1[[#This Row],[Sales Method]])</f>
        <v>Third Party</v>
      </c>
      <c r="N75" s="67">
        <v>1299</v>
      </c>
      <c r="O75" s="67">
        <v>459</v>
      </c>
      <c r="P75" s="63">
        <v>339.8</v>
      </c>
      <c r="Q75" s="63">
        <v>441400.2</v>
      </c>
      <c r="R75" s="66">
        <v>155968.20000000001</v>
      </c>
      <c r="S75" s="32"/>
      <c r="T75" s="32"/>
    </row>
    <row r="76" spans="2:20" x14ac:dyDescent="0.25">
      <c r="B76" s="49">
        <v>52</v>
      </c>
      <c r="C76" s="50">
        <v>10061</v>
      </c>
      <c r="D76" s="51">
        <v>44685</v>
      </c>
      <c r="E76" s="52" t="s">
        <v>16</v>
      </c>
      <c r="F76" s="59" t="str">
        <f>TRIM(Table1[[#This Row],[Product]])</f>
        <v>ipad</v>
      </c>
      <c r="G76" s="52" t="s">
        <v>2</v>
      </c>
      <c r="H76" s="59" t="str">
        <f>TRIM(Table1[[#This Row],[Region]])</f>
        <v>APAC</v>
      </c>
      <c r="I76" s="52"/>
      <c r="J76" s="59" t="str">
        <f>CONCATENATE(Table1[[#This Row],[Column2]], " ",Table1[[#This Row],[Region2]])</f>
        <v xml:space="preserve">APAC </v>
      </c>
      <c r="K76" s="59" t="str">
        <f>PROPER(Table1[[#This Row],[Region3]])</f>
        <v xml:space="preserve">Apac </v>
      </c>
      <c r="L76" s="52" t="s">
        <v>15</v>
      </c>
      <c r="M76" s="59" t="str">
        <f>TRIM(Table1[[#This Row],[Sales Method]])</f>
        <v>Online Store</v>
      </c>
      <c r="N76" s="68">
        <v>599</v>
      </c>
      <c r="O76" s="68">
        <v>299</v>
      </c>
      <c r="P76" s="64">
        <v>403.6</v>
      </c>
      <c r="Q76" s="64">
        <v>241756.40000000002</v>
      </c>
      <c r="R76" s="69">
        <v>120676.40000000001</v>
      </c>
      <c r="S76" s="32"/>
      <c r="T76" s="32"/>
    </row>
    <row r="77" spans="2:20" x14ac:dyDescent="0.25">
      <c r="B77" s="45">
        <v>53</v>
      </c>
      <c r="C77" s="46">
        <v>10062</v>
      </c>
      <c r="D77" s="47">
        <v>44687</v>
      </c>
      <c r="E77" s="48" t="s">
        <v>14</v>
      </c>
      <c r="F77" s="58" t="str">
        <f>TRIM(Table1[[#This Row],[Product]])</f>
        <v>macbook</v>
      </c>
      <c r="G77" s="48" t="s">
        <v>21</v>
      </c>
      <c r="H77" s="58" t="str">
        <f>TRIM(Table1[[#This Row],[Region]])</f>
        <v>South America</v>
      </c>
      <c r="I77" s="48"/>
      <c r="J77" s="58" t="str">
        <f>CONCATENATE(Table1[[#This Row],[Column2]], " ",Table1[[#This Row],[Region2]])</f>
        <v xml:space="preserve">South America </v>
      </c>
      <c r="K77" s="58" t="str">
        <f>PROPER(Table1[[#This Row],[Region3]])</f>
        <v xml:space="preserve">South America </v>
      </c>
      <c r="L77" s="48" t="s">
        <v>15</v>
      </c>
      <c r="M77" s="58" t="str">
        <f>TRIM(Table1[[#This Row],[Sales Method]])</f>
        <v>Online Store</v>
      </c>
      <c r="N77" s="67">
        <v>1299</v>
      </c>
      <c r="O77" s="67">
        <v>459</v>
      </c>
      <c r="P77" s="63">
        <v>218.60000000000002</v>
      </c>
      <c r="Q77" s="63">
        <v>283961.40000000002</v>
      </c>
      <c r="R77" s="66">
        <v>100337.40000000001</v>
      </c>
      <c r="S77" s="32"/>
      <c r="T77" s="32"/>
    </row>
    <row r="78" spans="2:20" x14ac:dyDescent="0.25">
      <c r="B78" s="49">
        <v>54</v>
      </c>
      <c r="C78" s="50">
        <v>10063</v>
      </c>
      <c r="D78" s="51">
        <v>44689</v>
      </c>
      <c r="E78" s="52" t="s">
        <v>14</v>
      </c>
      <c r="F78" s="59" t="str">
        <f>TRIM(Table1[[#This Row],[Product]])</f>
        <v>macbook</v>
      </c>
      <c r="G78" s="52" t="s">
        <v>21</v>
      </c>
      <c r="H78" s="59" t="str">
        <f>TRIM(Table1[[#This Row],[Region]])</f>
        <v>South America</v>
      </c>
      <c r="I78" s="52"/>
      <c r="J78" s="59" t="str">
        <f>CONCATENATE(Table1[[#This Row],[Column2]], " ",Table1[[#This Row],[Region2]])</f>
        <v xml:space="preserve">South America </v>
      </c>
      <c r="K78" s="59" t="str">
        <f>PROPER(Table1[[#This Row],[Region3]])</f>
        <v xml:space="preserve">South America </v>
      </c>
      <c r="L78" s="52" t="s">
        <v>13</v>
      </c>
      <c r="M78" s="59" t="str">
        <f>TRIM(Table1[[#This Row],[Sales Method]])</f>
        <v>Third Party</v>
      </c>
      <c r="N78" s="68">
        <v>1299</v>
      </c>
      <c r="O78" s="68">
        <v>459</v>
      </c>
      <c r="P78" s="64">
        <v>462.20000000000005</v>
      </c>
      <c r="Q78" s="64">
        <v>600397.80000000005</v>
      </c>
      <c r="R78" s="69">
        <v>212149.80000000002</v>
      </c>
      <c r="S78" s="32"/>
      <c r="T78" s="32"/>
    </row>
    <row r="79" spans="2:20" x14ac:dyDescent="0.25">
      <c r="B79" s="45">
        <v>55</v>
      </c>
      <c r="C79" s="46">
        <v>10064</v>
      </c>
      <c r="D79" s="47">
        <v>44691</v>
      </c>
      <c r="E79" s="48" t="s">
        <v>18</v>
      </c>
      <c r="F79" s="58" t="str">
        <f>TRIM(Table1[[#This Row],[Product]])</f>
        <v>iwatch</v>
      </c>
      <c r="G79" s="48" t="s">
        <v>48</v>
      </c>
      <c r="H79" s="58" t="str">
        <f>TRIM(Table1[[#This Row],[Region]])</f>
        <v>North America</v>
      </c>
      <c r="I79" s="48"/>
      <c r="J79" s="58" t="str">
        <f>CONCATENATE(Table1[[#This Row],[Column2]], " ",Table1[[#This Row],[Region2]])</f>
        <v xml:space="preserve">North America </v>
      </c>
      <c r="K79" s="58" t="str">
        <f>PROPER(Table1[[#This Row],[Region3]])</f>
        <v xml:space="preserve">North America </v>
      </c>
      <c r="L79" s="48" t="s">
        <v>15</v>
      </c>
      <c r="M79" s="58" t="str">
        <f>TRIM(Table1[[#This Row],[Sales Method]])</f>
        <v>Online Store</v>
      </c>
      <c r="N79" s="67">
        <v>449</v>
      </c>
      <c r="O79" s="67">
        <v>159</v>
      </c>
      <c r="P79" s="63">
        <v>210.9</v>
      </c>
      <c r="Q79" s="63">
        <v>94694.1</v>
      </c>
      <c r="R79" s="66">
        <v>33533.1</v>
      </c>
      <c r="S79" s="32"/>
      <c r="T79" s="32"/>
    </row>
    <row r="80" spans="2:20" x14ac:dyDescent="0.25">
      <c r="B80" s="49">
        <v>56</v>
      </c>
      <c r="C80" s="50">
        <v>10065</v>
      </c>
      <c r="D80" s="51">
        <v>44693</v>
      </c>
      <c r="E80" s="52" t="s">
        <v>18</v>
      </c>
      <c r="F80" s="59" t="str">
        <f>TRIM(Table1[[#This Row],[Product]])</f>
        <v>iwatch</v>
      </c>
      <c r="G80" s="52" t="s">
        <v>2</v>
      </c>
      <c r="H80" s="59" t="str">
        <f>TRIM(Table1[[#This Row],[Region]])</f>
        <v>APAC</v>
      </c>
      <c r="I80" s="52"/>
      <c r="J80" s="59" t="str">
        <f>CONCATENATE(Table1[[#This Row],[Column2]], " ",Table1[[#This Row],[Region2]])</f>
        <v xml:space="preserve">APAC </v>
      </c>
      <c r="K80" s="59" t="str">
        <f>PROPER(Table1[[#This Row],[Region3]])</f>
        <v xml:space="preserve">Apac </v>
      </c>
      <c r="L80" s="52" t="s">
        <v>13</v>
      </c>
      <c r="M80" s="59" t="str">
        <f>TRIM(Table1[[#This Row],[Sales Method]])</f>
        <v>Third Party</v>
      </c>
      <c r="N80" s="68">
        <v>449</v>
      </c>
      <c r="O80" s="68">
        <v>159</v>
      </c>
      <c r="P80" s="64">
        <v>453.40000000000003</v>
      </c>
      <c r="Q80" s="64">
        <v>203576.6</v>
      </c>
      <c r="R80" s="69">
        <v>72090.600000000006</v>
      </c>
      <c r="S80" s="32"/>
      <c r="T80" s="32"/>
    </row>
    <row r="81" spans="2:20" x14ac:dyDescent="0.25">
      <c r="B81" s="45">
        <v>57</v>
      </c>
      <c r="C81" s="46">
        <v>10066</v>
      </c>
      <c r="D81" s="47">
        <v>44695</v>
      </c>
      <c r="E81" s="48" t="s">
        <v>19</v>
      </c>
      <c r="F81" s="58" t="str">
        <f>TRIM(Table1[[#This Row],[Product]])</f>
        <v>airpod</v>
      </c>
      <c r="G81" s="48" t="s">
        <v>59</v>
      </c>
      <c r="H81" s="58" t="str">
        <f>TRIM(Table1[[#This Row],[Region]])</f>
        <v>South</v>
      </c>
      <c r="I81" s="48" t="s">
        <v>57</v>
      </c>
      <c r="J81" s="58" t="str">
        <f>CONCATENATE(Table1[[#This Row],[Column2]], " ",Table1[[#This Row],[Region2]])</f>
        <v>South America</v>
      </c>
      <c r="K81" s="58" t="str">
        <f>PROPER(Table1[[#This Row],[Region3]])</f>
        <v>South America</v>
      </c>
      <c r="L81" s="48" t="s">
        <v>13</v>
      </c>
      <c r="M81" s="58" t="str">
        <f>TRIM(Table1[[#This Row],[Sales Method]])</f>
        <v>Third Party</v>
      </c>
      <c r="N81" s="67">
        <v>199</v>
      </c>
      <c r="O81" s="67">
        <v>39</v>
      </c>
      <c r="P81" s="63">
        <v>471.90000000000003</v>
      </c>
      <c r="Q81" s="63">
        <v>93908.1</v>
      </c>
      <c r="R81" s="66">
        <v>18404.100000000002</v>
      </c>
      <c r="S81" s="32"/>
      <c r="T81" s="32"/>
    </row>
    <row r="82" spans="2:20" x14ac:dyDescent="0.25">
      <c r="B82" s="49">
        <v>58</v>
      </c>
      <c r="C82" s="50">
        <v>10067</v>
      </c>
      <c r="D82" s="51">
        <v>44697</v>
      </c>
      <c r="E82" s="52" t="s">
        <v>18</v>
      </c>
      <c r="F82" s="59" t="str">
        <f>TRIM(Table1[[#This Row],[Product]])</f>
        <v>iwatch</v>
      </c>
      <c r="G82" s="52" t="s">
        <v>2</v>
      </c>
      <c r="H82" s="59" t="str">
        <f>TRIM(Table1[[#This Row],[Region]])</f>
        <v>APAC</v>
      </c>
      <c r="I82" s="52"/>
      <c r="J82" s="59" t="str">
        <f>CONCATENATE(Table1[[#This Row],[Column2]], " ",Table1[[#This Row],[Region2]])</f>
        <v xml:space="preserve">APAC </v>
      </c>
      <c r="K82" s="59" t="str">
        <f>PROPER(Table1[[#This Row],[Region3]])</f>
        <v xml:space="preserve">Apac </v>
      </c>
      <c r="L82" s="52" t="s">
        <v>13</v>
      </c>
      <c r="M82" s="59" t="str">
        <f>TRIM(Table1[[#This Row],[Sales Method]])</f>
        <v>Third Party</v>
      </c>
      <c r="N82" s="68">
        <v>449</v>
      </c>
      <c r="O82" s="68">
        <v>159</v>
      </c>
      <c r="P82" s="64">
        <v>128.30000000000001</v>
      </c>
      <c r="Q82" s="64">
        <v>57606.700000000004</v>
      </c>
      <c r="R82" s="69">
        <v>20399.7</v>
      </c>
      <c r="S82" s="32"/>
      <c r="T82" s="32"/>
    </row>
    <row r="83" spans="2:20" x14ac:dyDescent="0.25">
      <c r="B83" s="45">
        <v>59</v>
      </c>
      <c r="C83" s="46">
        <v>10068</v>
      </c>
      <c r="D83" s="47">
        <v>44699</v>
      </c>
      <c r="E83" s="48" t="s">
        <v>16</v>
      </c>
      <c r="F83" s="58" t="str">
        <f>TRIM(Table1[[#This Row],[Product]])</f>
        <v>ipad</v>
      </c>
      <c r="G83" s="48" t="s">
        <v>12</v>
      </c>
      <c r="H83" s="58" t="str">
        <f>TRIM(Table1[[#This Row],[Region]])</f>
        <v>North America</v>
      </c>
      <c r="I83" s="48"/>
      <c r="J83" s="58" t="str">
        <f>CONCATENATE(Table1[[#This Row],[Column2]], " ",Table1[[#This Row],[Region2]])</f>
        <v xml:space="preserve">North America </v>
      </c>
      <c r="K83" s="58" t="str">
        <f>PROPER(Table1[[#This Row],[Region3]])</f>
        <v xml:space="preserve">North America </v>
      </c>
      <c r="L83" s="48" t="s">
        <v>13</v>
      </c>
      <c r="M83" s="58" t="str">
        <f>TRIM(Table1[[#This Row],[Sales Method]])</f>
        <v>Third Party</v>
      </c>
      <c r="N83" s="67">
        <v>599</v>
      </c>
      <c r="O83" s="67">
        <v>299</v>
      </c>
      <c r="P83" s="63">
        <v>198.20000000000002</v>
      </c>
      <c r="Q83" s="63">
        <v>118721.80000000002</v>
      </c>
      <c r="R83" s="66">
        <v>59261.8</v>
      </c>
      <c r="S83" s="32"/>
      <c r="T83" s="32"/>
    </row>
    <row r="84" spans="2:20" x14ac:dyDescent="0.25">
      <c r="B84" s="49">
        <v>60</v>
      </c>
      <c r="C84" s="50">
        <v>10069</v>
      </c>
      <c r="D84" s="51">
        <v>44701</v>
      </c>
      <c r="E84" s="52" t="s">
        <v>16</v>
      </c>
      <c r="F84" s="59" t="str">
        <f>TRIM(Table1[[#This Row],[Product]])</f>
        <v>ipad</v>
      </c>
      <c r="G84" s="52" t="s">
        <v>2</v>
      </c>
      <c r="H84" s="59" t="str">
        <f>TRIM(Table1[[#This Row],[Region]])</f>
        <v>APAC</v>
      </c>
      <c r="I84" s="52"/>
      <c r="J84" s="59" t="str">
        <f>CONCATENATE(Table1[[#This Row],[Column2]], " ",Table1[[#This Row],[Region2]])</f>
        <v xml:space="preserve">APAC </v>
      </c>
      <c r="K84" s="59" t="str">
        <f>PROPER(Table1[[#This Row],[Region3]])</f>
        <v xml:space="preserve">Apac </v>
      </c>
      <c r="L84" s="52" t="s">
        <v>13</v>
      </c>
      <c r="M84" s="59" t="str">
        <f>TRIM(Table1[[#This Row],[Sales Method]])</f>
        <v>Third Party</v>
      </c>
      <c r="N84" s="68">
        <v>599</v>
      </c>
      <c r="O84" s="68">
        <v>299</v>
      </c>
      <c r="P84" s="64">
        <v>300.3</v>
      </c>
      <c r="Q84" s="64">
        <v>179879.7</v>
      </c>
      <c r="R84" s="69">
        <v>89789.7</v>
      </c>
      <c r="S84" s="32"/>
      <c r="T84" s="32"/>
    </row>
    <row r="85" spans="2:20" x14ac:dyDescent="0.25">
      <c r="B85" s="45">
        <v>61</v>
      </c>
      <c r="C85" s="46">
        <v>10070</v>
      </c>
      <c r="D85" s="47">
        <v>44703</v>
      </c>
      <c r="E85" s="48" t="s">
        <v>10</v>
      </c>
      <c r="F85" s="58" t="str">
        <f>TRIM(Table1[[#This Row],[Product]])</f>
        <v>iphone</v>
      </c>
      <c r="G85" s="48" t="s">
        <v>21</v>
      </c>
      <c r="H85" s="58" t="str">
        <f>TRIM(Table1[[#This Row],[Region]])</f>
        <v>South America</v>
      </c>
      <c r="I85" s="48"/>
      <c r="J85" s="58" t="str">
        <f>CONCATENATE(Table1[[#This Row],[Column2]], " ",Table1[[#This Row],[Region2]])</f>
        <v xml:space="preserve">South America </v>
      </c>
      <c r="K85" s="58" t="str">
        <f>PROPER(Table1[[#This Row],[Region3]])</f>
        <v xml:space="preserve">South America </v>
      </c>
      <c r="L85" s="48" t="s">
        <v>13</v>
      </c>
      <c r="M85" s="58" t="str">
        <f>TRIM(Table1[[#This Row],[Sales Method]])</f>
        <v>Third Party</v>
      </c>
      <c r="N85" s="63">
        <v>1099</v>
      </c>
      <c r="O85" s="63">
        <v>289</v>
      </c>
      <c r="P85" s="63">
        <v>129.4</v>
      </c>
      <c r="Q85" s="63">
        <v>142210.6</v>
      </c>
      <c r="R85" s="66">
        <v>37396.6</v>
      </c>
      <c r="S85" s="32"/>
      <c r="T85" s="32"/>
    </row>
    <row r="86" spans="2:20" x14ac:dyDescent="0.25">
      <c r="B86" s="49">
        <v>62</v>
      </c>
      <c r="C86" s="50">
        <v>10071</v>
      </c>
      <c r="D86" s="51">
        <v>44705</v>
      </c>
      <c r="E86" s="52" t="s">
        <v>10</v>
      </c>
      <c r="F86" s="59" t="str">
        <f>TRIM(Table1[[#This Row],[Product]])</f>
        <v>iphone</v>
      </c>
      <c r="G86" s="52" t="s">
        <v>2</v>
      </c>
      <c r="H86" s="59" t="str">
        <f>TRIM(Table1[[#This Row],[Region]])</f>
        <v>APAC</v>
      </c>
      <c r="I86" s="52"/>
      <c r="J86" s="59" t="str">
        <f>CONCATENATE(Table1[[#This Row],[Column2]], " ",Table1[[#This Row],[Region2]])</f>
        <v xml:space="preserve">APAC </v>
      </c>
      <c r="K86" s="59" t="str">
        <f>PROPER(Table1[[#This Row],[Region3]])</f>
        <v xml:space="preserve">Apac </v>
      </c>
      <c r="L86" s="52" t="s">
        <v>13</v>
      </c>
      <c r="M86" s="59" t="str">
        <f>TRIM(Table1[[#This Row],[Sales Method]])</f>
        <v>Third Party</v>
      </c>
      <c r="N86" s="64">
        <v>1099</v>
      </c>
      <c r="O86" s="64">
        <v>289</v>
      </c>
      <c r="P86" s="64">
        <v>341.70000000000005</v>
      </c>
      <c r="Q86" s="64">
        <v>375528.30000000005</v>
      </c>
      <c r="R86" s="69">
        <v>98751.300000000017</v>
      </c>
      <c r="S86" s="32"/>
      <c r="T86" s="32"/>
    </row>
    <row r="87" spans="2:20" x14ac:dyDescent="0.25">
      <c r="B87" s="45">
        <v>63</v>
      </c>
      <c r="C87" s="46">
        <v>10072</v>
      </c>
      <c r="D87" s="47">
        <v>44707</v>
      </c>
      <c r="E87" s="48" t="s">
        <v>16</v>
      </c>
      <c r="F87" s="58" t="str">
        <f>TRIM(Table1[[#This Row],[Product]])</f>
        <v>ipad</v>
      </c>
      <c r="G87" s="48" t="s">
        <v>12</v>
      </c>
      <c r="H87" s="58" t="str">
        <f>TRIM(Table1[[#This Row],[Region]])</f>
        <v>North America</v>
      </c>
      <c r="I87" s="48"/>
      <c r="J87" s="58" t="str">
        <f>CONCATENATE(Table1[[#This Row],[Column2]], " ",Table1[[#This Row],[Region2]])</f>
        <v xml:space="preserve">North America </v>
      </c>
      <c r="K87" s="58" t="str">
        <f>PROPER(Table1[[#This Row],[Region3]])</f>
        <v xml:space="preserve">North America </v>
      </c>
      <c r="L87" s="54" t="s">
        <v>11</v>
      </c>
      <c r="M87" s="61" t="str">
        <f>TRIM(Table1[[#This Row],[Sales Method]])</f>
        <v>In-store</v>
      </c>
      <c r="N87" s="67">
        <v>599</v>
      </c>
      <c r="O87" s="67">
        <v>299</v>
      </c>
      <c r="P87" s="63">
        <v>155.60000000000002</v>
      </c>
      <c r="Q87" s="63">
        <v>93204.400000000009</v>
      </c>
      <c r="R87" s="66">
        <v>46524.400000000009</v>
      </c>
      <c r="S87" s="32"/>
      <c r="T87" s="32"/>
    </row>
    <row r="88" spans="2:20" x14ac:dyDescent="0.25">
      <c r="B88" s="49">
        <v>64</v>
      </c>
      <c r="C88" s="50">
        <v>10073</v>
      </c>
      <c r="D88" s="51">
        <v>44709</v>
      </c>
      <c r="E88" s="52" t="s">
        <v>14</v>
      </c>
      <c r="F88" s="59" t="str">
        <f>TRIM(Table1[[#This Row],[Product]])</f>
        <v>macbook</v>
      </c>
      <c r="G88" s="52" t="s">
        <v>2</v>
      </c>
      <c r="H88" s="59" t="str">
        <f>TRIM(Table1[[#This Row],[Region]])</f>
        <v>APAC</v>
      </c>
      <c r="I88" s="52"/>
      <c r="J88" s="59" t="str">
        <f>CONCATENATE(Table1[[#This Row],[Column2]], " ",Table1[[#This Row],[Region2]])</f>
        <v xml:space="preserve">APAC </v>
      </c>
      <c r="K88" s="59" t="str">
        <f>PROPER(Table1[[#This Row],[Region3]])</f>
        <v xml:space="preserve">Apac </v>
      </c>
      <c r="L88" s="53" t="s">
        <v>11</v>
      </c>
      <c r="M88" s="60" t="str">
        <f>TRIM(Table1[[#This Row],[Sales Method]])</f>
        <v>In-store</v>
      </c>
      <c r="N88" s="68">
        <v>1299</v>
      </c>
      <c r="O88" s="68">
        <v>459</v>
      </c>
      <c r="P88" s="64">
        <v>318.40000000000003</v>
      </c>
      <c r="Q88" s="64">
        <v>413601.60000000003</v>
      </c>
      <c r="R88" s="69">
        <v>146145.60000000001</v>
      </c>
      <c r="S88" s="32"/>
      <c r="T88" s="32"/>
    </row>
    <row r="89" spans="2:20" x14ac:dyDescent="0.25">
      <c r="B89" s="45">
        <v>65</v>
      </c>
      <c r="C89" s="46">
        <v>10074</v>
      </c>
      <c r="D89" s="47">
        <v>44711</v>
      </c>
      <c r="E89" s="48" t="s">
        <v>19</v>
      </c>
      <c r="F89" s="58" t="str">
        <f>TRIM(Table1[[#This Row],[Product]])</f>
        <v>airpod</v>
      </c>
      <c r="G89" s="48" t="s">
        <v>21</v>
      </c>
      <c r="H89" s="58" t="str">
        <f>TRIM(Table1[[#This Row],[Region]])</f>
        <v>South America</v>
      </c>
      <c r="I89" s="48"/>
      <c r="J89" s="58" t="str">
        <f>CONCATENATE(Table1[[#This Row],[Column2]], " ",Table1[[#This Row],[Region2]])</f>
        <v xml:space="preserve">South America </v>
      </c>
      <c r="K89" s="58" t="str">
        <f>PROPER(Table1[[#This Row],[Region3]])</f>
        <v xml:space="preserve">South America </v>
      </c>
      <c r="L89" s="54" t="s">
        <v>11</v>
      </c>
      <c r="M89" s="61" t="str">
        <f>TRIM(Table1[[#This Row],[Sales Method]])</f>
        <v>In-store</v>
      </c>
      <c r="N89" s="67">
        <v>199</v>
      </c>
      <c r="O89" s="67">
        <v>39</v>
      </c>
      <c r="P89" s="63">
        <v>307.60000000000002</v>
      </c>
      <c r="Q89" s="63">
        <v>61212.4</v>
      </c>
      <c r="R89" s="66">
        <v>11996.400000000001</v>
      </c>
      <c r="S89" s="32"/>
      <c r="T89" s="32"/>
    </row>
    <row r="90" spans="2:20" x14ac:dyDescent="0.25">
      <c r="B90" s="49">
        <v>66</v>
      </c>
      <c r="C90" s="50">
        <v>10075</v>
      </c>
      <c r="D90" s="51">
        <v>44713</v>
      </c>
      <c r="E90" s="52" t="s">
        <v>14</v>
      </c>
      <c r="F90" s="59" t="str">
        <f>TRIM(Table1[[#This Row],[Product]])</f>
        <v>macbook</v>
      </c>
      <c r="G90" s="52" t="s">
        <v>2</v>
      </c>
      <c r="H90" s="59" t="str">
        <f>TRIM(Table1[[#This Row],[Region]])</f>
        <v>APAC</v>
      </c>
      <c r="I90" s="52"/>
      <c r="J90" s="59" t="str">
        <f>CONCATENATE(Table1[[#This Row],[Column2]], " ",Table1[[#This Row],[Region2]])</f>
        <v xml:space="preserve">APAC </v>
      </c>
      <c r="K90" s="59" t="str">
        <f>PROPER(Table1[[#This Row],[Region3]])</f>
        <v xml:space="preserve">Apac </v>
      </c>
      <c r="L90" s="53" t="s">
        <v>11</v>
      </c>
      <c r="M90" s="60" t="str">
        <f>TRIM(Table1[[#This Row],[Sales Method]])</f>
        <v>In-store</v>
      </c>
      <c r="N90" s="68">
        <v>1299</v>
      </c>
      <c r="O90" s="68">
        <v>459</v>
      </c>
      <c r="P90" s="64">
        <v>187.3</v>
      </c>
      <c r="Q90" s="64">
        <v>243302.7</v>
      </c>
      <c r="R90" s="69">
        <v>85970.700000000012</v>
      </c>
      <c r="S90" s="32"/>
      <c r="T90" s="32"/>
    </row>
    <row r="91" spans="2:20" x14ac:dyDescent="0.25">
      <c r="B91" s="45">
        <v>67</v>
      </c>
      <c r="C91" s="46">
        <v>10076</v>
      </c>
      <c r="D91" s="47">
        <v>44715</v>
      </c>
      <c r="E91" s="48" t="s">
        <v>19</v>
      </c>
      <c r="F91" s="58" t="str">
        <f>TRIM(Table1[[#This Row],[Product]])</f>
        <v>airpod</v>
      </c>
      <c r="G91" s="48" t="s">
        <v>12</v>
      </c>
      <c r="H91" s="58" t="str">
        <f>TRIM(Table1[[#This Row],[Region]])</f>
        <v>North America</v>
      </c>
      <c r="I91" s="48"/>
      <c r="J91" s="58" t="str">
        <f>CONCATENATE(Table1[[#This Row],[Column2]], " ",Table1[[#This Row],[Region2]])</f>
        <v xml:space="preserve">North America </v>
      </c>
      <c r="K91" s="58" t="str">
        <f>PROPER(Table1[[#This Row],[Region3]])</f>
        <v xml:space="preserve">North America </v>
      </c>
      <c r="L91" s="54" t="s">
        <v>11</v>
      </c>
      <c r="M91" s="61" t="str">
        <f>TRIM(Table1[[#This Row],[Sales Method]])</f>
        <v>In-store</v>
      </c>
      <c r="N91" s="67">
        <v>199</v>
      </c>
      <c r="O91" s="67">
        <v>39</v>
      </c>
      <c r="P91" s="63">
        <v>157.4</v>
      </c>
      <c r="Q91" s="63">
        <v>31322.600000000002</v>
      </c>
      <c r="R91" s="66">
        <v>6138.6</v>
      </c>
      <c r="S91" s="32"/>
      <c r="T91" s="32"/>
    </row>
    <row r="92" spans="2:20" x14ac:dyDescent="0.25">
      <c r="B92" s="49">
        <v>68</v>
      </c>
      <c r="C92" s="50">
        <v>10077</v>
      </c>
      <c r="D92" s="51">
        <v>44717</v>
      </c>
      <c r="E92" s="52" t="s">
        <v>18</v>
      </c>
      <c r="F92" s="59" t="str">
        <f>TRIM(Table1[[#This Row],[Product]])</f>
        <v>iwatch</v>
      </c>
      <c r="G92" s="52" t="s">
        <v>2</v>
      </c>
      <c r="H92" s="59" t="str">
        <f>TRIM(Table1[[#This Row],[Region]])</f>
        <v>APAC</v>
      </c>
      <c r="I92" s="52"/>
      <c r="J92" s="59" t="str">
        <f>CONCATENATE(Table1[[#This Row],[Column2]], " ",Table1[[#This Row],[Region2]])</f>
        <v xml:space="preserve">APAC </v>
      </c>
      <c r="K92" s="59" t="str">
        <f>PROPER(Table1[[#This Row],[Region3]])</f>
        <v xml:space="preserve">Apac </v>
      </c>
      <c r="L92" s="53" t="s">
        <v>11</v>
      </c>
      <c r="M92" s="60" t="str">
        <f>TRIM(Table1[[#This Row],[Sales Method]])</f>
        <v>In-store</v>
      </c>
      <c r="N92" s="68">
        <v>449</v>
      </c>
      <c r="O92" s="68">
        <v>159</v>
      </c>
      <c r="P92" s="64">
        <v>219.3</v>
      </c>
      <c r="Q92" s="64">
        <v>98465.700000000012</v>
      </c>
      <c r="R92" s="69">
        <v>34868.700000000004</v>
      </c>
      <c r="S92" s="32"/>
      <c r="T92" s="32"/>
    </row>
    <row r="93" spans="2:20" x14ac:dyDescent="0.25">
      <c r="B93" s="45">
        <v>69</v>
      </c>
      <c r="C93" s="46">
        <v>10078</v>
      </c>
      <c r="D93" s="47">
        <v>44719</v>
      </c>
      <c r="E93" s="48" t="s">
        <v>19</v>
      </c>
      <c r="F93" s="58" t="str">
        <f>TRIM(Table1[[#This Row],[Product]])</f>
        <v>airpod</v>
      </c>
      <c r="G93" s="48" t="s">
        <v>21</v>
      </c>
      <c r="H93" s="58" t="str">
        <f>TRIM(Table1[[#This Row],[Region]])</f>
        <v>South America</v>
      </c>
      <c r="I93" s="48"/>
      <c r="J93" s="58" t="str">
        <f>CONCATENATE(Table1[[#This Row],[Column2]], " ",Table1[[#This Row],[Region2]])</f>
        <v xml:space="preserve">South America </v>
      </c>
      <c r="K93" s="58" t="str">
        <f>PROPER(Table1[[#This Row],[Region3]])</f>
        <v xml:space="preserve">South America </v>
      </c>
      <c r="L93" s="48" t="s">
        <v>15</v>
      </c>
      <c r="M93" s="58" t="str">
        <f>TRIM(Table1[[#This Row],[Sales Method]])</f>
        <v>Online Store</v>
      </c>
      <c r="N93" s="67">
        <v>199</v>
      </c>
      <c r="O93" s="67">
        <v>39</v>
      </c>
      <c r="P93" s="63">
        <v>133</v>
      </c>
      <c r="Q93" s="63">
        <v>26467</v>
      </c>
      <c r="R93" s="66">
        <v>5187</v>
      </c>
      <c r="S93" s="32"/>
      <c r="T93" s="32"/>
    </row>
    <row r="94" spans="2:20" x14ac:dyDescent="0.25">
      <c r="B94" s="45">
        <v>70</v>
      </c>
      <c r="C94" s="50">
        <v>10079</v>
      </c>
      <c r="D94" s="51">
        <v>44721</v>
      </c>
      <c r="E94" s="52" t="s">
        <v>14</v>
      </c>
      <c r="F94" s="59" t="str">
        <f>TRIM(Table1[[#This Row],[Product]])</f>
        <v>macbook</v>
      </c>
      <c r="G94" s="52" t="s">
        <v>21</v>
      </c>
      <c r="H94" s="59" t="str">
        <f>TRIM(Table1[[#This Row],[Region]])</f>
        <v>South America</v>
      </c>
      <c r="I94" s="52"/>
      <c r="J94" s="59" t="str">
        <f>CONCATENATE(Table1[[#This Row],[Column2]], " ",Table1[[#This Row],[Region2]])</f>
        <v xml:space="preserve">South America </v>
      </c>
      <c r="K94" s="59" t="str">
        <f>PROPER(Table1[[#This Row],[Region3]])</f>
        <v xml:space="preserve">South America </v>
      </c>
      <c r="L94" s="52" t="s">
        <v>15</v>
      </c>
      <c r="M94" s="59" t="str">
        <f>TRIM(Table1[[#This Row],[Sales Method]])</f>
        <v>Online Store</v>
      </c>
      <c r="N94" s="68">
        <v>1299</v>
      </c>
      <c r="O94" s="68">
        <v>459</v>
      </c>
      <c r="P94" s="64">
        <v>357.6</v>
      </c>
      <c r="Q94" s="64">
        <v>464522.4</v>
      </c>
      <c r="R94" s="69">
        <v>164138.40000000002</v>
      </c>
      <c r="S94" s="32"/>
      <c r="T94" s="32"/>
    </row>
    <row r="95" spans="2:20" x14ac:dyDescent="0.25">
      <c r="B95" s="49">
        <v>71</v>
      </c>
      <c r="C95" s="46">
        <v>10080</v>
      </c>
      <c r="D95" s="47">
        <v>44723</v>
      </c>
      <c r="E95" s="48" t="s">
        <v>19</v>
      </c>
      <c r="F95" s="58" t="str">
        <f>TRIM(Table1[[#This Row],[Product]])</f>
        <v>airpod</v>
      </c>
      <c r="G95" s="48" t="s">
        <v>1</v>
      </c>
      <c r="H95" s="58" t="str">
        <f>TRIM(Table1[[#This Row],[Region]])</f>
        <v>EMEA</v>
      </c>
      <c r="I95" s="48"/>
      <c r="J95" s="58" t="str">
        <f>CONCATENATE(Table1[[#This Row],[Column2]], " ",Table1[[#This Row],[Region2]])</f>
        <v xml:space="preserve">EMEA </v>
      </c>
      <c r="K95" s="58" t="str">
        <f>PROPER(Table1[[#This Row],[Region3]])</f>
        <v xml:space="preserve">Emea </v>
      </c>
      <c r="L95" s="54" t="s">
        <v>11</v>
      </c>
      <c r="M95" s="61" t="str">
        <f>TRIM(Table1[[#This Row],[Sales Method]])</f>
        <v>In-store</v>
      </c>
      <c r="N95" s="67">
        <v>199</v>
      </c>
      <c r="O95" s="67">
        <v>39</v>
      </c>
      <c r="P95" s="63">
        <v>400.6</v>
      </c>
      <c r="Q95" s="63">
        <v>79719.400000000009</v>
      </c>
      <c r="R95" s="66">
        <v>15623.400000000001</v>
      </c>
      <c r="S95" s="32"/>
      <c r="T95" s="32"/>
    </row>
    <row r="96" spans="2:20" x14ac:dyDescent="0.25">
      <c r="B96" s="45">
        <v>72</v>
      </c>
      <c r="C96" s="50">
        <v>10081</v>
      </c>
      <c r="D96" s="51">
        <v>44725</v>
      </c>
      <c r="E96" s="52" t="s">
        <v>19</v>
      </c>
      <c r="F96" s="59" t="str">
        <f>TRIM(Table1[[#This Row],[Product]])</f>
        <v>airpod</v>
      </c>
      <c r="G96" s="52" t="s">
        <v>59</v>
      </c>
      <c r="H96" s="59" t="str">
        <f>TRIM(Table1[[#This Row],[Region]])</f>
        <v>South</v>
      </c>
      <c r="I96" s="52" t="s">
        <v>57</v>
      </c>
      <c r="J96" s="59" t="str">
        <f>CONCATENATE(Table1[[#This Row],[Column2]], " ",Table1[[#This Row],[Region2]])</f>
        <v>South America</v>
      </c>
      <c r="K96" s="59" t="str">
        <f>PROPER(Table1[[#This Row],[Region3]])</f>
        <v>South America</v>
      </c>
      <c r="L96" s="52" t="s">
        <v>13</v>
      </c>
      <c r="M96" s="59" t="str">
        <f>TRIM(Table1[[#This Row],[Sales Method]])</f>
        <v>Third Party</v>
      </c>
      <c r="N96" s="68">
        <v>199</v>
      </c>
      <c r="O96" s="68">
        <v>39</v>
      </c>
      <c r="P96" s="64">
        <v>433.1</v>
      </c>
      <c r="Q96" s="64">
        <v>86186.900000000009</v>
      </c>
      <c r="R96" s="69">
        <v>16890.900000000001</v>
      </c>
      <c r="S96" s="32"/>
      <c r="T96" s="32"/>
    </row>
    <row r="97" spans="2:20" x14ac:dyDescent="0.25">
      <c r="B97" s="49">
        <v>73</v>
      </c>
      <c r="C97" s="46">
        <v>10082</v>
      </c>
      <c r="D97" s="47">
        <v>44727</v>
      </c>
      <c r="E97" s="48" t="s">
        <v>10</v>
      </c>
      <c r="F97" s="58" t="str">
        <f>TRIM(Table1[[#This Row],[Product]])</f>
        <v>iphone</v>
      </c>
      <c r="G97" s="48" t="s">
        <v>60</v>
      </c>
      <c r="H97" s="58" t="str">
        <f>TRIM(Table1[[#This Row],[Region]])</f>
        <v>North</v>
      </c>
      <c r="I97" s="48" t="s">
        <v>57</v>
      </c>
      <c r="J97" s="58" t="str">
        <f>CONCATENATE(Table1[[#This Row],[Column2]], " ",Table1[[#This Row],[Region2]])</f>
        <v>North America</v>
      </c>
      <c r="K97" s="58" t="str">
        <f>PROPER(Table1[[#This Row],[Region3]])</f>
        <v>North America</v>
      </c>
      <c r="L97" s="48" t="s">
        <v>13</v>
      </c>
      <c r="M97" s="58" t="str">
        <f>TRIM(Table1[[#This Row],[Sales Method]])</f>
        <v>Third Party</v>
      </c>
      <c r="N97" s="63">
        <v>1099</v>
      </c>
      <c r="O97" s="63">
        <v>289</v>
      </c>
      <c r="P97" s="63">
        <v>205.9</v>
      </c>
      <c r="Q97" s="63">
        <v>226284.1</v>
      </c>
      <c r="R97" s="66">
        <v>59505.1</v>
      </c>
      <c r="S97" s="32"/>
      <c r="T97" s="32"/>
    </row>
    <row r="98" spans="2:20" x14ac:dyDescent="0.25">
      <c r="B98" s="45">
        <v>74</v>
      </c>
      <c r="C98" s="50">
        <v>10083</v>
      </c>
      <c r="D98" s="51">
        <v>44729</v>
      </c>
      <c r="E98" s="52" t="s">
        <v>19</v>
      </c>
      <c r="F98" s="59" t="str">
        <f>TRIM(Table1[[#This Row],[Product]])</f>
        <v>airpod</v>
      </c>
      <c r="G98" s="52" t="s">
        <v>60</v>
      </c>
      <c r="H98" s="59" t="str">
        <f>TRIM(Table1[[#This Row],[Region]])</f>
        <v>North</v>
      </c>
      <c r="I98" s="52" t="s">
        <v>57</v>
      </c>
      <c r="J98" s="59" t="str">
        <f>CONCATENATE(Table1[[#This Row],[Column2]], " ",Table1[[#This Row],[Region2]])</f>
        <v>North America</v>
      </c>
      <c r="K98" s="59" t="str">
        <f>PROPER(Table1[[#This Row],[Region3]])</f>
        <v>North America</v>
      </c>
      <c r="L98" s="52" t="s">
        <v>13</v>
      </c>
      <c r="M98" s="59" t="str">
        <f>TRIM(Table1[[#This Row],[Sales Method]])</f>
        <v>Third Party</v>
      </c>
      <c r="N98" s="68">
        <v>199</v>
      </c>
      <c r="O98" s="68">
        <v>39</v>
      </c>
      <c r="P98" s="64">
        <v>436</v>
      </c>
      <c r="Q98" s="64">
        <v>86764</v>
      </c>
      <c r="R98" s="69">
        <v>17004</v>
      </c>
      <c r="S98" s="32"/>
      <c r="T98" s="32"/>
    </row>
    <row r="99" spans="2:20" x14ac:dyDescent="0.25">
      <c r="B99" s="49">
        <v>75</v>
      </c>
      <c r="C99" s="46">
        <v>10084</v>
      </c>
      <c r="D99" s="47">
        <v>44731</v>
      </c>
      <c r="E99" s="48" t="s">
        <v>16</v>
      </c>
      <c r="F99" s="58" t="str">
        <f>TRIM(Table1[[#This Row],[Product]])</f>
        <v>ipad</v>
      </c>
      <c r="G99" s="48" t="s">
        <v>1</v>
      </c>
      <c r="H99" s="58" t="str">
        <f>TRIM(Table1[[#This Row],[Region]])</f>
        <v>EMEA</v>
      </c>
      <c r="I99" s="48"/>
      <c r="J99" s="58" t="str">
        <f>CONCATENATE(Table1[[#This Row],[Column2]], " ",Table1[[#This Row],[Region2]])</f>
        <v xml:space="preserve">EMEA </v>
      </c>
      <c r="K99" s="58" t="str">
        <f>PROPER(Table1[[#This Row],[Region3]])</f>
        <v xml:space="preserve">Emea </v>
      </c>
      <c r="L99" s="48" t="s">
        <v>13</v>
      </c>
      <c r="M99" s="58" t="str">
        <f>TRIM(Table1[[#This Row],[Sales Method]])</f>
        <v>Third Party</v>
      </c>
      <c r="N99" s="67">
        <v>599</v>
      </c>
      <c r="O99" s="67">
        <v>299</v>
      </c>
      <c r="P99" s="63">
        <v>114.7</v>
      </c>
      <c r="Q99" s="63">
        <v>68705.3</v>
      </c>
      <c r="R99" s="66">
        <v>34295.300000000003</v>
      </c>
      <c r="S99" s="32"/>
      <c r="T99" s="32"/>
    </row>
    <row r="100" spans="2:20" x14ac:dyDescent="0.25">
      <c r="B100" s="45">
        <v>76</v>
      </c>
      <c r="C100" s="50">
        <v>10085</v>
      </c>
      <c r="D100" s="51">
        <v>44733</v>
      </c>
      <c r="E100" s="52" t="s">
        <v>10</v>
      </c>
      <c r="F100" s="59" t="str">
        <f>TRIM(Table1[[#This Row],[Product]])</f>
        <v>iphone</v>
      </c>
      <c r="G100" s="52" t="s">
        <v>1</v>
      </c>
      <c r="H100" s="59" t="str">
        <f>TRIM(Table1[[#This Row],[Region]])</f>
        <v>EMEA</v>
      </c>
      <c r="I100" s="52"/>
      <c r="J100" s="59" t="str">
        <f>CONCATENATE(Table1[[#This Row],[Column2]], " ",Table1[[#This Row],[Region2]])</f>
        <v xml:space="preserve">EMEA </v>
      </c>
      <c r="K100" s="59" t="str">
        <f>PROPER(Table1[[#This Row],[Region3]])</f>
        <v xml:space="preserve">Emea </v>
      </c>
      <c r="L100" s="52" t="s">
        <v>13</v>
      </c>
      <c r="M100" s="59" t="str">
        <f>TRIM(Table1[[#This Row],[Sales Method]])</f>
        <v>Third Party</v>
      </c>
      <c r="N100" s="64">
        <v>1099</v>
      </c>
      <c r="O100" s="64">
        <v>289</v>
      </c>
      <c r="P100" s="64">
        <v>213.8</v>
      </c>
      <c r="Q100" s="64">
        <v>234966.2</v>
      </c>
      <c r="R100" s="69">
        <v>61788.200000000004</v>
      </c>
      <c r="S100" s="32"/>
      <c r="T100" s="32"/>
    </row>
    <row r="101" spans="2:20" x14ac:dyDescent="0.25">
      <c r="B101" s="49">
        <v>77</v>
      </c>
      <c r="C101" s="46">
        <v>10086</v>
      </c>
      <c r="D101" s="47">
        <v>44735</v>
      </c>
      <c r="E101" s="48" t="s">
        <v>14</v>
      </c>
      <c r="F101" s="58" t="str">
        <f>TRIM(Table1[[#This Row],[Product]])</f>
        <v>macbook</v>
      </c>
      <c r="G101" s="48" t="s">
        <v>1</v>
      </c>
      <c r="H101" s="58" t="str">
        <f>TRIM(Table1[[#This Row],[Region]])</f>
        <v>EMEA</v>
      </c>
      <c r="I101" s="48"/>
      <c r="J101" s="58" t="str">
        <f>CONCATENATE(Table1[[#This Row],[Column2]], " ",Table1[[#This Row],[Region2]])</f>
        <v xml:space="preserve">EMEA </v>
      </c>
      <c r="K101" s="58" t="str">
        <f>PROPER(Table1[[#This Row],[Region3]])</f>
        <v xml:space="preserve">Emea </v>
      </c>
      <c r="L101" s="48" t="s">
        <v>13</v>
      </c>
      <c r="M101" s="58" t="str">
        <f>TRIM(Table1[[#This Row],[Sales Method]])</f>
        <v>Third Party</v>
      </c>
      <c r="N101" s="67">
        <v>1299</v>
      </c>
      <c r="O101" s="67">
        <v>459</v>
      </c>
      <c r="P101" s="63">
        <v>124</v>
      </c>
      <c r="Q101" s="63">
        <v>161076</v>
      </c>
      <c r="R101" s="66">
        <v>56916</v>
      </c>
      <c r="S101" s="32"/>
      <c r="T101" s="32"/>
    </row>
    <row r="102" spans="2:20" x14ac:dyDescent="0.25">
      <c r="B102" s="45">
        <v>78</v>
      </c>
      <c r="C102" s="50">
        <v>10087</v>
      </c>
      <c r="D102" s="51">
        <v>44737</v>
      </c>
      <c r="E102" s="52" t="s">
        <v>19</v>
      </c>
      <c r="F102" s="59" t="str">
        <f>TRIM(Table1[[#This Row],[Product]])</f>
        <v>airpod</v>
      </c>
      <c r="G102" s="52" t="s">
        <v>12</v>
      </c>
      <c r="H102" s="59" t="str">
        <f>TRIM(Table1[[#This Row],[Region]])</f>
        <v>North America</v>
      </c>
      <c r="I102" s="52"/>
      <c r="J102" s="59" t="str">
        <f>CONCATENATE(Table1[[#This Row],[Column2]], " ",Table1[[#This Row],[Region2]])</f>
        <v xml:space="preserve">North America </v>
      </c>
      <c r="K102" s="59" t="str">
        <f>PROPER(Table1[[#This Row],[Region3]])</f>
        <v xml:space="preserve">North America </v>
      </c>
      <c r="L102" s="52" t="s">
        <v>13</v>
      </c>
      <c r="M102" s="59" t="str">
        <f>TRIM(Table1[[#This Row],[Sales Method]])</f>
        <v>Third Party</v>
      </c>
      <c r="N102" s="68">
        <v>199</v>
      </c>
      <c r="O102" s="68">
        <v>39</v>
      </c>
      <c r="P102" s="64">
        <v>285.10000000000002</v>
      </c>
      <c r="Q102" s="64">
        <v>56734.9</v>
      </c>
      <c r="R102" s="69">
        <v>11118.900000000001</v>
      </c>
      <c r="S102" s="32"/>
      <c r="T102" s="32"/>
    </row>
    <row r="103" spans="2:20" x14ac:dyDescent="0.25">
      <c r="B103" s="49">
        <v>79</v>
      </c>
      <c r="C103" s="46">
        <v>10088</v>
      </c>
      <c r="D103" s="47">
        <v>44739</v>
      </c>
      <c r="E103" s="48" t="s">
        <v>47</v>
      </c>
      <c r="F103" s="58" t="str">
        <f>TRIM(Table1[[#This Row],[Product]])</f>
        <v>airpod</v>
      </c>
      <c r="G103" s="48" t="s">
        <v>21</v>
      </c>
      <c r="H103" s="58" t="str">
        <f>TRIM(Table1[[#This Row],[Region]])</f>
        <v>South America</v>
      </c>
      <c r="I103" s="48"/>
      <c r="J103" s="58" t="str">
        <f>CONCATENATE(Table1[[#This Row],[Column2]], " ",Table1[[#This Row],[Region2]])</f>
        <v xml:space="preserve">South America </v>
      </c>
      <c r="K103" s="58" t="str">
        <f>PROPER(Table1[[#This Row],[Region3]])</f>
        <v xml:space="preserve">South America </v>
      </c>
      <c r="L103" s="48" t="s">
        <v>13</v>
      </c>
      <c r="M103" s="58" t="str">
        <f>TRIM(Table1[[#This Row],[Sales Method]])</f>
        <v>Third Party</v>
      </c>
      <c r="N103" s="67">
        <v>199</v>
      </c>
      <c r="O103" s="67">
        <v>39</v>
      </c>
      <c r="P103" s="63">
        <v>228.9</v>
      </c>
      <c r="Q103" s="63">
        <v>45551.1</v>
      </c>
      <c r="R103" s="66">
        <v>8927.1</v>
      </c>
      <c r="S103" s="32"/>
      <c r="T103" s="32"/>
    </row>
    <row r="104" spans="2:20" x14ac:dyDescent="0.25">
      <c r="B104" s="45">
        <v>80</v>
      </c>
      <c r="C104" s="50">
        <v>10089</v>
      </c>
      <c r="D104" s="51">
        <v>44741</v>
      </c>
      <c r="E104" s="52" t="s">
        <v>19</v>
      </c>
      <c r="F104" s="59" t="str">
        <f>TRIM(Table1[[#This Row],[Product]])</f>
        <v>airpod</v>
      </c>
      <c r="G104" s="52" t="s">
        <v>12</v>
      </c>
      <c r="H104" s="59" t="str">
        <f>TRIM(Table1[[#This Row],[Region]])</f>
        <v>North America</v>
      </c>
      <c r="I104" s="52"/>
      <c r="J104" s="59" t="str">
        <f>CONCATENATE(Table1[[#This Row],[Column2]], " ",Table1[[#This Row],[Region2]])</f>
        <v xml:space="preserve">North America </v>
      </c>
      <c r="K104" s="59" t="str">
        <f>PROPER(Table1[[#This Row],[Region3]])</f>
        <v xml:space="preserve">North America </v>
      </c>
      <c r="L104" s="52" t="s">
        <v>13</v>
      </c>
      <c r="M104" s="59" t="str">
        <f>TRIM(Table1[[#This Row],[Sales Method]])</f>
        <v>Third Party</v>
      </c>
      <c r="N104" s="68">
        <v>199</v>
      </c>
      <c r="O104" s="68">
        <v>39</v>
      </c>
      <c r="P104" s="64">
        <v>361</v>
      </c>
      <c r="Q104" s="64">
        <v>71839</v>
      </c>
      <c r="R104" s="69">
        <v>14079</v>
      </c>
      <c r="S104" s="32"/>
      <c r="T104" s="32"/>
    </row>
    <row r="105" spans="2:20" x14ac:dyDescent="0.25">
      <c r="B105" s="49">
        <v>81</v>
      </c>
      <c r="C105" s="46">
        <v>10090</v>
      </c>
      <c r="D105" s="47">
        <v>44743</v>
      </c>
      <c r="E105" s="48" t="s">
        <v>10</v>
      </c>
      <c r="F105" s="58" t="str">
        <f>TRIM(Table1[[#This Row],[Product]])</f>
        <v>iphone</v>
      </c>
      <c r="G105" s="48" t="s">
        <v>12</v>
      </c>
      <c r="H105" s="58" t="str">
        <f>TRIM(Table1[[#This Row],[Region]])</f>
        <v>North America</v>
      </c>
      <c r="I105" s="48"/>
      <c r="J105" s="58" t="str">
        <f>CONCATENATE(Table1[[#This Row],[Column2]], " ",Table1[[#This Row],[Region2]])</f>
        <v xml:space="preserve">North America </v>
      </c>
      <c r="K105" s="58" t="str">
        <f>PROPER(Table1[[#This Row],[Region3]])</f>
        <v xml:space="preserve">North America </v>
      </c>
      <c r="L105" s="54" t="s">
        <v>11</v>
      </c>
      <c r="M105" s="61" t="str">
        <f>TRIM(Table1[[#This Row],[Sales Method]])</f>
        <v>In-store</v>
      </c>
      <c r="N105" s="63">
        <v>1099</v>
      </c>
      <c r="O105" s="63">
        <v>289</v>
      </c>
      <c r="P105" s="63">
        <v>425.70000000000005</v>
      </c>
      <c r="Q105" s="63">
        <v>467844.30000000005</v>
      </c>
      <c r="R105" s="66">
        <v>123027.30000000002</v>
      </c>
      <c r="S105" s="32"/>
      <c r="T105" s="32"/>
    </row>
    <row r="106" spans="2:20" x14ac:dyDescent="0.25">
      <c r="B106" s="45">
        <v>82</v>
      </c>
      <c r="C106" s="50">
        <v>10091</v>
      </c>
      <c r="D106" s="51">
        <v>44745</v>
      </c>
      <c r="E106" s="52" t="s">
        <v>19</v>
      </c>
      <c r="F106" s="59" t="str">
        <f>TRIM(Table1[[#This Row],[Product]])</f>
        <v>airpod</v>
      </c>
      <c r="G106" s="52" t="s">
        <v>12</v>
      </c>
      <c r="H106" s="59" t="str">
        <f>TRIM(Table1[[#This Row],[Region]])</f>
        <v>North America</v>
      </c>
      <c r="I106" s="52"/>
      <c r="J106" s="59" t="str">
        <f>CONCATENATE(Table1[[#This Row],[Column2]], " ",Table1[[#This Row],[Region2]])</f>
        <v xml:space="preserve">North America </v>
      </c>
      <c r="K106" s="59" t="str">
        <f>PROPER(Table1[[#This Row],[Region3]])</f>
        <v xml:space="preserve">North America </v>
      </c>
      <c r="L106" s="52" t="s">
        <v>13</v>
      </c>
      <c r="M106" s="59" t="str">
        <f>TRIM(Table1[[#This Row],[Sales Method]])</f>
        <v>Third Party</v>
      </c>
      <c r="N106" s="68">
        <v>199</v>
      </c>
      <c r="O106" s="68">
        <v>39</v>
      </c>
      <c r="P106" s="64">
        <v>233.3</v>
      </c>
      <c r="Q106" s="64">
        <v>46426.700000000004</v>
      </c>
      <c r="R106" s="69">
        <v>9098.7000000000007</v>
      </c>
      <c r="S106" s="32"/>
      <c r="T106" s="32"/>
    </row>
    <row r="107" spans="2:20" x14ac:dyDescent="0.25">
      <c r="B107" s="49">
        <v>83</v>
      </c>
      <c r="C107" s="46">
        <v>10092</v>
      </c>
      <c r="D107" s="47">
        <v>44747</v>
      </c>
      <c r="E107" s="48" t="s">
        <v>16</v>
      </c>
      <c r="F107" s="58" t="str">
        <f>TRIM(Table1[[#This Row],[Product]])</f>
        <v>ipad</v>
      </c>
      <c r="G107" s="48" t="s">
        <v>21</v>
      </c>
      <c r="H107" s="58" t="str">
        <f>TRIM(Table1[[#This Row],[Region]])</f>
        <v>South America</v>
      </c>
      <c r="I107" s="48"/>
      <c r="J107" s="58" t="str">
        <f>CONCATENATE(Table1[[#This Row],[Column2]], " ",Table1[[#This Row],[Region2]])</f>
        <v xml:space="preserve">South America </v>
      </c>
      <c r="K107" s="58" t="str">
        <f>PROPER(Table1[[#This Row],[Region3]])</f>
        <v xml:space="preserve">South America </v>
      </c>
      <c r="L107" s="54" t="s">
        <v>11</v>
      </c>
      <c r="M107" s="61" t="str">
        <f>TRIM(Table1[[#This Row],[Sales Method]])</f>
        <v>In-store</v>
      </c>
      <c r="N107" s="67">
        <v>599</v>
      </c>
      <c r="O107" s="67">
        <v>299</v>
      </c>
      <c r="P107" s="63">
        <v>381.20000000000005</v>
      </c>
      <c r="Q107" s="63">
        <v>228338.80000000002</v>
      </c>
      <c r="R107" s="66">
        <v>113978.80000000002</v>
      </c>
      <c r="S107" s="32"/>
      <c r="T107" s="32"/>
    </row>
    <row r="108" spans="2:20" x14ac:dyDescent="0.25">
      <c r="B108" s="45">
        <v>84</v>
      </c>
      <c r="C108" s="50">
        <v>10093</v>
      </c>
      <c r="D108" s="51">
        <v>44749</v>
      </c>
      <c r="E108" s="52" t="s">
        <v>14</v>
      </c>
      <c r="F108" s="59" t="str">
        <f>TRIM(Table1[[#This Row],[Product]])</f>
        <v>macbook</v>
      </c>
      <c r="G108" s="53" t="s">
        <v>2</v>
      </c>
      <c r="H108" s="60" t="str">
        <f>TRIM(Table1[[#This Row],[Region]])</f>
        <v>APAC</v>
      </c>
      <c r="I108" s="53"/>
      <c r="J108" s="60" t="str">
        <f>CONCATENATE(Table1[[#This Row],[Column2]], " ",Table1[[#This Row],[Region2]])</f>
        <v xml:space="preserve">APAC </v>
      </c>
      <c r="K108" s="60" t="str">
        <f>PROPER(Table1[[#This Row],[Region3]])</f>
        <v xml:space="preserve">Apac </v>
      </c>
      <c r="L108" s="52" t="s">
        <v>13</v>
      </c>
      <c r="M108" s="59" t="str">
        <f>TRIM(Table1[[#This Row],[Sales Method]])</f>
        <v>Third Party</v>
      </c>
      <c r="N108" s="68">
        <v>1299</v>
      </c>
      <c r="O108" s="68">
        <v>459</v>
      </c>
      <c r="P108" s="64">
        <v>415.3</v>
      </c>
      <c r="Q108" s="64">
        <v>539474.70000000007</v>
      </c>
      <c r="R108" s="69">
        <v>190622.7</v>
      </c>
      <c r="S108" s="32"/>
      <c r="T108" s="32"/>
    </row>
    <row r="109" spans="2:20" x14ac:dyDescent="0.25">
      <c r="B109" s="49">
        <v>85</v>
      </c>
      <c r="C109" s="46">
        <v>10094</v>
      </c>
      <c r="D109" s="47">
        <v>44751</v>
      </c>
      <c r="E109" s="48" t="s">
        <v>10</v>
      </c>
      <c r="F109" s="58" t="str">
        <f>TRIM(Table1[[#This Row],[Product]])</f>
        <v>iphone</v>
      </c>
      <c r="G109" s="54" t="s">
        <v>2</v>
      </c>
      <c r="H109" s="61" t="str">
        <f>TRIM(Table1[[#This Row],[Region]])</f>
        <v>APAC</v>
      </c>
      <c r="I109" s="54"/>
      <c r="J109" s="61" t="str">
        <f>CONCATENATE(Table1[[#This Row],[Column2]], " ",Table1[[#This Row],[Region2]])</f>
        <v xml:space="preserve">APAC </v>
      </c>
      <c r="K109" s="61" t="str">
        <f>PROPER(Table1[[#This Row],[Region3]])</f>
        <v xml:space="preserve">Apac </v>
      </c>
      <c r="L109" s="48" t="s">
        <v>33</v>
      </c>
      <c r="M109" s="58" t="str">
        <f>TRIM(Table1[[#This Row],[Sales Method]])</f>
        <v>Online Store</v>
      </c>
      <c r="N109" s="63">
        <v>1099</v>
      </c>
      <c r="O109" s="63">
        <v>289</v>
      </c>
      <c r="P109" s="63">
        <v>250.4</v>
      </c>
      <c r="Q109" s="63">
        <v>275189.60000000003</v>
      </c>
      <c r="R109" s="66">
        <v>72365.600000000006</v>
      </c>
      <c r="S109" s="32"/>
      <c r="T109" s="32"/>
    </row>
    <row r="110" spans="2:20" x14ac:dyDescent="0.25">
      <c r="B110" s="45">
        <v>86</v>
      </c>
      <c r="C110" s="50">
        <v>10095</v>
      </c>
      <c r="D110" s="51">
        <v>44753</v>
      </c>
      <c r="E110" s="52" t="s">
        <v>18</v>
      </c>
      <c r="F110" s="59" t="str">
        <f>TRIM(Table1[[#This Row],[Product]])</f>
        <v>iwatch</v>
      </c>
      <c r="G110" s="53" t="s">
        <v>2</v>
      </c>
      <c r="H110" s="60" t="str">
        <f>TRIM(Table1[[#This Row],[Region]])</f>
        <v>APAC</v>
      </c>
      <c r="I110" s="53"/>
      <c r="J110" s="60" t="str">
        <f>CONCATENATE(Table1[[#This Row],[Column2]], " ",Table1[[#This Row],[Region2]])</f>
        <v xml:space="preserve">APAC </v>
      </c>
      <c r="K110" s="60" t="str">
        <f>PROPER(Table1[[#This Row],[Region3]])</f>
        <v xml:space="preserve">Apac </v>
      </c>
      <c r="L110" s="52" t="s">
        <v>17</v>
      </c>
      <c r="M110" s="59" t="str">
        <f>TRIM(Table1[[#This Row],[Sales Method]])</f>
        <v>Referral</v>
      </c>
      <c r="N110" s="68">
        <v>449</v>
      </c>
      <c r="O110" s="68">
        <v>159</v>
      </c>
      <c r="P110" s="64">
        <v>280.10000000000002</v>
      </c>
      <c r="Q110" s="64">
        <v>125764.90000000001</v>
      </c>
      <c r="R110" s="69">
        <v>44535.9</v>
      </c>
      <c r="S110" s="32"/>
      <c r="T110" s="32"/>
    </row>
    <row r="111" spans="2:20" x14ac:dyDescent="0.25">
      <c r="B111" s="49">
        <v>87</v>
      </c>
      <c r="C111" s="46">
        <v>10096</v>
      </c>
      <c r="D111" s="47">
        <v>44755</v>
      </c>
      <c r="E111" s="48" t="s">
        <v>19</v>
      </c>
      <c r="F111" s="58" t="str">
        <f>TRIM(Table1[[#This Row],[Product]])</f>
        <v>airpod</v>
      </c>
      <c r="G111" s="54" t="s">
        <v>2</v>
      </c>
      <c r="H111" s="61" t="str">
        <f>TRIM(Table1[[#This Row],[Region]])</f>
        <v>APAC</v>
      </c>
      <c r="I111" s="54"/>
      <c r="J111" s="61" t="str">
        <f>CONCATENATE(Table1[[#This Row],[Column2]], " ",Table1[[#This Row],[Region2]])</f>
        <v xml:space="preserve">APAC </v>
      </c>
      <c r="K111" s="61" t="str">
        <f>PROPER(Table1[[#This Row],[Region3]])</f>
        <v xml:space="preserve">Apac </v>
      </c>
      <c r="L111" s="48" t="s">
        <v>13</v>
      </c>
      <c r="M111" s="58" t="str">
        <f>TRIM(Table1[[#This Row],[Sales Method]])</f>
        <v>Third Party</v>
      </c>
      <c r="N111" s="67">
        <v>199</v>
      </c>
      <c r="O111" s="67">
        <v>39</v>
      </c>
      <c r="P111" s="63">
        <v>214.9</v>
      </c>
      <c r="Q111" s="63">
        <v>42765.1</v>
      </c>
      <c r="R111" s="66">
        <v>8381.1</v>
      </c>
      <c r="S111" s="32"/>
      <c r="T111" s="32"/>
    </row>
    <row r="112" spans="2:20" x14ac:dyDescent="0.25">
      <c r="B112" s="45">
        <v>88</v>
      </c>
      <c r="C112" s="50">
        <v>10097</v>
      </c>
      <c r="D112" s="51">
        <v>44757</v>
      </c>
      <c r="E112" s="52" t="s">
        <v>16</v>
      </c>
      <c r="F112" s="59" t="str">
        <f>TRIM(Table1[[#This Row],[Product]])</f>
        <v>ipad</v>
      </c>
      <c r="G112" s="53" t="s">
        <v>2</v>
      </c>
      <c r="H112" s="60" t="str">
        <f>TRIM(Table1[[#This Row],[Region]])</f>
        <v>APAC</v>
      </c>
      <c r="I112" s="53"/>
      <c r="J112" s="60" t="str">
        <f>CONCATENATE(Table1[[#This Row],[Column2]], " ",Table1[[#This Row],[Region2]])</f>
        <v xml:space="preserve">APAC </v>
      </c>
      <c r="K112" s="60" t="str">
        <f>PROPER(Table1[[#This Row],[Region3]])</f>
        <v xml:space="preserve">Apac </v>
      </c>
      <c r="L112" s="52" t="s">
        <v>13</v>
      </c>
      <c r="M112" s="59" t="str">
        <f>TRIM(Table1[[#This Row],[Sales Method]])</f>
        <v>Third Party</v>
      </c>
      <c r="N112" s="68">
        <v>599</v>
      </c>
      <c r="O112" s="68">
        <v>299</v>
      </c>
      <c r="P112" s="64">
        <v>319.20000000000005</v>
      </c>
      <c r="Q112" s="64">
        <v>191200.80000000002</v>
      </c>
      <c r="R112" s="69">
        <v>95440.800000000017</v>
      </c>
      <c r="S112" s="32"/>
      <c r="T112" s="32"/>
    </row>
    <row r="113" spans="2:20" x14ac:dyDescent="0.25">
      <c r="B113" s="49">
        <v>89</v>
      </c>
      <c r="C113" s="46">
        <v>10098</v>
      </c>
      <c r="D113" s="47">
        <v>44759</v>
      </c>
      <c r="E113" s="48" t="s">
        <v>14</v>
      </c>
      <c r="F113" s="58" t="str">
        <f>TRIM(Table1[[#This Row],[Product]])</f>
        <v>macbook</v>
      </c>
      <c r="G113" s="48" t="s">
        <v>12</v>
      </c>
      <c r="H113" s="58" t="str">
        <f>TRIM(Table1[[#This Row],[Region]])</f>
        <v>North America</v>
      </c>
      <c r="I113" s="48"/>
      <c r="J113" s="58" t="str">
        <f>CONCATENATE(Table1[[#This Row],[Column2]], " ",Table1[[#This Row],[Region2]])</f>
        <v xml:space="preserve">North America </v>
      </c>
      <c r="K113" s="58" t="str">
        <f>PROPER(Table1[[#This Row],[Region3]])</f>
        <v xml:space="preserve">North America </v>
      </c>
      <c r="L113" s="48" t="s">
        <v>45</v>
      </c>
      <c r="M113" s="58" t="str">
        <f>TRIM(Table1[[#This Row],[Sales Method]])</f>
        <v>Referral</v>
      </c>
      <c r="N113" s="67">
        <v>1299</v>
      </c>
      <c r="O113" s="67">
        <v>459</v>
      </c>
      <c r="P113" s="63">
        <v>209.9</v>
      </c>
      <c r="Q113" s="63">
        <v>272660.10000000003</v>
      </c>
      <c r="R113" s="66">
        <v>96344.1</v>
      </c>
      <c r="S113" s="32"/>
      <c r="T113" s="32"/>
    </row>
    <row r="114" spans="2:20" x14ac:dyDescent="0.25">
      <c r="B114" s="45">
        <v>90</v>
      </c>
      <c r="C114" s="50">
        <v>10099</v>
      </c>
      <c r="D114" s="51">
        <v>44761</v>
      </c>
      <c r="E114" s="52" t="s">
        <v>10</v>
      </c>
      <c r="F114" s="59" t="str">
        <f>TRIM(Table1[[#This Row],[Product]])</f>
        <v>iphone</v>
      </c>
      <c r="G114" s="53" t="s">
        <v>1</v>
      </c>
      <c r="H114" s="60" t="str">
        <f>TRIM(Table1[[#This Row],[Region]])</f>
        <v>EMEA</v>
      </c>
      <c r="I114" s="53"/>
      <c r="J114" s="60" t="str">
        <f>CONCATENATE(Table1[[#This Row],[Column2]], " ",Table1[[#This Row],[Region2]])</f>
        <v xml:space="preserve">EMEA </v>
      </c>
      <c r="K114" s="60" t="str">
        <f>PROPER(Table1[[#This Row],[Region3]])</f>
        <v xml:space="preserve">Emea </v>
      </c>
      <c r="L114" s="52" t="s">
        <v>13</v>
      </c>
      <c r="M114" s="59" t="str">
        <f>TRIM(Table1[[#This Row],[Sales Method]])</f>
        <v>Third Party</v>
      </c>
      <c r="N114" s="64">
        <v>1099</v>
      </c>
      <c r="O114" s="64">
        <v>289</v>
      </c>
      <c r="P114" s="64">
        <v>197.9</v>
      </c>
      <c r="Q114" s="64">
        <v>217492.1</v>
      </c>
      <c r="R114" s="69">
        <v>57193.1</v>
      </c>
      <c r="S114" s="32"/>
      <c r="T114" s="32"/>
    </row>
    <row r="115" spans="2:20" x14ac:dyDescent="0.25">
      <c r="B115" s="49">
        <v>91</v>
      </c>
      <c r="C115" s="46">
        <v>10100</v>
      </c>
      <c r="D115" s="47">
        <v>44763</v>
      </c>
      <c r="E115" s="48" t="s">
        <v>10</v>
      </c>
      <c r="F115" s="58" t="str">
        <f>TRIM(Table1[[#This Row],[Product]])</f>
        <v>iphone</v>
      </c>
      <c r="G115" s="48" t="s">
        <v>1</v>
      </c>
      <c r="H115" s="58" t="str">
        <f>TRIM(Table1[[#This Row],[Region]])</f>
        <v>EMEA</v>
      </c>
      <c r="I115" s="48"/>
      <c r="J115" s="58" t="str">
        <f>CONCATENATE(Table1[[#This Row],[Column2]], " ",Table1[[#This Row],[Region2]])</f>
        <v xml:space="preserve">EMEA </v>
      </c>
      <c r="K115" s="58" t="str">
        <f>PROPER(Table1[[#This Row],[Region3]])</f>
        <v xml:space="preserve">Emea </v>
      </c>
      <c r="L115" s="48" t="s">
        <v>13</v>
      </c>
      <c r="M115" s="58" t="str">
        <f>TRIM(Table1[[#This Row],[Sales Method]])</f>
        <v>Third Party</v>
      </c>
      <c r="N115" s="63">
        <v>1099</v>
      </c>
      <c r="O115" s="63">
        <v>289</v>
      </c>
      <c r="P115" s="63">
        <v>122.2</v>
      </c>
      <c r="Q115" s="63">
        <v>134297.80000000002</v>
      </c>
      <c r="R115" s="66">
        <v>35315.800000000003</v>
      </c>
      <c r="S115" s="32"/>
      <c r="T115" s="32"/>
    </row>
    <row r="116" spans="2:20" x14ac:dyDescent="0.25">
      <c r="B116" s="45">
        <v>92</v>
      </c>
      <c r="C116" s="50">
        <v>10101</v>
      </c>
      <c r="D116" s="51">
        <v>44765</v>
      </c>
      <c r="E116" s="52" t="s">
        <v>19</v>
      </c>
      <c r="F116" s="59" t="str">
        <f>TRIM(Table1[[#This Row],[Product]])</f>
        <v>airpod</v>
      </c>
      <c r="G116" s="52" t="s">
        <v>12</v>
      </c>
      <c r="H116" s="59" t="str">
        <f>TRIM(Table1[[#This Row],[Region]])</f>
        <v>North America</v>
      </c>
      <c r="I116" s="52"/>
      <c r="J116" s="59" t="str">
        <f>CONCATENATE(Table1[[#This Row],[Column2]], " ",Table1[[#This Row],[Region2]])</f>
        <v xml:space="preserve">North America </v>
      </c>
      <c r="K116" s="59" t="str">
        <f>PROPER(Table1[[#This Row],[Region3]])</f>
        <v xml:space="preserve">North America </v>
      </c>
      <c r="L116" s="52" t="s">
        <v>13</v>
      </c>
      <c r="M116" s="59" t="str">
        <f>TRIM(Table1[[#This Row],[Sales Method]])</f>
        <v>Third Party</v>
      </c>
      <c r="N116" s="68">
        <v>199</v>
      </c>
      <c r="O116" s="68">
        <v>39</v>
      </c>
      <c r="P116" s="64">
        <v>379.3</v>
      </c>
      <c r="Q116" s="64">
        <v>75480.7</v>
      </c>
      <c r="R116" s="69">
        <v>14792.7</v>
      </c>
      <c r="S116" s="32"/>
      <c r="T116" s="32"/>
    </row>
    <row r="117" spans="2:20" x14ac:dyDescent="0.25">
      <c r="B117" s="45">
        <v>93</v>
      </c>
      <c r="C117" s="46">
        <v>10102</v>
      </c>
      <c r="D117" s="47">
        <v>44767</v>
      </c>
      <c r="E117" s="48" t="s">
        <v>18</v>
      </c>
      <c r="F117" s="58" t="str">
        <f>TRIM(Table1[[#This Row],[Product]])</f>
        <v>iwatch</v>
      </c>
      <c r="G117" s="48" t="s">
        <v>2</v>
      </c>
      <c r="H117" s="58" t="str">
        <f>TRIM(Table1[[#This Row],[Region]])</f>
        <v>APAC</v>
      </c>
      <c r="I117" s="48"/>
      <c r="J117" s="58" t="str">
        <f>CONCATENATE(Table1[[#This Row],[Column2]], " ",Table1[[#This Row],[Region2]])</f>
        <v xml:space="preserve">APAC </v>
      </c>
      <c r="K117" s="58" t="str">
        <f>PROPER(Table1[[#This Row],[Region3]])</f>
        <v xml:space="preserve">Apac </v>
      </c>
      <c r="L117" s="48" t="s">
        <v>17</v>
      </c>
      <c r="M117" s="58" t="str">
        <f>TRIM(Table1[[#This Row],[Sales Method]])</f>
        <v>Referral</v>
      </c>
      <c r="N117" s="67">
        <v>449</v>
      </c>
      <c r="O117" s="67">
        <v>159</v>
      </c>
      <c r="P117" s="63">
        <v>120.80000000000001</v>
      </c>
      <c r="Q117" s="63">
        <v>54239.200000000004</v>
      </c>
      <c r="R117" s="66">
        <v>19207.2</v>
      </c>
      <c r="S117" s="32"/>
      <c r="T117" s="32"/>
    </row>
    <row r="118" spans="2:20" x14ac:dyDescent="0.25">
      <c r="B118" s="49">
        <v>94</v>
      </c>
      <c r="C118" s="50">
        <v>10103</v>
      </c>
      <c r="D118" s="51">
        <v>44769</v>
      </c>
      <c r="E118" s="52" t="s">
        <v>46</v>
      </c>
      <c r="F118" s="59" t="str">
        <f>TRIM(Table1[[#This Row],[Product]])</f>
        <v>iwatch</v>
      </c>
      <c r="G118" s="52" t="s">
        <v>21</v>
      </c>
      <c r="H118" s="59" t="str">
        <f>TRIM(Table1[[#This Row],[Region]])</f>
        <v>South America</v>
      </c>
      <c r="I118" s="52"/>
      <c r="J118" s="59" t="str">
        <f>CONCATENATE(Table1[[#This Row],[Column2]], " ",Table1[[#This Row],[Region2]])</f>
        <v xml:space="preserve">South America </v>
      </c>
      <c r="K118" s="59" t="str">
        <f>PROPER(Table1[[#This Row],[Region3]])</f>
        <v xml:space="preserve">South America </v>
      </c>
      <c r="L118" s="52" t="s">
        <v>13</v>
      </c>
      <c r="M118" s="59" t="str">
        <f>TRIM(Table1[[#This Row],[Sales Method]])</f>
        <v>Third Party</v>
      </c>
      <c r="N118" s="68">
        <v>449</v>
      </c>
      <c r="O118" s="68">
        <v>159</v>
      </c>
      <c r="P118" s="64">
        <v>454.3</v>
      </c>
      <c r="Q118" s="64">
        <v>203980.7</v>
      </c>
      <c r="R118" s="69">
        <v>72233.7</v>
      </c>
      <c r="S118" s="32"/>
      <c r="T118" s="32"/>
    </row>
    <row r="119" spans="2:20" x14ac:dyDescent="0.25">
      <c r="B119" s="45">
        <v>95</v>
      </c>
      <c r="C119" s="46">
        <v>10104</v>
      </c>
      <c r="D119" s="47">
        <v>44771</v>
      </c>
      <c r="E119" s="48" t="s">
        <v>10</v>
      </c>
      <c r="F119" s="58" t="str">
        <f>TRIM(Table1[[#This Row],[Product]])</f>
        <v>iphone</v>
      </c>
      <c r="G119" s="48" t="s">
        <v>21</v>
      </c>
      <c r="H119" s="58" t="str">
        <f>TRIM(Table1[[#This Row],[Region]])</f>
        <v>South America</v>
      </c>
      <c r="I119" s="48"/>
      <c r="J119" s="58" t="str">
        <f>CONCATENATE(Table1[[#This Row],[Column2]], " ",Table1[[#This Row],[Region2]])</f>
        <v xml:space="preserve">South America </v>
      </c>
      <c r="K119" s="58" t="str">
        <f>PROPER(Table1[[#This Row],[Region3]])</f>
        <v xml:space="preserve">South America </v>
      </c>
      <c r="L119" s="48" t="s">
        <v>17</v>
      </c>
      <c r="M119" s="58" t="str">
        <f>TRIM(Table1[[#This Row],[Sales Method]])</f>
        <v>Referral</v>
      </c>
      <c r="N119" s="67">
        <v>199</v>
      </c>
      <c r="O119" s="67">
        <v>39</v>
      </c>
      <c r="P119" s="63">
        <v>245.8</v>
      </c>
      <c r="Q119" s="63">
        <v>48914.200000000004</v>
      </c>
      <c r="R119" s="66">
        <v>9586.2000000000007</v>
      </c>
      <c r="S119" s="32"/>
      <c r="T119" s="32"/>
    </row>
    <row r="120" spans="2:20" x14ac:dyDescent="0.25">
      <c r="B120" s="49">
        <v>96</v>
      </c>
      <c r="C120" s="50">
        <v>10105</v>
      </c>
      <c r="D120" s="51">
        <v>44773</v>
      </c>
      <c r="E120" s="52" t="s">
        <v>10</v>
      </c>
      <c r="F120" s="59" t="str">
        <f>TRIM(Table1[[#This Row],[Product]])</f>
        <v>iphone</v>
      </c>
      <c r="G120" s="52" t="s">
        <v>21</v>
      </c>
      <c r="H120" s="59" t="str">
        <f>TRIM(Table1[[#This Row],[Region]])</f>
        <v>South America</v>
      </c>
      <c r="I120" s="52"/>
      <c r="J120" s="59" t="str">
        <f>CONCATENATE(Table1[[#This Row],[Column2]], " ",Table1[[#This Row],[Region2]])</f>
        <v xml:space="preserve">South America </v>
      </c>
      <c r="K120" s="59" t="str">
        <f>PROPER(Table1[[#This Row],[Region3]])</f>
        <v xml:space="preserve">South America </v>
      </c>
      <c r="L120" s="52" t="s">
        <v>17</v>
      </c>
      <c r="M120" s="59" t="str">
        <f>TRIM(Table1[[#This Row],[Sales Method]])</f>
        <v>Referral</v>
      </c>
      <c r="N120" s="68">
        <v>199</v>
      </c>
      <c r="O120" s="68">
        <v>39</v>
      </c>
      <c r="P120" s="64">
        <v>315.10000000000002</v>
      </c>
      <c r="Q120" s="64">
        <v>62704.9</v>
      </c>
      <c r="R120" s="69">
        <v>12288.900000000001</v>
      </c>
      <c r="S120" s="32"/>
      <c r="T120" s="32"/>
    </row>
    <row r="121" spans="2:20" x14ac:dyDescent="0.25">
      <c r="B121" s="45">
        <v>97</v>
      </c>
      <c r="C121" s="46">
        <v>10106</v>
      </c>
      <c r="D121" s="47">
        <v>44775</v>
      </c>
      <c r="E121" s="48" t="s">
        <v>14</v>
      </c>
      <c r="F121" s="58" t="str">
        <f>TRIM(Table1[[#This Row],[Product]])</f>
        <v>macbook</v>
      </c>
      <c r="G121" s="48" t="s">
        <v>21</v>
      </c>
      <c r="H121" s="58" t="str">
        <f>TRIM(Table1[[#This Row],[Region]])</f>
        <v>South America</v>
      </c>
      <c r="I121" s="48"/>
      <c r="J121" s="58" t="str">
        <f>CONCATENATE(Table1[[#This Row],[Column2]], " ",Table1[[#This Row],[Region2]])</f>
        <v xml:space="preserve">South America </v>
      </c>
      <c r="K121" s="58" t="str">
        <f>PROPER(Table1[[#This Row],[Region3]])</f>
        <v xml:space="preserve">South America </v>
      </c>
      <c r="L121" s="48" t="s">
        <v>17</v>
      </c>
      <c r="M121" s="58" t="str">
        <f>TRIM(Table1[[#This Row],[Sales Method]])</f>
        <v>Referral</v>
      </c>
      <c r="N121" s="63">
        <v>1099</v>
      </c>
      <c r="O121" s="63">
        <v>289</v>
      </c>
      <c r="P121" s="63">
        <v>142.4</v>
      </c>
      <c r="Q121" s="63">
        <v>156497.60000000001</v>
      </c>
      <c r="R121" s="66">
        <v>41153.599999999999</v>
      </c>
      <c r="S121" s="32"/>
      <c r="T121" s="32"/>
    </row>
    <row r="122" spans="2:20" x14ac:dyDescent="0.25">
      <c r="B122" s="49">
        <v>98</v>
      </c>
      <c r="C122" s="50">
        <v>10107</v>
      </c>
      <c r="D122" s="51">
        <v>44777</v>
      </c>
      <c r="E122" s="52" t="s">
        <v>16</v>
      </c>
      <c r="F122" s="59" t="str">
        <f>TRIM(Table1[[#This Row],[Product]])</f>
        <v>ipad</v>
      </c>
      <c r="G122" s="52" t="s">
        <v>1</v>
      </c>
      <c r="H122" s="59" t="str">
        <f>TRIM(Table1[[#This Row],[Region]])</f>
        <v>EMEA</v>
      </c>
      <c r="I122" s="52"/>
      <c r="J122" s="59" t="str">
        <f>CONCATENATE(Table1[[#This Row],[Column2]], " ",Table1[[#This Row],[Region2]])</f>
        <v xml:space="preserve">EMEA </v>
      </c>
      <c r="K122" s="59" t="str">
        <f>PROPER(Table1[[#This Row],[Region3]])</f>
        <v xml:space="preserve">Emea </v>
      </c>
      <c r="L122" s="53" t="s">
        <v>15</v>
      </c>
      <c r="M122" s="60" t="str">
        <f>TRIM(Table1[[#This Row],[Sales Method]])</f>
        <v>Online Store</v>
      </c>
      <c r="N122" s="68">
        <v>449</v>
      </c>
      <c r="O122" s="68">
        <v>159</v>
      </c>
      <c r="P122" s="64">
        <v>311</v>
      </c>
      <c r="Q122" s="64">
        <v>139639</v>
      </c>
      <c r="R122" s="69">
        <v>49449</v>
      </c>
      <c r="S122" s="32"/>
      <c r="T122" s="32"/>
    </row>
    <row r="123" spans="2:20" x14ac:dyDescent="0.25">
      <c r="B123" s="45">
        <v>99</v>
      </c>
      <c r="C123" s="46">
        <v>10108</v>
      </c>
      <c r="D123" s="47">
        <v>44777</v>
      </c>
      <c r="E123" s="48" t="s">
        <v>18</v>
      </c>
      <c r="F123" s="58" t="str">
        <f>TRIM(Table1[[#This Row],[Product]])</f>
        <v>iwatch</v>
      </c>
      <c r="G123" s="48" t="s">
        <v>12</v>
      </c>
      <c r="H123" s="58" t="str">
        <f>TRIM(Table1[[#This Row],[Region]])</f>
        <v>North America</v>
      </c>
      <c r="I123" s="48"/>
      <c r="J123" s="58" t="str">
        <f>CONCATENATE(Table1[[#This Row],[Column2]], " ",Table1[[#This Row],[Region2]])</f>
        <v xml:space="preserve">North America </v>
      </c>
      <c r="K123" s="58" t="str">
        <f>PROPER(Table1[[#This Row],[Region3]])</f>
        <v xml:space="preserve">North America </v>
      </c>
      <c r="L123" s="54" t="s">
        <v>15</v>
      </c>
      <c r="M123" s="61" t="str">
        <f>TRIM(Table1[[#This Row],[Sales Method]])</f>
        <v>Online Store</v>
      </c>
      <c r="N123" s="67">
        <v>599</v>
      </c>
      <c r="O123" s="67">
        <v>299</v>
      </c>
      <c r="P123" s="63">
        <v>378.20000000000005</v>
      </c>
      <c r="Q123" s="63">
        <v>226541.80000000002</v>
      </c>
      <c r="R123" s="66">
        <v>113081.80000000002</v>
      </c>
      <c r="S123" s="32"/>
      <c r="T123" s="32"/>
    </row>
    <row r="124" spans="2:20" x14ac:dyDescent="0.25">
      <c r="B124" s="49">
        <v>100</v>
      </c>
      <c r="C124" s="50">
        <v>10109</v>
      </c>
      <c r="D124" s="51">
        <v>44777</v>
      </c>
      <c r="E124" s="52" t="s">
        <v>19</v>
      </c>
      <c r="F124" s="59" t="str">
        <f>TRIM(Table1[[#This Row],[Product]])</f>
        <v>airpod</v>
      </c>
      <c r="G124" s="52" t="s">
        <v>43</v>
      </c>
      <c r="H124" s="59" t="str">
        <f>TRIM(Table1[[#This Row],[Region]])</f>
        <v>APAC</v>
      </c>
      <c r="I124" s="52"/>
      <c r="J124" s="59" t="str">
        <f>CONCATENATE(Table1[[#This Row],[Column2]], " ",Table1[[#This Row],[Region2]])</f>
        <v xml:space="preserve">APAC </v>
      </c>
      <c r="K124" s="59" t="str">
        <f>PROPER(Table1[[#This Row],[Region3]])</f>
        <v xml:space="preserve">Apac </v>
      </c>
      <c r="L124" s="52" t="s">
        <v>17</v>
      </c>
      <c r="M124" s="59" t="str">
        <f>TRIM(Table1[[#This Row],[Sales Method]])</f>
        <v>Referral</v>
      </c>
      <c r="N124" s="68">
        <v>449</v>
      </c>
      <c r="O124" s="68">
        <v>159</v>
      </c>
      <c r="P124" s="64">
        <v>291.90000000000003</v>
      </c>
      <c r="Q124" s="64">
        <v>131063.10000000002</v>
      </c>
      <c r="R124" s="69">
        <v>46412.100000000006</v>
      </c>
      <c r="S124" s="32"/>
      <c r="T124" s="32"/>
    </row>
    <row r="125" spans="2:20" x14ac:dyDescent="0.25">
      <c r="B125" s="45">
        <v>101</v>
      </c>
      <c r="C125" s="46">
        <v>10110</v>
      </c>
      <c r="D125" s="47">
        <v>44777</v>
      </c>
      <c r="E125" s="48" t="s">
        <v>19</v>
      </c>
      <c r="F125" s="58" t="str">
        <f>TRIM(Table1[[#This Row],[Product]])</f>
        <v>airpod</v>
      </c>
      <c r="G125" s="48" t="s">
        <v>2</v>
      </c>
      <c r="H125" s="58" t="str">
        <f>TRIM(Table1[[#This Row],[Region]])</f>
        <v>APAC</v>
      </c>
      <c r="I125" s="48"/>
      <c r="J125" s="58" t="str">
        <f>CONCATENATE(Table1[[#This Row],[Column2]], " ",Table1[[#This Row],[Region2]])</f>
        <v xml:space="preserve">APAC </v>
      </c>
      <c r="K125" s="58" t="str">
        <f>PROPER(Table1[[#This Row],[Region3]])</f>
        <v xml:space="preserve">Apac </v>
      </c>
      <c r="L125" s="48" t="s">
        <v>11</v>
      </c>
      <c r="M125" s="58" t="str">
        <f>TRIM(Table1[[#This Row],[Sales Method]])</f>
        <v>In-store</v>
      </c>
      <c r="N125" s="63">
        <v>1099</v>
      </c>
      <c r="O125" s="63">
        <v>289</v>
      </c>
      <c r="P125" s="63">
        <v>479.3</v>
      </c>
      <c r="Q125" s="63">
        <v>526750.70000000007</v>
      </c>
      <c r="R125" s="66">
        <v>138517.70000000001</v>
      </c>
      <c r="S125" s="32"/>
      <c r="T125" s="32"/>
    </row>
    <row r="126" spans="2:20" x14ac:dyDescent="0.25">
      <c r="B126" s="49">
        <v>102</v>
      </c>
      <c r="C126" s="50">
        <v>10111</v>
      </c>
      <c r="D126" s="51">
        <v>44777</v>
      </c>
      <c r="E126" s="52" t="s">
        <v>19</v>
      </c>
      <c r="F126" s="59" t="str">
        <f>TRIM(Table1[[#This Row],[Product]])</f>
        <v>airpod</v>
      </c>
      <c r="G126" s="52" t="s">
        <v>2</v>
      </c>
      <c r="H126" s="59" t="str">
        <f>TRIM(Table1[[#This Row],[Region]])</f>
        <v>APAC</v>
      </c>
      <c r="I126" s="52"/>
      <c r="J126" s="59" t="str">
        <f>CONCATENATE(Table1[[#This Row],[Column2]], " ",Table1[[#This Row],[Region2]])</f>
        <v xml:space="preserve">APAC </v>
      </c>
      <c r="K126" s="59" t="str">
        <f>PROPER(Table1[[#This Row],[Region3]])</f>
        <v xml:space="preserve">Apac </v>
      </c>
      <c r="L126" s="52" t="s">
        <v>13</v>
      </c>
      <c r="M126" s="59" t="str">
        <f>TRIM(Table1[[#This Row],[Sales Method]])</f>
        <v>Third Party</v>
      </c>
      <c r="N126" s="68">
        <v>449</v>
      </c>
      <c r="O126" s="68">
        <v>159</v>
      </c>
      <c r="P126" s="64">
        <v>115.10000000000001</v>
      </c>
      <c r="Q126" s="64">
        <v>51679.9</v>
      </c>
      <c r="R126" s="69">
        <v>18300.900000000001</v>
      </c>
      <c r="S126" s="32"/>
      <c r="T126" s="32"/>
    </row>
    <row r="127" spans="2:20" x14ac:dyDescent="0.25">
      <c r="B127" s="45">
        <v>103</v>
      </c>
      <c r="C127" s="46">
        <v>10112</v>
      </c>
      <c r="D127" s="47">
        <v>44777</v>
      </c>
      <c r="E127" s="48" t="s">
        <v>10</v>
      </c>
      <c r="F127" s="58" t="str">
        <f>TRIM(Table1[[#This Row],[Product]])</f>
        <v>iphone</v>
      </c>
      <c r="G127" s="48" t="s">
        <v>44</v>
      </c>
      <c r="H127" s="58" t="str">
        <f>TRIM(Table1[[#This Row],[Region]])</f>
        <v>EMEA</v>
      </c>
      <c r="I127" s="48"/>
      <c r="J127" s="58" t="str">
        <f>CONCATENATE(Table1[[#This Row],[Column2]], " ",Table1[[#This Row],[Region2]])</f>
        <v xml:space="preserve">EMEA </v>
      </c>
      <c r="K127" s="58" t="str">
        <f>PROPER(Table1[[#This Row],[Region3]])</f>
        <v xml:space="preserve">Emea </v>
      </c>
      <c r="L127" s="48" t="s">
        <v>15</v>
      </c>
      <c r="M127" s="58" t="str">
        <f>TRIM(Table1[[#This Row],[Sales Method]])</f>
        <v>Online Store</v>
      </c>
      <c r="N127" s="63">
        <v>1099</v>
      </c>
      <c r="O127" s="63">
        <v>289</v>
      </c>
      <c r="P127" s="63">
        <v>347.8</v>
      </c>
      <c r="Q127" s="63">
        <v>382232.2</v>
      </c>
      <c r="R127" s="66">
        <v>100514.2</v>
      </c>
    </row>
    <row r="128" spans="2:20" x14ac:dyDescent="0.25">
      <c r="B128" s="49">
        <v>104</v>
      </c>
      <c r="C128" s="50">
        <v>10113</v>
      </c>
      <c r="D128" s="51">
        <v>44777</v>
      </c>
      <c r="E128" s="52" t="s">
        <v>14</v>
      </c>
      <c r="F128" s="59" t="str">
        <f>TRIM(Table1[[#This Row],[Product]])</f>
        <v>macbook</v>
      </c>
      <c r="G128" s="52" t="s">
        <v>12</v>
      </c>
      <c r="H128" s="59" t="str">
        <f>TRIM(Table1[[#This Row],[Region]])</f>
        <v>North America</v>
      </c>
      <c r="I128" s="52"/>
      <c r="J128" s="59" t="str">
        <f>CONCATENATE(Table1[[#This Row],[Column2]], " ",Table1[[#This Row],[Region2]])</f>
        <v xml:space="preserve">North America </v>
      </c>
      <c r="K128" s="59" t="str">
        <f>PROPER(Table1[[#This Row],[Region3]])</f>
        <v xml:space="preserve">North America </v>
      </c>
      <c r="L128" s="52" t="s">
        <v>17</v>
      </c>
      <c r="M128" s="59" t="str">
        <f>TRIM(Table1[[#This Row],[Sales Method]])</f>
        <v>Referral</v>
      </c>
      <c r="N128" s="68">
        <v>1299</v>
      </c>
      <c r="O128" s="68">
        <v>459</v>
      </c>
      <c r="P128" s="64">
        <v>222.4</v>
      </c>
      <c r="Q128" s="64">
        <v>288897.60000000003</v>
      </c>
      <c r="R128" s="69">
        <v>102081.60000000001</v>
      </c>
    </row>
    <row r="129" spans="2:18" x14ac:dyDescent="0.25">
      <c r="B129" s="45">
        <v>105</v>
      </c>
      <c r="C129" s="46">
        <v>10114</v>
      </c>
      <c r="D129" s="47">
        <v>44777</v>
      </c>
      <c r="E129" s="48" t="s">
        <v>14</v>
      </c>
      <c r="F129" s="58" t="str">
        <f>TRIM(Table1[[#This Row],[Product]])</f>
        <v>macbook</v>
      </c>
      <c r="G129" s="48" t="s">
        <v>2</v>
      </c>
      <c r="H129" s="58" t="str">
        <f>TRIM(Table1[[#This Row],[Region]])</f>
        <v>APAC</v>
      </c>
      <c r="I129" s="48"/>
      <c r="J129" s="58" t="str">
        <f>CONCATENATE(Table1[[#This Row],[Column2]], " ",Table1[[#This Row],[Region2]])</f>
        <v xml:space="preserve">APAC </v>
      </c>
      <c r="K129" s="58" t="str">
        <f>PROPER(Table1[[#This Row],[Region3]])</f>
        <v xml:space="preserve">Apac </v>
      </c>
      <c r="L129" s="48" t="s">
        <v>15</v>
      </c>
      <c r="M129" s="58" t="str">
        <f>TRIM(Table1[[#This Row],[Sales Method]])</f>
        <v>Online Store</v>
      </c>
      <c r="N129" s="63">
        <v>1099</v>
      </c>
      <c r="O129" s="63">
        <v>289</v>
      </c>
      <c r="P129" s="63">
        <v>276.5</v>
      </c>
      <c r="Q129" s="63">
        <v>303873.5</v>
      </c>
      <c r="R129" s="66">
        <v>79908.5</v>
      </c>
    </row>
    <row r="130" spans="2:18" x14ac:dyDescent="0.25">
      <c r="B130" s="49">
        <v>106</v>
      </c>
      <c r="C130" s="50">
        <v>10115</v>
      </c>
      <c r="D130" s="51">
        <v>44777</v>
      </c>
      <c r="E130" s="52" t="s">
        <v>19</v>
      </c>
      <c r="F130" s="59" t="str">
        <f>TRIM(Table1[[#This Row],[Product]])</f>
        <v>airpod</v>
      </c>
      <c r="G130" s="52" t="s">
        <v>2</v>
      </c>
      <c r="H130" s="59" t="str">
        <f>TRIM(Table1[[#This Row],[Region]])</f>
        <v>APAC</v>
      </c>
      <c r="I130" s="52"/>
      <c r="J130" s="59" t="str">
        <f>CONCATENATE(Table1[[#This Row],[Column2]], " ",Table1[[#This Row],[Region2]])</f>
        <v xml:space="preserve">APAC </v>
      </c>
      <c r="K130" s="59" t="str">
        <f>PROPER(Table1[[#This Row],[Region3]])</f>
        <v xml:space="preserve">Apac </v>
      </c>
      <c r="L130" s="52" t="s">
        <v>15</v>
      </c>
      <c r="M130" s="59" t="str">
        <f>TRIM(Table1[[#This Row],[Sales Method]])</f>
        <v>Online Store</v>
      </c>
      <c r="N130" s="64">
        <v>1099</v>
      </c>
      <c r="O130" s="64">
        <v>289</v>
      </c>
      <c r="P130" s="64">
        <v>151.20000000000002</v>
      </c>
      <c r="Q130" s="64">
        <v>166168.80000000002</v>
      </c>
      <c r="R130" s="69">
        <v>43696.800000000003</v>
      </c>
    </row>
    <row r="131" spans="2:18" x14ac:dyDescent="0.25">
      <c r="B131" s="45">
        <v>107</v>
      </c>
      <c r="C131" s="46">
        <v>10116</v>
      </c>
      <c r="D131" s="47">
        <v>44777</v>
      </c>
      <c r="E131" s="48" t="s">
        <v>10</v>
      </c>
      <c r="F131" s="58" t="str">
        <f>TRIM(Table1[[#This Row],[Product]])</f>
        <v>iphone</v>
      </c>
      <c r="G131" s="48" t="s">
        <v>2</v>
      </c>
      <c r="H131" s="58" t="str">
        <f>TRIM(Table1[[#This Row],[Region]])</f>
        <v>APAC</v>
      </c>
      <c r="I131" s="48"/>
      <c r="J131" s="58" t="str">
        <f>CONCATENATE(Table1[[#This Row],[Column2]], " ",Table1[[#This Row],[Region2]])</f>
        <v xml:space="preserve">APAC </v>
      </c>
      <c r="K131" s="58" t="str">
        <f>PROPER(Table1[[#This Row],[Region3]])</f>
        <v xml:space="preserve">Apac </v>
      </c>
      <c r="L131" s="48" t="s">
        <v>11</v>
      </c>
      <c r="M131" s="58" t="str">
        <f>TRIM(Table1[[#This Row],[Sales Method]])</f>
        <v>In-store</v>
      </c>
      <c r="N131" s="67">
        <v>199</v>
      </c>
      <c r="O131" s="67">
        <v>39</v>
      </c>
      <c r="P131" s="63">
        <v>171.60000000000002</v>
      </c>
      <c r="Q131" s="63">
        <v>34148.400000000001</v>
      </c>
      <c r="R131" s="66">
        <v>6692.4000000000005</v>
      </c>
    </row>
    <row r="132" spans="2:18" x14ac:dyDescent="0.25">
      <c r="B132" s="49">
        <v>108</v>
      </c>
      <c r="C132" s="50">
        <v>10117</v>
      </c>
      <c r="D132" s="51">
        <v>44777</v>
      </c>
      <c r="E132" s="52" t="s">
        <v>18</v>
      </c>
      <c r="F132" s="59" t="str">
        <f>TRIM(Table1[[#This Row],[Product]])</f>
        <v>iwatch</v>
      </c>
      <c r="G132" s="52" t="s">
        <v>1</v>
      </c>
      <c r="H132" s="59" t="str">
        <f>TRIM(Table1[[#This Row],[Region]])</f>
        <v>EMEA</v>
      </c>
      <c r="I132" s="52"/>
      <c r="J132" s="59" t="str">
        <f>CONCATENATE(Table1[[#This Row],[Column2]], " ",Table1[[#This Row],[Region2]])</f>
        <v xml:space="preserve">EMEA </v>
      </c>
      <c r="K132" s="59" t="str">
        <f>PROPER(Table1[[#This Row],[Region3]])</f>
        <v xml:space="preserve">Emea </v>
      </c>
      <c r="L132" s="52" t="s">
        <v>15</v>
      </c>
      <c r="M132" s="59" t="str">
        <f>TRIM(Table1[[#This Row],[Sales Method]])</f>
        <v>Online Store</v>
      </c>
      <c r="N132" s="68">
        <v>599</v>
      </c>
      <c r="O132" s="68">
        <v>299</v>
      </c>
      <c r="P132" s="64">
        <v>365.40000000000003</v>
      </c>
      <c r="Q132" s="64">
        <v>218874.60000000003</v>
      </c>
      <c r="R132" s="69">
        <v>109254.6</v>
      </c>
    </row>
    <row r="133" spans="2:18" x14ac:dyDescent="0.25">
      <c r="B133" s="45">
        <v>109</v>
      </c>
      <c r="C133" s="46">
        <v>10118</v>
      </c>
      <c r="D133" s="47">
        <v>44777</v>
      </c>
      <c r="E133" s="48" t="s">
        <v>16</v>
      </c>
      <c r="F133" s="58" t="str">
        <f>TRIM(Table1[[#This Row],[Product]])</f>
        <v>ipad</v>
      </c>
      <c r="G133" s="48" t="s">
        <v>2</v>
      </c>
      <c r="H133" s="58" t="str">
        <f>TRIM(Table1[[#This Row],[Region]])</f>
        <v>APAC</v>
      </c>
      <c r="I133" s="48"/>
      <c r="J133" s="58" t="str">
        <f>CONCATENATE(Table1[[#This Row],[Column2]], " ",Table1[[#This Row],[Region2]])</f>
        <v xml:space="preserve">APAC </v>
      </c>
      <c r="K133" s="58" t="str">
        <f>PROPER(Table1[[#This Row],[Region3]])</f>
        <v xml:space="preserve">Apac </v>
      </c>
      <c r="L133" s="48" t="s">
        <v>15</v>
      </c>
      <c r="M133" s="58" t="str">
        <f>TRIM(Table1[[#This Row],[Sales Method]])</f>
        <v>Online Store</v>
      </c>
      <c r="N133" s="67">
        <v>1299</v>
      </c>
      <c r="O133" s="67">
        <v>459</v>
      </c>
      <c r="P133" s="63">
        <v>156.10000000000002</v>
      </c>
      <c r="Q133" s="63">
        <v>202773.90000000002</v>
      </c>
      <c r="R133" s="66">
        <v>71649.900000000009</v>
      </c>
    </row>
    <row r="134" spans="2:18" x14ac:dyDescent="0.25">
      <c r="B134" s="49">
        <v>110</v>
      </c>
      <c r="C134" s="50">
        <v>10119</v>
      </c>
      <c r="D134" s="51">
        <v>44777</v>
      </c>
      <c r="E134" s="52" t="s">
        <v>18</v>
      </c>
      <c r="F134" s="59" t="str">
        <f>TRIM(Table1[[#This Row],[Product]])</f>
        <v>iwatch</v>
      </c>
      <c r="G134" s="52" t="s">
        <v>2</v>
      </c>
      <c r="H134" s="59" t="str">
        <f>TRIM(Table1[[#This Row],[Region]])</f>
        <v>APAC</v>
      </c>
      <c r="I134" s="52"/>
      <c r="J134" s="59" t="str">
        <f>CONCATENATE(Table1[[#This Row],[Column2]], " ",Table1[[#This Row],[Region2]])</f>
        <v xml:space="preserve">APAC </v>
      </c>
      <c r="K134" s="59" t="str">
        <f>PROPER(Table1[[#This Row],[Region3]])</f>
        <v xml:space="preserve">Apac </v>
      </c>
      <c r="L134" s="53" t="s">
        <v>11</v>
      </c>
      <c r="M134" s="60" t="str">
        <f>TRIM(Table1[[#This Row],[Sales Method]])</f>
        <v>In-store</v>
      </c>
      <c r="N134" s="68">
        <v>1299</v>
      </c>
      <c r="O134" s="68">
        <v>459</v>
      </c>
      <c r="P134" s="64">
        <v>208.3</v>
      </c>
      <c r="Q134" s="64">
        <v>270581.7</v>
      </c>
      <c r="R134" s="69">
        <v>95609.700000000012</v>
      </c>
    </row>
    <row r="135" spans="2:18" x14ac:dyDescent="0.25">
      <c r="B135" s="45">
        <v>111</v>
      </c>
      <c r="C135" s="46">
        <v>10120</v>
      </c>
      <c r="D135" s="47">
        <v>44779</v>
      </c>
      <c r="E135" s="48" t="s">
        <v>10</v>
      </c>
      <c r="F135" s="58" t="str">
        <f>TRIM(Table1[[#This Row],[Product]])</f>
        <v>iphone</v>
      </c>
      <c r="G135" s="48" t="s">
        <v>2</v>
      </c>
      <c r="H135" s="58" t="str">
        <f>TRIM(Table1[[#This Row],[Region]])</f>
        <v>APAC</v>
      </c>
      <c r="I135" s="48"/>
      <c r="J135" s="58" t="str">
        <f>CONCATENATE(Table1[[#This Row],[Column2]], " ",Table1[[#This Row],[Region2]])</f>
        <v xml:space="preserve">APAC </v>
      </c>
      <c r="K135" s="58" t="str">
        <f>PROPER(Table1[[#This Row],[Region3]])</f>
        <v xml:space="preserve">Apac </v>
      </c>
      <c r="L135" s="54" t="s">
        <v>11</v>
      </c>
      <c r="M135" s="61" t="str">
        <f>TRIM(Table1[[#This Row],[Sales Method]])</f>
        <v>In-store</v>
      </c>
      <c r="N135" s="67">
        <v>1299</v>
      </c>
      <c r="O135" s="67">
        <v>459</v>
      </c>
      <c r="P135" s="63">
        <v>267.3</v>
      </c>
      <c r="Q135" s="63">
        <v>347222.7</v>
      </c>
      <c r="R135" s="66">
        <v>122690.70000000001</v>
      </c>
    </row>
    <row r="136" spans="2:18" x14ac:dyDescent="0.25">
      <c r="B136" s="49">
        <v>112</v>
      </c>
      <c r="C136" s="50">
        <v>10121</v>
      </c>
      <c r="D136" s="51">
        <v>44781</v>
      </c>
      <c r="E136" s="52" t="s">
        <v>18</v>
      </c>
      <c r="F136" s="59" t="str">
        <f>TRIM(Table1[[#This Row],[Product]])</f>
        <v>iwatch</v>
      </c>
      <c r="G136" s="52" t="s">
        <v>1</v>
      </c>
      <c r="H136" s="59" t="str">
        <f>TRIM(Table1[[#This Row],[Region]])</f>
        <v>EMEA</v>
      </c>
      <c r="I136" s="52"/>
      <c r="J136" s="59" t="str">
        <f>CONCATENATE(Table1[[#This Row],[Column2]], " ",Table1[[#This Row],[Region2]])</f>
        <v xml:space="preserve">EMEA </v>
      </c>
      <c r="K136" s="59" t="str">
        <f>PROPER(Table1[[#This Row],[Region3]])</f>
        <v xml:space="preserve">Emea </v>
      </c>
      <c r="L136" s="53" t="s">
        <v>11</v>
      </c>
      <c r="M136" s="60" t="str">
        <f>TRIM(Table1[[#This Row],[Sales Method]])</f>
        <v>In-store</v>
      </c>
      <c r="N136" s="68">
        <v>599</v>
      </c>
      <c r="O136" s="68">
        <v>299</v>
      </c>
      <c r="P136" s="64">
        <v>338.5</v>
      </c>
      <c r="Q136" s="64">
        <v>202761.5</v>
      </c>
      <c r="R136" s="69">
        <v>101211.5</v>
      </c>
    </row>
    <row r="137" spans="2:18" x14ac:dyDescent="0.25">
      <c r="B137" s="45">
        <v>113</v>
      </c>
      <c r="C137" s="46">
        <v>10122</v>
      </c>
      <c r="D137" s="47">
        <v>44783</v>
      </c>
      <c r="E137" s="48" t="s">
        <v>10</v>
      </c>
      <c r="F137" s="58" t="str">
        <f>TRIM(Table1[[#This Row],[Product]])</f>
        <v>iphone</v>
      </c>
      <c r="G137" s="48" t="s">
        <v>1</v>
      </c>
      <c r="H137" s="58" t="str">
        <f>TRIM(Table1[[#This Row],[Region]])</f>
        <v>EMEA</v>
      </c>
      <c r="I137" s="48"/>
      <c r="J137" s="58" t="str">
        <f>CONCATENATE(Table1[[#This Row],[Column2]], " ",Table1[[#This Row],[Region2]])</f>
        <v xml:space="preserve">EMEA </v>
      </c>
      <c r="K137" s="58" t="str">
        <f>PROPER(Table1[[#This Row],[Region3]])</f>
        <v xml:space="preserve">Emea </v>
      </c>
      <c r="L137" s="54" t="s">
        <v>11</v>
      </c>
      <c r="M137" s="61" t="str">
        <f>TRIM(Table1[[#This Row],[Sales Method]])</f>
        <v>In-store</v>
      </c>
      <c r="N137" s="63">
        <v>1099</v>
      </c>
      <c r="O137" s="63">
        <v>289</v>
      </c>
      <c r="P137" s="63">
        <v>321.8</v>
      </c>
      <c r="Q137" s="63">
        <v>353658.2</v>
      </c>
      <c r="R137" s="66">
        <v>93000.2</v>
      </c>
    </row>
    <row r="138" spans="2:18" x14ac:dyDescent="0.25">
      <c r="B138" s="49">
        <v>114</v>
      </c>
      <c r="C138" s="50">
        <v>10123</v>
      </c>
      <c r="D138" s="51">
        <v>44785</v>
      </c>
      <c r="E138" s="52" t="s">
        <v>14</v>
      </c>
      <c r="F138" s="59" t="str">
        <f>TRIM(Table1[[#This Row],[Product]])</f>
        <v>macbook</v>
      </c>
      <c r="G138" s="52" t="s">
        <v>12</v>
      </c>
      <c r="H138" s="59" t="str">
        <f>TRIM(Table1[[#This Row],[Region]])</f>
        <v>North America</v>
      </c>
      <c r="I138" s="52"/>
      <c r="J138" s="59" t="str">
        <f>CONCATENATE(Table1[[#This Row],[Column2]], " ",Table1[[#This Row],[Region2]])</f>
        <v xml:space="preserve">North America </v>
      </c>
      <c r="K138" s="59" t="str">
        <f>PROPER(Table1[[#This Row],[Region3]])</f>
        <v xml:space="preserve">North America </v>
      </c>
      <c r="L138" s="53" t="s">
        <v>11</v>
      </c>
      <c r="M138" s="60" t="str">
        <f>TRIM(Table1[[#This Row],[Sales Method]])</f>
        <v>In-store</v>
      </c>
      <c r="N138" s="68">
        <v>199</v>
      </c>
      <c r="O138" s="68">
        <v>39</v>
      </c>
      <c r="P138" s="64">
        <v>368.70000000000005</v>
      </c>
      <c r="Q138" s="64">
        <v>73371.3</v>
      </c>
      <c r="R138" s="69">
        <v>14379.300000000001</v>
      </c>
    </row>
    <row r="139" spans="2:18" x14ac:dyDescent="0.25">
      <c r="B139" s="45">
        <v>115</v>
      </c>
      <c r="C139" s="46">
        <v>10124</v>
      </c>
      <c r="D139" s="47">
        <v>44787</v>
      </c>
      <c r="E139" s="48" t="s">
        <v>10</v>
      </c>
      <c r="F139" s="58" t="str">
        <f>TRIM(Table1[[#This Row],[Product]])</f>
        <v>iphone</v>
      </c>
      <c r="G139" s="48" t="s">
        <v>12</v>
      </c>
      <c r="H139" s="58" t="str">
        <f>TRIM(Table1[[#This Row],[Region]])</f>
        <v>North America</v>
      </c>
      <c r="I139" s="48"/>
      <c r="J139" s="58" t="str">
        <f>CONCATENATE(Table1[[#This Row],[Column2]], " ",Table1[[#This Row],[Region2]])</f>
        <v xml:space="preserve">North America </v>
      </c>
      <c r="K139" s="58" t="str">
        <f>PROPER(Table1[[#This Row],[Region3]])</f>
        <v xml:space="preserve">North America </v>
      </c>
      <c r="L139" s="54" t="s">
        <v>11</v>
      </c>
      <c r="M139" s="61" t="str">
        <f>TRIM(Table1[[#This Row],[Sales Method]])</f>
        <v>In-store</v>
      </c>
      <c r="N139" s="67">
        <v>1299</v>
      </c>
      <c r="O139" s="67">
        <v>459</v>
      </c>
      <c r="P139" s="63">
        <v>126.9</v>
      </c>
      <c r="Q139" s="63">
        <v>164843.1</v>
      </c>
      <c r="R139" s="66">
        <v>58247.100000000006</v>
      </c>
    </row>
    <row r="140" spans="2:18" x14ac:dyDescent="0.25">
      <c r="B140" s="45">
        <v>116</v>
      </c>
      <c r="C140" s="46">
        <v>10125</v>
      </c>
      <c r="D140" s="47">
        <v>44789</v>
      </c>
      <c r="E140" s="48" t="s">
        <v>10</v>
      </c>
      <c r="F140" s="58" t="str">
        <f>TRIM(Table1[[#This Row],[Product]])</f>
        <v>iphone</v>
      </c>
      <c r="G140" s="48" t="s">
        <v>1</v>
      </c>
      <c r="H140" s="58" t="str">
        <f>TRIM(Table1[[#This Row],[Region]])</f>
        <v>EMEA</v>
      </c>
      <c r="I140" s="48"/>
      <c r="J140" s="58" t="str">
        <f>CONCATENATE(Table1[[#This Row],[Column2]], " ",Table1[[#This Row],[Region2]])</f>
        <v xml:space="preserve">EMEA </v>
      </c>
      <c r="K140" s="58" t="str">
        <f>PROPER(Table1[[#This Row],[Region3]])</f>
        <v xml:space="preserve">Emea </v>
      </c>
      <c r="L140" s="48" t="s">
        <v>17</v>
      </c>
      <c r="M140" s="58" t="str">
        <f>TRIM(Table1[[#This Row],[Sales Method]])</f>
        <v>Referral</v>
      </c>
      <c r="N140" s="67">
        <v>599</v>
      </c>
      <c r="O140" s="67">
        <v>299</v>
      </c>
      <c r="P140" s="63">
        <v>390</v>
      </c>
      <c r="Q140" s="63">
        <v>233610</v>
      </c>
      <c r="R140" s="66">
        <v>116610</v>
      </c>
    </row>
    <row r="141" spans="2:18" x14ac:dyDescent="0.25">
      <c r="B141" s="49">
        <v>117</v>
      </c>
      <c r="C141" s="50">
        <v>10126</v>
      </c>
      <c r="D141" s="51">
        <v>44791</v>
      </c>
      <c r="E141" s="52" t="s">
        <v>19</v>
      </c>
      <c r="F141" s="59" t="str">
        <f>TRIM(Table1[[#This Row],[Product]])</f>
        <v>airpod</v>
      </c>
      <c r="G141" s="52" t="s">
        <v>12</v>
      </c>
      <c r="H141" s="59" t="str">
        <f>TRIM(Table1[[#This Row],[Region]])</f>
        <v>North America</v>
      </c>
      <c r="I141" s="52"/>
      <c r="J141" s="59" t="str">
        <f>CONCATENATE(Table1[[#This Row],[Column2]], " ",Table1[[#This Row],[Region2]])</f>
        <v xml:space="preserve">North America </v>
      </c>
      <c r="K141" s="59" t="str">
        <f>PROPER(Table1[[#This Row],[Region3]])</f>
        <v xml:space="preserve">North America </v>
      </c>
      <c r="L141" s="52" t="s">
        <v>17</v>
      </c>
      <c r="M141" s="59" t="str">
        <f>TRIM(Table1[[#This Row],[Sales Method]])</f>
        <v>Referral</v>
      </c>
      <c r="N141" s="68">
        <v>1299</v>
      </c>
      <c r="O141" s="68">
        <v>459</v>
      </c>
      <c r="P141" s="64">
        <v>388.3</v>
      </c>
      <c r="Q141" s="64">
        <v>504401.7</v>
      </c>
      <c r="R141" s="69">
        <v>178229.7</v>
      </c>
    </row>
    <row r="142" spans="2:18" x14ac:dyDescent="0.25">
      <c r="B142" s="45">
        <v>118</v>
      </c>
      <c r="C142" s="46">
        <v>10127</v>
      </c>
      <c r="D142" s="47">
        <v>44793</v>
      </c>
      <c r="E142" s="48" t="s">
        <v>16</v>
      </c>
      <c r="F142" s="58" t="str">
        <f>TRIM(Table1[[#This Row],[Product]])</f>
        <v>ipad</v>
      </c>
      <c r="G142" s="48" t="s">
        <v>12</v>
      </c>
      <c r="H142" s="58" t="str">
        <f>TRIM(Table1[[#This Row],[Region]])</f>
        <v>North America</v>
      </c>
      <c r="I142" s="48"/>
      <c r="J142" s="58" t="str">
        <f>CONCATENATE(Table1[[#This Row],[Column2]], " ",Table1[[#This Row],[Region2]])</f>
        <v xml:space="preserve">North America </v>
      </c>
      <c r="K142" s="58" t="str">
        <f>PROPER(Table1[[#This Row],[Region3]])</f>
        <v xml:space="preserve">North America </v>
      </c>
      <c r="L142" s="48" t="s">
        <v>13</v>
      </c>
      <c r="M142" s="58" t="str">
        <f>TRIM(Table1[[#This Row],[Sales Method]])</f>
        <v>Third Party</v>
      </c>
      <c r="N142" s="67">
        <v>1299</v>
      </c>
      <c r="O142" s="67">
        <v>459</v>
      </c>
      <c r="P142" s="63">
        <v>112</v>
      </c>
      <c r="Q142" s="63">
        <v>145488</v>
      </c>
      <c r="R142" s="66">
        <v>51408</v>
      </c>
    </row>
    <row r="143" spans="2:18" x14ac:dyDescent="0.25">
      <c r="B143" s="49">
        <v>119</v>
      </c>
      <c r="C143" s="50">
        <v>10128</v>
      </c>
      <c r="D143" s="51">
        <v>44795</v>
      </c>
      <c r="E143" s="52" t="s">
        <v>14</v>
      </c>
      <c r="F143" s="59" t="str">
        <f>TRIM(Table1[[#This Row],[Product]])</f>
        <v>macbook</v>
      </c>
      <c r="G143" s="52" t="s">
        <v>2</v>
      </c>
      <c r="H143" s="59" t="str">
        <f>TRIM(Table1[[#This Row],[Region]])</f>
        <v>APAC</v>
      </c>
      <c r="I143" s="52"/>
      <c r="J143" s="59" t="str">
        <f>CONCATENATE(Table1[[#This Row],[Column2]], " ",Table1[[#This Row],[Region2]])</f>
        <v xml:space="preserve">APAC </v>
      </c>
      <c r="K143" s="59" t="str">
        <f>PROPER(Table1[[#This Row],[Region3]])</f>
        <v xml:space="preserve">Apac </v>
      </c>
      <c r="L143" s="52" t="s">
        <v>17</v>
      </c>
      <c r="M143" s="59" t="str">
        <f>TRIM(Table1[[#This Row],[Sales Method]])</f>
        <v>Referral</v>
      </c>
      <c r="N143" s="68">
        <v>199</v>
      </c>
      <c r="O143" s="68">
        <v>39</v>
      </c>
      <c r="P143" s="64">
        <v>331.70000000000005</v>
      </c>
      <c r="Q143" s="64">
        <v>66008.3</v>
      </c>
      <c r="R143" s="69">
        <v>12936.300000000001</v>
      </c>
    </row>
    <row r="144" spans="2:18" x14ac:dyDescent="0.25">
      <c r="B144" s="45">
        <v>120</v>
      </c>
      <c r="C144" s="46">
        <v>10129</v>
      </c>
      <c r="D144" s="47">
        <v>44797</v>
      </c>
      <c r="E144" s="48" t="s">
        <v>14</v>
      </c>
      <c r="F144" s="58" t="str">
        <f>TRIM(Table1[[#This Row],[Product]])</f>
        <v>macbook</v>
      </c>
      <c r="G144" s="48" t="s">
        <v>12</v>
      </c>
      <c r="H144" s="58" t="str">
        <f>TRIM(Table1[[#This Row],[Region]])</f>
        <v>North America</v>
      </c>
      <c r="I144" s="48"/>
      <c r="J144" s="58" t="str">
        <f>CONCATENATE(Table1[[#This Row],[Column2]], " ",Table1[[#This Row],[Region2]])</f>
        <v xml:space="preserve">North America </v>
      </c>
      <c r="K144" s="58" t="str">
        <f>PROPER(Table1[[#This Row],[Region3]])</f>
        <v xml:space="preserve">North America </v>
      </c>
      <c r="L144" s="48" t="s">
        <v>17</v>
      </c>
      <c r="M144" s="58" t="str">
        <f>TRIM(Table1[[#This Row],[Sales Method]])</f>
        <v>Referral</v>
      </c>
      <c r="N144" s="67">
        <v>199</v>
      </c>
      <c r="O144" s="67">
        <v>39</v>
      </c>
      <c r="P144" s="63">
        <v>171</v>
      </c>
      <c r="Q144" s="63">
        <v>34029</v>
      </c>
      <c r="R144" s="66">
        <v>6669</v>
      </c>
    </row>
    <row r="145" spans="2:18" x14ac:dyDescent="0.25">
      <c r="B145" s="49">
        <v>121</v>
      </c>
      <c r="C145" s="50">
        <v>10130</v>
      </c>
      <c r="D145" s="51">
        <v>44799</v>
      </c>
      <c r="E145" s="52" t="s">
        <v>42</v>
      </c>
      <c r="F145" s="59" t="str">
        <f>TRIM(Table1[[#This Row],[Product]])</f>
        <v>macbook</v>
      </c>
      <c r="G145" s="52" t="s">
        <v>1</v>
      </c>
      <c r="H145" s="59" t="str">
        <f>TRIM(Table1[[#This Row],[Region]])</f>
        <v>EMEA</v>
      </c>
      <c r="I145" s="52"/>
      <c r="J145" s="59" t="str">
        <f>CONCATENATE(Table1[[#This Row],[Column2]], " ",Table1[[#This Row],[Region2]])</f>
        <v xml:space="preserve">EMEA </v>
      </c>
      <c r="K145" s="59" t="str">
        <f>PROPER(Table1[[#This Row],[Region3]])</f>
        <v xml:space="preserve">Emea </v>
      </c>
      <c r="L145" s="52" t="s">
        <v>15</v>
      </c>
      <c r="M145" s="59" t="str">
        <f>TRIM(Table1[[#This Row],[Sales Method]])</f>
        <v>Online Store</v>
      </c>
      <c r="N145" s="68">
        <v>1299</v>
      </c>
      <c r="O145" s="68">
        <v>459</v>
      </c>
      <c r="P145" s="64">
        <v>167.20000000000002</v>
      </c>
      <c r="Q145" s="64">
        <v>217192.80000000002</v>
      </c>
      <c r="R145" s="69">
        <v>76744.800000000003</v>
      </c>
    </row>
    <row r="146" spans="2:18" x14ac:dyDescent="0.25">
      <c r="B146" s="45">
        <v>122</v>
      </c>
      <c r="C146" s="46">
        <v>10131</v>
      </c>
      <c r="D146" s="47">
        <v>44801</v>
      </c>
      <c r="E146" s="48" t="s">
        <v>16</v>
      </c>
      <c r="F146" s="58" t="str">
        <f>TRIM(Table1[[#This Row],[Product]])</f>
        <v>ipad</v>
      </c>
      <c r="G146" s="48" t="s">
        <v>59</v>
      </c>
      <c r="H146" s="58" t="str">
        <f>TRIM(Table1[[#This Row],[Region]])</f>
        <v>South</v>
      </c>
      <c r="I146" s="48" t="s">
        <v>57</v>
      </c>
      <c r="J146" s="58" t="str">
        <f>CONCATENATE(Table1[[#This Row],[Column2]], " ",Table1[[#This Row],[Region2]])</f>
        <v>South America</v>
      </c>
      <c r="K146" s="58" t="str">
        <f>PROPER(Table1[[#This Row],[Region3]])</f>
        <v>South America</v>
      </c>
      <c r="L146" s="48" t="s">
        <v>15</v>
      </c>
      <c r="M146" s="58" t="str">
        <f>TRIM(Table1[[#This Row],[Sales Method]])</f>
        <v>Online Store</v>
      </c>
      <c r="N146" s="67">
        <v>199</v>
      </c>
      <c r="O146" s="67">
        <v>39</v>
      </c>
      <c r="P146" s="63">
        <v>357.8</v>
      </c>
      <c r="Q146" s="63">
        <v>71202.2</v>
      </c>
      <c r="R146" s="66">
        <v>13954.2</v>
      </c>
    </row>
    <row r="147" spans="2:18" x14ac:dyDescent="0.25">
      <c r="B147" s="49">
        <v>123</v>
      </c>
      <c r="C147" s="50">
        <v>10132</v>
      </c>
      <c r="D147" s="51">
        <v>44803</v>
      </c>
      <c r="E147" s="52" t="s">
        <v>10</v>
      </c>
      <c r="F147" s="59" t="str">
        <f>TRIM(Table1[[#This Row],[Product]])</f>
        <v>iphone</v>
      </c>
      <c r="G147" s="52" t="s">
        <v>59</v>
      </c>
      <c r="H147" s="59" t="str">
        <f>TRIM(Table1[[#This Row],[Region]])</f>
        <v>South</v>
      </c>
      <c r="I147" s="52" t="s">
        <v>57</v>
      </c>
      <c r="J147" s="59" t="str">
        <f>CONCATENATE(Table1[[#This Row],[Column2]], " ",Table1[[#This Row],[Region2]])</f>
        <v>South America</v>
      </c>
      <c r="K147" s="59" t="str">
        <f>PROPER(Table1[[#This Row],[Region3]])</f>
        <v>South America</v>
      </c>
      <c r="L147" s="52" t="s">
        <v>15</v>
      </c>
      <c r="M147" s="59" t="str">
        <f>TRIM(Table1[[#This Row],[Sales Method]])</f>
        <v>Online Store</v>
      </c>
      <c r="N147" s="68">
        <v>449</v>
      </c>
      <c r="O147" s="68">
        <v>159</v>
      </c>
      <c r="P147" s="64">
        <v>396.20000000000005</v>
      </c>
      <c r="Q147" s="64">
        <v>177893.80000000002</v>
      </c>
      <c r="R147" s="69">
        <v>62995.80000000001</v>
      </c>
    </row>
    <row r="148" spans="2:18" x14ac:dyDescent="0.25">
      <c r="B148" s="45">
        <v>124</v>
      </c>
      <c r="C148" s="46">
        <v>10133</v>
      </c>
      <c r="D148" s="47">
        <v>44805</v>
      </c>
      <c r="E148" s="48" t="s">
        <v>19</v>
      </c>
      <c r="F148" s="58" t="str">
        <f>TRIM(Table1[[#This Row],[Product]])</f>
        <v>airpod</v>
      </c>
      <c r="G148" s="48" t="s">
        <v>59</v>
      </c>
      <c r="H148" s="58" t="str">
        <f>TRIM(Table1[[#This Row],[Region]])</f>
        <v>South</v>
      </c>
      <c r="I148" s="48" t="s">
        <v>57</v>
      </c>
      <c r="J148" s="58" t="str">
        <f>CONCATENATE(Table1[[#This Row],[Column2]], " ",Table1[[#This Row],[Region2]])</f>
        <v>South America</v>
      </c>
      <c r="K148" s="58" t="str">
        <f>PROPER(Table1[[#This Row],[Region3]])</f>
        <v>South America</v>
      </c>
      <c r="L148" s="48" t="s">
        <v>15</v>
      </c>
      <c r="M148" s="58" t="str">
        <f>TRIM(Table1[[#This Row],[Sales Method]])</f>
        <v>Online Store</v>
      </c>
      <c r="N148" s="67">
        <v>449</v>
      </c>
      <c r="O148" s="67">
        <v>159</v>
      </c>
      <c r="P148" s="63">
        <v>314.20000000000005</v>
      </c>
      <c r="Q148" s="63">
        <v>141075.80000000002</v>
      </c>
      <c r="R148" s="66">
        <v>49957.80000000001</v>
      </c>
    </row>
    <row r="149" spans="2:18" x14ac:dyDescent="0.25">
      <c r="B149" s="49">
        <v>125</v>
      </c>
      <c r="C149" s="50">
        <v>10134</v>
      </c>
      <c r="D149" s="51">
        <v>44807</v>
      </c>
      <c r="E149" s="52" t="s">
        <v>14</v>
      </c>
      <c r="F149" s="59" t="str">
        <f>TRIM(Table1[[#This Row],[Product]])</f>
        <v>macbook</v>
      </c>
      <c r="G149" s="52" t="s">
        <v>59</v>
      </c>
      <c r="H149" s="59" t="str">
        <f>TRIM(Table1[[#This Row],[Region]])</f>
        <v>South</v>
      </c>
      <c r="I149" s="52" t="s">
        <v>57</v>
      </c>
      <c r="J149" s="59" t="str">
        <f>CONCATENATE(Table1[[#This Row],[Column2]], " ",Table1[[#This Row],[Region2]])</f>
        <v>South America</v>
      </c>
      <c r="K149" s="59" t="str">
        <f>PROPER(Table1[[#This Row],[Region3]])</f>
        <v>South America</v>
      </c>
      <c r="L149" s="53" t="s">
        <v>11</v>
      </c>
      <c r="M149" s="60" t="str">
        <f>TRIM(Table1[[#This Row],[Sales Method]])</f>
        <v>In-store</v>
      </c>
      <c r="N149" s="68">
        <v>599</v>
      </c>
      <c r="O149" s="68">
        <v>299</v>
      </c>
      <c r="P149" s="64">
        <v>497.70000000000005</v>
      </c>
      <c r="Q149" s="64">
        <v>298122.30000000005</v>
      </c>
      <c r="R149" s="69">
        <v>148812.30000000002</v>
      </c>
    </row>
    <row r="150" spans="2:18" x14ac:dyDescent="0.25">
      <c r="B150" s="45">
        <v>126</v>
      </c>
      <c r="C150" s="46">
        <v>10135</v>
      </c>
      <c r="D150" s="47">
        <v>44809</v>
      </c>
      <c r="E150" s="48" t="s">
        <v>16</v>
      </c>
      <c r="F150" s="58" t="str">
        <f>TRIM(Table1[[#This Row],[Product]])</f>
        <v>ipad</v>
      </c>
      <c r="G150" s="48" t="s">
        <v>60</v>
      </c>
      <c r="H150" s="58" t="str">
        <f>TRIM(Table1[[#This Row],[Region]])</f>
        <v>North</v>
      </c>
      <c r="I150" s="48" t="s">
        <v>57</v>
      </c>
      <c r="J150" s="58" t="str">
        <f>CONCATENATE(Table1[[#This Row],[Column2]], " ",Table1[[#This Row],[Region2]])</f>
        <v>North America</v>
      </c>
      <c r="K150" s="58" t="str">
        <f>PROPER(Table1[[#This Row],[Region3]])</f>
        <v>North America</v>
      </c>
      <c r="L150" s="48" t="s">
        <v>15</v>
      </c>
      <c r="M150" s="58" t="str">
        <f>TRIM(Table1[[#This Row],[Sales Method]])</f>
        <v>Online Store</v>
      </c>
      <c r="N150" s="67">
        <v>599</v>
      </c>
      <c r="O150" s="67">
        <v>299</v>
      </c>
      <c r="P150" s="63">
        <v>125.4</v>
      </c>
      <c r="Q150" s="63">
        <v>75114.600000000006</v>
      </c>
      <c r="R150" s="66">
        <v>37494.6</v>
      </c>
    </row>
    <row r="151" spans="2:18" x14ac:dyDescent="0.25">
      <c r="B151" s="49">
        <v>127</v>
      </c>
      <c r="C151" s="50">
        <v>10136</v>
      </c>
      <c r="D151" s="51">
        <v>44811</v>
      </c>
      <c r="E151" s="52" t="s">
        <v>14</v>
      </c>
      <c r="F151" s="59" t="str">
        <f>TRIM(Table1[[#This Row],[Product]])</f>
        <v>macbook</v>
      </c>
      <c r="G151" s="52" t="s">
        <v>59</v>
      </c>
      <c r="H151" s="59" t="str">
        <f>TRIM(Table1[[#This Row],[Region]])</f>
        <v>South</v>
      </c>
      <c r="I151" s="52" t="s">
        <v>57</v>
      </c>
      <c r="J151" s="59" t="str">
        <f>CONCATENATE(Table1[[#This Row],[Column2]], " ",Table1[[#This Row],[Region2]])</f>
        <v>South America</v>
      </c>
      <c r="K151" s="59" t="str">
        <f>PROPER(Table1[[#This Row],[Region3]])</f>
        <v>South America</v>
      </c>
      <c r="L151" s="53" t="s">
        <v>11</v>
      </c>
      <c r="M151" s="60" t="str">
        <f>TRIM(Table1[[#This Row],[Sales Method]])</f>
        <v>In-store</v>
      </c>
      <c r="N151" s="68">
        <v>199</v>
      </c>
      <c r="O151" s="68">
        <v>39</v>
      </c>
      <c r="P151" s="64">
        <v>411.20000000000005</v>
      </c>
      <c r="Q151" s="64">
        <v>81828.800000000003</v>
      </c>
      <c r="R151" s="69">
        <v>16036.800000000001</v>
      </c>
    </row>
    <row r="152" spans="2:18" x14ac:dyDescent="0.25">
      <c r="B152" s="45">
        <v>128</v>
      </c>
      <c r="C152" s="46">
        <v>10137</v>
      </c>
      <c r="D152" s="47">
        <v>44813</v>
      </c>
      <c r="E152" s="48" t="s">
        <v>14</v>
      </c>
      <c r="F152" s="58" t="str">
        <f>TRIM(Table1[[#This Row],[Product]])</f>
        <v>macbook</v>
      </c>
      <c r="G152" s="48" t="s">
        <v>60</v>
      </c>
      <c r="H152" s="58" t="str">
        <f>TRIM(Table1[[#This Row],[Region]])</f>
        <v>North</v>
      </c>
      <c r="I152" s="48" t="s">
        <v>57</v>
      </c>
      <c r="J152" s="58" t="str">
        <f>CONCATENATE(Table1[[#This Row],[Column2]], " ",Table1[[#This Row],[Region2]])</f>
        <v>North America</v>
      </c>
      <c r="K152" s="58" t="str">
        <f>PROPER(Table1[[#This Row],[Region3]])</f>
        <v>North America</v>
      </c>
      <c r="L152" s="54" t="s">
        <v>11</v>
      </c>
      <c r="M152" s="61" t="str">
        <f>TRIM(Table1[[#This Row],[Sales Method]])</f>
        <v>In-store</v>
      </c>
      <c r="N152" s="67">
        <v>199</v>
      </c>
      <c r="O152" s="67">
        <v>39</v>
      </c>
      <c r="P152" s="63">
        <v>194.3</v>
      </c>
      <c r="Q152" s="63">
        <v>38665.700000000004</v>
      </c>
      <c r="R152" s="66">
        <v>7577.7000000000007</v>
      </c>
    </row>
    <row r="153" spans="2:18" x14ac:dyDescent="0.25">
      <c r="B153" s="49">
        <v>129</v>
      </c>
      <c r="C153" s="50">
        <v>10138</v>
      </c>
      <c r="D153" s="51">
        <v>44815</v>
      </c>
      <c r="E153" s="52" t="s">
        <v>19</v>
      </c>
      <c r="F153" s="59" t="str">
        <f>TRIM(Table1[[#This Row],[Product]])</f>
        <v>airpod</v>
      </c>
      <c r="G153" s="52" t="s">
        <v>59</v>
      </c>
      <c r="H153" s="59" t="str">
        <f>TRIM(Table1[[#This Row],[Region]])</f>
        <v>South</v>
      </c>
      <c r="I153" s="52" t="s">
        <v>57</v>
      </c>
      <c r="J153" s="59" t="str">
        <f>CONCATENATE(Table1[[#This Row],[Column2]], " ",Table1[[#This Row],[Region2]])</f>
        <v>South America</v>
      </c>
      <c r="K153" s="59" t="str">
        <f>PROPER(Table1[[#This Row],[Region3]])</f>
        <v>South America</v>
      </c>
      <c r="L153" s="52" t="s">
        <v>15</v>
      </c>
      <c r="M153" s="59" t="str">
        <f>TRIM(Table1[[#This Row],[Sales Method]])</f>
        <v>Online Store</v>
      </c>
      <c r="N153" s="68">
        <v>199</v>
      </c>
      <c r="O153" s="68">
        <v>39</v>
      </c>
      <c r="P153" s="64">
        <v>167.9</v>
      </c>
      <c r="Q153" s="64">
        <v>33412.1</v>
      </c>
      <c r="R153" s="69">
        <v>6548.1</v>
      </c>
    </row>
    <row r="154" spans="2:18" x14ac:dyDescent="0.25">
      <c r="B154" s="45">
        <v>130</v>
      </c>
      <c r="C154" s="46">
        <v>10139</v>
      </c>
      <c r="D154" s="47">
        <v>44817</v>
      </c>
      <c r="E154" s="48" t="s">
        <v>19</v>
      </c>
      <c r="F154" s="58" t="str">
        <f>TRIM(Table1[[#This Row],[Product]])</f>
        <v>airpod</v>
      </c>
      <c r="G154" s="48" t="s">
        <v>59</v>
      </c>
      <c r="H154" s="58" t="str">
        <f>TRIM(Table1[[#This Row],[Region]])</f>
        <v>South</v>
      </c>
      <c r="I154" s="48" t="s">
        <v>57</v>
      </c>
      <c r="J154" s="58" t="str">
        <f>CONCATENATE(Table1[[#This Row],[Column2]], " ",Table1[[#This Row],[Region2]])</f>
        <v>South America</v>
      </c>
      <c r="K154" s="58" t="str">
        <f>PROPER(Table1[[#This Row],[Region3]])</f>
        <v>South America</v>
      </c>
      <c r="L154" s="48" t="s">
        <v>17</v>
      </c>
      <c r="M154" s="58" t="str">
        <f>TRIM(Table1[[#This Row],[Sales Method]])</f>
        <v>Referral</v>
      </c>
      <c r="N154" s="63">
        <v>1099</v>
      </c>
      <c r="O154" s="63">
        <v>289</v>
      </c>
      <c r="P154" s="63">
        <v>132.20000000000002</v>
      </c>
      <c r="Q154" s="63">
        <v>145287.80000000002</v>
      </c>
      <c r="R154" s="66">
        <v>38205.800000000003</v>
      </c>
    </row>
    <row r="155" spans="2:18" x14ac:dyDescent="0.25">
      <c r="B155" s="49">
        <v>131</v>
      </c>
      <c r="C155" s="50">
        <v>10140</v>
      </c>
      <c r="D155" s="51">
        <v>44819</v>
      </c>
      <c r="E155" s="52" t="s">
        <v>14</v>
      </c>
      <c r="F155" s="59" t="str">
        <f>TRIM(Table1[[#This Row],[Product]])</f>
        <v>macbook</v>
      </c>
      <c r="G155" s="52" t="s">
        <v>2</v>
      </c>
      <c r="H155" s="59" t="str">
        <f>TRIM(Table1[[#This Row],[Region]])</f>
        <v>APAC</v>
      </c>
      <c r="I155" s="52"/>
      <c r="J155" s="59" t="str">
        <f>CONCATENATE(Table1[[#This Row],[Column2]], " ",Table1[[#This Row],[Region2]])</f>
        <v xml:space="preserve">APAC </v>
      </c>
      <c r="K155" s="59" t="str">
        <f>PROPER(Table1[[#This Row],[Region3]])</f>
        <v xml:space="preserve">Apac </v>
      </c>
      <c r="L155" s="52" t="s">
        <v>13</v>
      </c>
      <c r="M155" s="59" t="str">
        <f>TRIM(Table1[[#This Row],[Sales Method]])</f>
        <v>Third Party</v>
      </c>
      <c r="N155" s="64">
        <v>1099</v>
      </c>
      <c r="O155" s="64">
        <v>289</v>
      </c>
      <c r="P155" s="64">
        <v>139.4</v>
      </c>
      <c r="Q155" s="64">
        <v>153200.6</v>
      </c>
      <c r="R155" s="69">
        <v>40286.6</v>
      </c>
    </row>
    <row r="156" spans="2:18" x14ac:dyDescent="0.25">
      <c r="B156" s="45">
        <v>132</v>
      </c>
      <c r="C156" s="46">
        <v>10141</v>
      </c>
      <c r="D156" s="47">
        <v>44821</v>
      </c>
      <c r="E156" s="48" t="s">
        <v>19</v>
      </c>
      <c r="F156" s="58" t="str">
        <f>TRIM(Table1[[#This Row],[Product]])</f>
        <v>airpod</v>
      </c>
      <c r="G156" s="48" t="s">
        <v>21</v>
      </c>
      <c r="H156" s="58" t="str">
        <f>TRIM(Table1[[#This Row],[Region]])</f>
        <v>South America</v>
      </c>
      <c r="I156" s="48"/>
      <c r="J156" s="58" t="str">
        <f>CONCATENATE(Table1[[#This Row],[Column2]], " ",Table1[[#This Row],[Region2]])</f>
        <v xml:space="preserve">South America </v>
      </c>
      <c r="K156" s="58" t="str">
        <f>PROPER(Table1[[#This Row],[Region3]])</f>
        <v xml:space="preserve">South America </v>
      </c>
      <c r="L156" s="48" t="s">
        <v>15</v>
      </c>
      <c r="M156" s="58" t="str">
        <f>TRIM(Table1[[#This Row],[Sales Method]])</f>
        <v>Online Store</v>
      </c>
      <c r="N156" s="63">
        <v>1099</v>
      </c>
      <c r="O156" s="63">
        <v>289</v>
      </c>
      <c r="P156" s="63">
        <v>106</v>
      </c>
      <c r="Q156" s="63">
        <v>116494</v>
      </c>
      <c r="R156" s="66">
        <v>30634</v>
      </c>
    </row>
    <row r="157" spans="2:18" x14ac:dyDescent="0.25">
      <c r="B157" s="49">
        <v>133</v>
      </c>
      <c r="C157" s="50">
        <v>10142</v>
      </c>
      <c r="D157" s="51">
        <v>44823</v>
      </c>
      <c r="E157" s="52" t="s">
        <v>18</v>
      </c>
      <c r="F157" s="59" t="str">
        <f>TRIM(Table1[[#This Row],[Product]])</f>
        <v>iwatch</v>
      </c>
      <c r="G157" s="52" t="s">
        <v>12</v>
      </c>
      <c r="H157" s="59" t="str">
        <f>TRIM(Table1[[#This Row],[Region]])</f>
        <v>North America</v>
      </c>
      <c r="I157" s="52"/>
      <c r="J157" s="59" t="str">
        <f>CONCATENATE(Table1[[#This Row],[Column2]], " ",Table1[[#This Row],[Region2]])</f>
        <v xml:space="preserve">North America </v>
      </c>
      <c r="K157" s="59" t="str">
        <f>PROPER(Table1[[#This Row],[Region3]])</f>
        <v xml:space="preserve">North America </v>
      </c>
      <c r="L157" s="52" t="s">
        <v>13</v>
      </c>
      <c r="M157" s="59" t="str">
        <f>TRIM(Table1[[#This Row],[Sales Method]])</f>
        <v>Third Party</v>
      </c>
      <c r="N157" s="68">
        <v>599</v>
      </c>
      <c r="O157" s="68">
        <v>299</v>
      </c>
      <c r="P157" s="64">
        <v>271.90000000000003</v>
      </c>
      <c r="Q157" s="64">
        <v>162868.10000000003</v>
      </c>
      <c r="R157" s="69">
        <v>81298.100000000006</v>
      </c>
    </row>
    <row r="158" spans="2:18" x14ac:dyDescent="0.25">
      <c r="B158" s="45">
        <v>134</v>
      </c>
      <c r="C158" s="46">
        <v>10143</v>
      </c>
      <c r="D158" s="47">
        <v>44825</v>
      </c>
      <c r="E158" s="48" t="s">
        <v>18</v>
      </c>
      <c r="F158" s="58" t="str">
        <f>TRIM(Table1[[#This Row],[Product]])</f>
        <v>iwatch</v>
      </c>
      <c r="G158" s="48" t="s">
        <v>12</v>
      </c>
      <c r="H158" s="58" t="str">
        <f>TRIM(Table1[[#This Row],[Region]])</f>
        <v>North America</v>
      </c>
      <c r="I158" s="48"/>
      <c r="J158" s="58" t="str">
        <f>CONCATENATE(Table1[[#This Row],[Column2]], " ",Table1[[#This Row],[Region2]])</f>
        <v xml:space="preserve">North America </v>
      </c>
      <c r="K158" s="58" t="str">
        <f>PROPER(Table1[[#This Row],[Region3]])</f>
        <v xml:space="preserve">North America </v>
      </c>
      <c r="L158" s="48" t="s">
        <v>15</v>
      </c>
      <c r="M158" s="58" t="str">
        <f>TRIM(Table1[[#This Row],[Sales Method]])</f>
        <v>Online Store</v>
      </c>
      <c r="N158" s="67">
        <v>199</v>
      </c>
      <c r="O158" s="67">
        <v>39</v>
      </c>
      <c r="P158" s="63">
        <v>236</v>
      </c>
      <c r="Q158" s="63">
        <v>46964</v>
      </c>
      <c r="R158" s="66">
        <v>9204</v>
      </c>
    </row>
    <row r="159" spans="2:18" x14ac:dyDescent="0.25">
      <c r="B159" s="49">
        <v>135</v>
      </c>
      <c r="C159" s="50">
        <v>10144</v>
      </c>
      <c r="D159" s="51">
        <v>44827</v>
      </c>
      <c r="E159" s="52" t="s">
        <v>16</v>
      </c>
      <c r="F159" s="59" t="str">
        <f>TRIM(Table1[[#This Row],[Product]])</f>
        <v>ipad</v>
      </c>
      <c r="G159" s="52" t="s">
        <v>2</v>
      </c>
      <c r="H159" s="59" t="str">
        <f>TRIM(Table1[[#This Row],[Region]])</f>
        <v>APAC</v>
      </c>
      <c r="I159" s="52"/>
      <c r="J159" s="59" t="str">
        <f>CONCATENATE(Table1[[#This Row],[Column2]], " ",Table1[[#This Row],[Region2]])</f>
        <v xml:space="preserve">APAC </v>
      </c>
      <c r="K159" s="59" t="str">
        <f>PROPER(Table1[[#This Row],[Region3]])</f>
        <v xml:space="preserve">Apac </v>
      </c>
      <c r="L159" s="53" t="s">
        <v>11</v>
      </c>
      <c r="M159" s="60" t="str">
        <f>TRIM(Table1[[#This Row],[Sales Method]])</f>
        <v>In-store</v>
      </c>
      <c r="N159" s="68">
        <v>1299</v>
      </c>
      <c r="O159" s="68">
        <v>459</v>
      </c>
      <c r="P159" s="64">
        <v>339.8</v>
      </c>
      <c r="Q159" s="64">
        <v>441400.2</v>
      </c>
      <c r="R159" s="69">
        <v>155968.20000000001</v>
      </c>
    </row>
    <row r="160" spans="2:18" x14ac:dyDescent="0.25">
      <c r="B160" s="45">
        <v>136</v>
      </c>
      <c r="C160" s="46">
        <v>10145</v>
      </c>
      <c r="D160" s="47">
        <v>44829</v>
      </c>
      <c r="E160" s="48" t="s">
        <v>16</v>
      </c>
      <c r="F160" s="58" t="str">
        <f>TRIM(Table1[[#This Row],[Product]])</f>
        <v>ipad</v>
      </c>
      <c r="G160" s="48" t="s">
        <v>21</v>
      </c>
      <c r="H160" s="58" t="str">
        <f>TRIM(Table1[[#This Row],[Region]])</f>
        <v>South America</v>
      </c>
      <c r="I160" s="48"/>
      <c r="J160" s="58" t="str">
        <f>CONCATENATE(Table1[[#This Row],[Column2]], " ",Table1[[#This Row],[Region2]])</f>
        <v xml:space="preserve">South America </v>
      </c>
      <c r="K160" s="58" t="str">
        <f>PROPER(Table1[[#This Row],[Region3]])</f>
        <v xml:space="preserve">South America </v>
      </c>
      <c r="L160" s="54" t="s">
        <v>11</v>
      </c>
      <c r="M160" s="61" t="str">
        <f>TRIM(Table1[[#This Row],[Sales Method]])</f>
        <v>In-store</v>
      </c>
      <c r="N160" s="67">
        <v>599</v>
      </c>
      <c r="O160" s="67">
        <v>299</v>
      </c>
      <c r="P160" s="63">
        <v>403.6</v>
      </c>
      <c r="Q160" s="63">
        <v>241756.40000000002</v>
      </c>
      <c r="R160" s="66">
        <v>120676.40000000001</v>
      </c>
    </row>
    <row r="161" spans="2:18" x14ac:dyDescent="0.25">
      <c r="B161" s="49">
        <v>137</v>
      </c>
      <c r="C161" s="50">
        <v>10146</v>
      </c>
      <c r="D161" s="51">
        <v>44831</v>
      </c>
      <c r="E161" s="52" t="s">
        <v>19</v>
      </c>
      <c r="F161" s="59" t="str">
        <f>TRIM(Table1[[#This Row],[Product]])</f>
        <v>airpod</v>
      </c>
      <c r="G161" s="52" t="s">
        <v>2</v>
      </c>
      <c r="H161" s="59" t="str">
        <f>TRIM(Table1[[#This Row],[Region]])</f>
        <v>APAC</v>
      </c>
      <c r="I161" s="52"/>
      <c r="J161" s="59" t="str">
        <f>CONCATENATE(Table1[[#This Row],[Column2]], " ",Table1[[#This Row],[Region2]])</f>
        <v xml:space="preserve">APAC </v>
      </c>
      <c r="K161" s="59" t="str">
        <f>PROPER(Table1[[#This Row],[Region3]])</f>
        <v xml:space="preserve">Apac </v>
      </c>
      <c r="L161" s="52" t="s">
        <v>15</v>
      </c>
      <c r="M161" s="59" t="str">
        <f>TRIM(Table1[[#This Row],[Sales Method]])</f>
        <v>Online Store</v>
      </c>
      <c r="N161" s="68">
        <v>1299</v>
      </c>
      <c r="O161" s="68">
        <v>459</v>
      </c>
      <c r="P161" s="64">
        <v>218.60000000000002</v>
      </c>
      <c r="Q161" s="64">
        <v>283961.40000000002</v>
      </c>
      <c r="R161" s="69">
        <v>100337.40000000001</v>
      </c>
    </row>
    <row r="162" spans="2:18" x14ac:dyDescent="0.25">
      <c r="B162" s="45">
        <v>138</v>
      </c>
      <c r="C162" s="46">
        <v>10147</v>
      </c>
      <c r="D162" s="47">
        <v>44833</v>
      </c>
      <c r="E162" s="48" t="s">
        <v>19</v>
      </c>
      <c r="F162" s="58" t="str">
        <f>TRIM(Table1[[#This Row],[Product]])</f>
        <v>airpod</v>
      </c>
      <c r="G162" s="48" t="s">
        <v>12</v>
      </c>
      <c r="H162" s="58" t="str">
        <f>TRIM(Table1[[#This Row],[Region]])</f>
        <v>North America</v>
      </c>
      <c r="I162" s="48"/>
      <c r="J162" s="58" t="str">
        <f>CONCATENATE(Table1[[#This Row],[Column2]], " ",Table1[[#This Row],[Region2]])</f>
        <v xml:space="preserve">North America </v>
      </c>
      <c r="K162" s="58" t="str">
        <f>PROPER(Table1[[#This Row],[Region3]])</f>
        <v xml:space="preserve">North America </v>
      </c>
      <c r="L162" s="48" t="s">
        <v>15</v>
      </c>
      <c r="M162" s="58" t="str">
        <f>TRIM(Table1[[#This Row],[Sales Method]])</f>
        <v>Online Store</v>
      </c>
      <c r="N162" s="67">
        <v>1299</v>
      </c>
      <c r="O162" s="67">
        <v>459</v>
      </c>
      <c r="P162" s="63">
        <v>462.20000000000005</v>
      </c>
      <c r="Q162" s="63">
        <v>600397.80000000005</v>
      </c>
      <c r="R162" s="66">
        <v>212149.80000000002</v>
      </c>
    </row>
    <row r="163" spans="2:18" x14ac:dyDescent="0.25">
      <c r="B163" s="45">
        <v>139</v>
      </c>
      <c r="C163" s="50">
        <v>10148</v>
      </c>
      <c r="D163" s="51">
        <v>44835</v>
      </c>
      <c r="E163" s="52" t="s">
        <v>19</v>
      </c>
      <c r="F163" s="59" t="str">
        <f>TRIM(Table1[[#This Row],[Product]])</f>
        <v>airpod</v>
      </c>
      <c r="G163" s="52" t="s">
        <v>2</v>
      </c>
      <c r="H163" s="59" t="str">
        <f>TRIM(Table1[[#This Row],[Region]])</f>
        <v>APAC</v>
      </c>
      <c r="I163" s="52"/>
      <c r="J163" s="59" t="str">
        <f>CONCATENATE(Table1[[#This Row],[Column2]], " ",Table1[[#This Row],[Region2]])</f>
        <v xml:space="preserve">APAC </v>
      </c>
      <c r="K163" s="59" t="str">
        <f>PROPER(Table1[[#This Row],[Region3]])</f>
        <v xml:space="preserve">Apac </v>
      </c>
      <c r="L163" s="52" t="s">
        <v>15</v>
      </c>
      <c r="M163" s="59" t="str">
        <f>TRIM(Table1[[#This Row],[Sales Method]])</f>
        <v>Online Store</v>
      </c>
      <c r="N163" s="68">
        <v>449</v>
      </c>
      <c r="O163" s="68">
        <v>159</v>
      </c>
      <c r="P163" s="64">
        <v>210.9</v>
      </c>
      <c r="Q163" s="64">
        <v>94694.1</v>
      </c>
      <c r="R163" s="69">
        <v>33533.1</v>
      </c>
    </row>
    <row r="164" spans="2:18" x14ac:dyDescent="0.25">
      <c r="B164" s="49">
        <v>140</v>
      </c>
      <c r="C164" s="46">
        <v>10149</v>
      </c>
      <c r="D164" s="47">
        <v>44837</v>
      </c>
      <c r="E164" s="48" t="s">
        <v>10</v>
      </c>
      <c r="F164" s="58" t="str">
        <f>TRIM(Table1[[#This Row],[Product]])</f>
        <v>iphone</v>
      </c>
      <c r="G164" s="48" t="s">
        <v>12</v>
      </c>
      <c r="H164" s="58" t="str">
        <f>TRIM(Table1[[#This Row],[Region]])</f>
        <v>North America</v>
      </c>
      <c r="I164" s="48"/>
      <c r="J164" s="58" t="str">
        <f>CONCATENATE(Table1[[#This Row],[Column2]], " ",Table1[[#This Row],[Region2]])</f>
        <v xml:space="preserve">North America </v>
      </c>
      <c r="K164" s="58" t="str">
        <f>PROPER(Table1[[#This Row],[Region3]])</f>
        <v xml:space="preserve">North America </v>
      </c>
      <c r="L164" s="48" t="s">
        <v>41</v>
      </c>
      <c r="M164" s="58" t="str">
        <f>TRIM(Table1[[#This Row],[Sales Method]])</f>
        <v>Online Store</v>
      </c>
      <c r="N164" s="67">
        <v>449</v>
      </c>
      <c r="O164" s="67">
        <v>159</v>
      </c>
      <c r="P164" s="63">
        <v>453.40000000000003</v>
      </c>
      <c r="Q164" s="63">
        <v>203576.6</v>
      </c>
      <c r="R164" s="66">
        <v>72090.600000000006</v>
      </c>
    </row>
    <row r="165" spans="2:18" x14ac:dyDescent="0.25">
      <c r="B165" s="45">
        <v>141</v>
      </c>
      <c r="C165" s="50">
        <v>10150</v>
      </c>
      <c r="D165" s="51">
        <v>44839</v>
      </c>
      <c r="E165" s="52" t="s">
        <v>10</v>
      </c>
      <c r="F165" s="59" t="str">
        <f>TRIM(Table1[[#This Row],[Product]])</f>
        <v>iphone</v>
      </c>
      <c r="G165" s="52" t="s">
        <v>2</v>
      </c>
      <c r="H165" s="59" t="str">
        <f>TRIM(Table1[[#This Row],[Region]])</f>
        <v>APAC</v>
      </c>
      <c r="I165" s="52"/>
      <c r="J165" s="59" t="str">
        <f>CONCATENATE(Table1[[#This Row],[Column2]], " ",Table1[[#This Row],[Region2]])</f>
        <v xml:space="preserve">APAC </v>
      </c>
      <c r="K165" s="59" t="str">
        <f>PROPER(Table1[[#This Row],[Region3]])</f>
        <v xml:space="preserve">Apac </v>
      </c>
      <c r="L165" s="52" t="s">
        <v>13</v>
      </c>
      <c r="M165" s="59" t="str">
        <f>TRIM(Table1[[#This Row],[Sales Method]])</f>
        <v>Third Party</v>
      </c>
      <c r="N165" s="68">
        <v>199</v>
      </c>
      <c r="O165" s="68">
        <v>39</v>
      </c>
      <c r="P165" s="64">
        <v>471.90000000000003</v>
      </c>
      <c r="Q165" s="64">
        <v>93908.1</v>
      </c>
      <c r="R165" s="69">
        <v>18404.100000000002</v>
      </c>
    </row>
    <row r="166" spans="2:18" x14ac:dyDescent="0.25">
      <c r="B166" s="49">
        <v>142</v>
      </c>
      <c r="C166" s="46">
        <v>10151</v>
      </c>
      <c r="D166" s="47">
        <v>44841</v>
      </c>
      <c r="E166" s="48" t="s">
        <v>10</v>
      </c>
      <c r="F166" s="58" t="str">
        <f>TRIM(Table1[[#This Row],[Product]])</f>
        <v>iphone</v>
      </c>
      <c r="G166" s="48" t="s">
        <v>2</v>
      </c>
      <c r="H166" s="58" t="str">
        <f>TRIM(Table1[[#This Row],[Region]])</f>
        <v>APAC</v>
      </c>
      <c r="I166" s="48"/>
      <c r="J166" s="58" t="str">
        <f>CONCATENATE(Table1[[#This Row],[Column2]], " ",Table1[[#This Row],[Region2]])</f>
        <v xml:space="preserve">APAC </v>
      </c>
      <c r="K166" s="58" t="str">
        <f>PROPER(Table1[[#This Row],[Region3]])</f>
        <v xml:space="preserve">Apac </v>
      </c>
      <c r="L166" s="48" t="s">
        <v>17</v>
      </c>
      <c r="M166" s="58" t="str">
        <f>TRIM(Table1[[#This Row],[Sales Method]])</f>
        <v>Referral</v>
      </c>
      <c r="N166" s="67">
        <v>449</v>
      </c>
      <c r="O166" s="67">
        <v>159</v>
      </c>
      <c r="P166" s="63">
        <v>128.30000000000001</v>
      </c>
      <c r="Q166" s="63">
        <v>57606.700000000004</v>
      </c>
      <c r="R166" s="66">
        <v>20399.7</v>
      </c>
    </row>
    <row r="167" spans="2:18" x14ac:dyDescent="0.25">
      <c r="B167" s="45">
        <v>143</v>
      </c>
      <c r="C167" s="50">
        <v>10152</v>
      </c>
      <c r="D167" s="51">
        <v>44843</v>
      </c>
      <c r="E167" s="52" t="s">
        <v>16</v>
      </c>
      <c r="F167" s="59" t="str">
        <f>TRIM(Table1[[#This Row],[Product]])</f>
        <v>ipad</v>
      </c>
      <c r="G167" s="52" t="s">
        <v>21</v>
      </c>
      <c r="H167" s="59" t="str">
        <f>TRIM(Table1[[#This Row],[Region]])</f>
        <v>South America</v>
      </c>
      <c r="I167" s="52"/>
      <c r="J167" s="59" t="str">
        <f>CONCATENATE(Table1[[#This Row],[Column2]], " ",Table1[[#This Row],[Region2]])</f>
        <v xml:space="preserve">South America </v>
      </c>
      <c r="K167" s="59" t="str">
        <f>PROPER(Table1[[#This Row],[Region3]])</f>
        <v xml:space="preserve">South America </v>
      </c>
      <c r="L167" s="52" t="s">
        <v>17</v>
      </c>
      <c r="M167" s="59" t="str">
        <f>TRIM(Table1[[#This Row],[Sales Method]])</f>
        <v>Referral</v>
      </c>
      <c r="N167" s="68">
        <v>599</v>
      </c>
      <c r="O167" s="68">
        <v>299</v>
      </c>
      <c r="P167" s="64">
        <v>198.20000000000002</v>
      </c>
      <c r="Q167" s="64">
        <v>118721.80000000002</v>
      </c>
      <c r="R167" s="69">
        <v>59261.8</v>
      </c>
    </row>
    <row r="168" spans="2:18" x14ac:dyDescent="0.25">
      <c r="B168" s="49">
        <v>144</v>
      </c>
      <c r="C168" s="46">
        <v>10153</v>
      </c>
      <c r="D168" s="47">
        <v>44845</v>
      </c>
      <c r="E168" s="48" t="s">
        <v>19</v>
      </c>
      <c r="F168" s="58" t="str">
        <f>TRIM(Table1[[#This Row],[Product]])</f>
        <v>airpod</v>
      </c>
      <c r="G168" s="48" t="s">
        <v>21</v>
      </c>
      <c r="H168" s="58" t="str">
        <f>TRIM(Table1[[#This Row],[Region]])</f>
        <v>South America</v>
      </c>
      <c r="I168" s="48"/>
      <c r="J168" s="58" t="str">
        <f>CONCATENATE(Table1[[#This Row],[Column2]], " ",Table1[[#This Row],[Region2]])</f>
        <v xml:space="preserve">South America </v>
      </c>
      <c r="K168" s="58" t="str">
        <f>PROPER(Table1[[#This Row],[Region3]])</f>
        <v xml:space="preserve">South America </v>
      </c>
      <c r="L168" s="54" t="s">
        <v>11</v>
      </c>
      <c r="M168" s="61" t="str">
        <f>TRIM(Table1[[#This Row],[Sales Method]])</f>
        <v>In-store</v>
      </c>
      <c r="N168" s="67">
        <v>599</v>
      </c>
      <c r="O168" s="67">
        <v>299</v>
      </c>
      <c r="P168" s="63">
        <v>300.3</v>
      </c>
      <c r="Q168" s="63">
        <v>179879.7</v>
      </c>
      <c r="R168" s="66">
        <v>89789.7</v>
      </c>
    </row>
    <row r="169" spans="2:18" x14ac:dyDescent="0.25">
      <c r="B169" s="45">
        <v>145</v>
      </c>
      <c r="C169" s="50">
        <v>10154</v>
      </c>
      <c r="D169" s="51">
        <v>44845</v>
      </c>
      <c r="E169" s="52" t="s">
        <v>14</v>
      </c>
      <c r="F169" s="59" t="str">
        <f>TRIM(Table1[[#This Row],[Product]])</f>
        <v>macbook</v>
      </c>
      <c r="G169" s="52" t="s">
        <v>12</v>
      </c>
      <c r="H169" s="59" t="str">
        <f>TRIM(Table1[[#This Row],[Region]])</f>
        <v>North America</v>
      </c>
      <c r="I169" s="52"/>
      <c r="J169" s="59" t="str">
        <f>CONCATENATE(Table1[[#This Row],[Column2]], " ",Table1[[#This Row],[Region2]])</f>
        <v xml:space="preserve">North America </v>
      </c>
      <c r="K169" s="59" t="str">
        <f>PROPER(Table1[[#This Row],[Region3]])</f>
        <v xml:space="preserve">North America </v>
      </c>
      <c r="L169" s="53" t="s">
        <v>11</v>
      </c>
      <c r="M169" s="60" t="str">
        <f>TRIM(Table1[[#This Row],[Sales Method]])</f>
        <v>In-store</v>
      </c>
      <c r="N169" s="64">
        <v>1099</v>
      </c>
      <c r="O169" s="64">
        <v>289</v>
      </c>
      <c r="P169" s="64">
        <v>129.4</v>
      </c>
      <c r="Q169" s="64">
        <v>142210.6</v>
      </c>
      <c r="R169" s="69">
        <v>37396.6</v>
      </c>
    </row>
    <row r="170" spans="2:18" x14ac:dyDescent="0.25">
      <c r="B170" s="49">
        <v>146</v>
      </c>
      <c r="C170" s="46">
        <v>10155</v>
      </c>
      <c r="D170" s="47">
        <v>44845</v>
      </c>
      <c r="E170" s="48" t="s">
        <v>16</v>
      </c>
      <c r="F170" s="58" t="str">
        <f>TRIM(Table1[[#This Row],[Product]])</f>
        <v>ipad</v>
      </c>
      <c r="G170" s="48" t="s">
        <v>2</v>
      </c>
      <c r="H170" s="58" t="str">
        <f>TRIM(Table1[[#This Row],[Region]])</f>
        <v>APAC</v>
      </c>
      <c r="I170" s="48"/>
      <c r="J170" s="58" t="str">
        <f>CONCATENATE(Table1[[#This Row],[Column2]], " ",Table1[[#This Row],[Region2]])</f>
        <v xml:space="preserve">APAC </v>
      </c>
      <c r="K170" s="58" t="str">
        <f>PROPER(Table1[[#This Row],[Region3]])</f>
        <v xml:space="preserve">Apac </v>
      </c>
      <c r="L170" s="54" t="s">
        <v>11</v>
      </c>
      <c r="M170" s="61" t="str">
        <f>TRIM(Table1[[#This Row],[Sales Method]])</f>
        <v>In-store</v>
      </c>
      <c r="N170" s="63">
        <v>1099</v>
      </c>
      <c r="O170" s="63">
        <v>289</v>
      </c>
      <c r="P170" s="63">
        <v>341.70000000000005</v>
      </c>
      <c r="Q170" s="63">
        <v>375528.30000000005</v>
      </c>
      <c r="R170" s="66">
        <v>98751.300000000017</v>
      </c>
    </row>
    <row r="171" spans="2:18" x14ac:dyDescent="0.25">
      <c r="B171" s="45">
        <v>147</v>
      </c>
      <c r="C171" s="50">
        <v>10156</v>
      </c>
      <c r="D171" s="51">
        <v>44845</v>
      </c>
      <c r="E171" s="52" t="s">
        <v>14</v>
      </c>
      <c r="F171" s="59" t="str">
        <f>TRIM(Table1[[#This Row],[Product]])</f>
        <v>macbook</v>
      </c>
      <c r="G171" s="52" t="s">
        <v>21</v>
      </c>
      <c r="H171" s="59" t="str">
        <f>TRIM(Table1[[#This Row],[Region]])</f>
        <v>South America</v>
      </c>
      <c r="I171" s="52"/>
      <c r="J171" s="59" t="str">
        <f>CONCATENATE(Table1[[#This Row],[Column2]], " ",Table1[[#This Row],[Region2]])</f>
        <v xml:space="preserve">South America </v>
      </c>
      <c r="K171" s="59" t="str">
        <f>PROPER(Table1[[#This Row],[Region3]])</f>
        <v xml:space="preserve">South America </v>
      </c>
      <c r="L171" s="53" t="s">
        <v>11</v>
      </c>
      <c r="M171" s="60" t="str">
        <f>TRIM(Table1[[#This Row],[Sales Method]])</f>
        <v>In-store</v>
      </c>
      <c r="N171" s="68">
        <v>599</v>
      </c>
      <c r="O171" s="68">
        <v>299</v>
      </c>
      <c r="P171" s="64">
        <v>155.60000000000002</v>
      </c>
      <c r="Q171" s="64">
        <v>93204.400000000009</v>
      </c>
      <c r="R171" s="69">
        <v>46524.400000000009</v>
      </c>
    </row>
    <row r="172" spans="2:18" x14ac:dyDescent="0.25">
      <c r="B172" s="49">
        <v>148</v>
      </c>
      <c r="C172" s="46">
        <v>10157</v>
      </c>
      <c r="D172" s="47">
        <v>44845</v>
      </c>
      <c r="E172" s="48" t="s">
        <v>14</v>
      </c>
      <c r="F172" s="58" t="str">
        <f>TRIM(Table1[[#This Row],[Product]])</f>
        <v>macbook</v>
      </c>
      <c r="G172" s="48" t="s">
        <v>2</v>
      </c>
      <c r="H172" s="58" t="str">
        <f>TRIM(Table1[[#This Row],[Region]])</f>
        <v>APAC</v>
      </c>
      <c r="I172" s="48"/>
      <c r="J172" s="58" t="str">
        <f>CONCATENATE(Table1[[#This Row],[Column2]], " ",Table1[[#This Row],[Region2]])</f>
        <v xml:space="preserve">APAC </v>
      </c>
      <c r="K172" s="58" t="str">
        <f>PROPER(Table1[[#This Row],[Region3]])</f>
        <v xml:space="preserve">Apac </v>
      </c>
      <c r="L172" s="54" t="s">
        <v>11</v>
      </c>
      <c r="M172" s="61" t="str">
        <f>TRIM(Table1[[#This Row],[Sales Method]])</f>
        <v>In-store</v>
      </c>
      <c r="N172" s="67">
        <v>1299</v>
      </c>
      <c r="O172" s="67">
        <v>459</v>
      </c>
      <c r="P172" s="63">
        <v>318.40000000000003</v>
      </c>
      <c r="Q172" s="63">
        <v>413601.60000000003</v>
      </c>
      <c r="R172" s="66">
        <v>146145.60000000001</v>
      </c>
    </row>
    <row r="173" spans="2:18" x14ac:dyDescent="0.25">
      <c r="B173" s="45">
        <v>149</v>
      </c>
      <c r="C173" s="50">
        <v>10158</v>
      </c>
      <c r="D173" s="51">
        <v>44845</v>
      </c>
      <c r="E173" s="52" t="s">
        <v>18</v>
      </c>
      <c r="F173" s="59" t="str">
        <f>TRIM(Table1[[#This Row],[Product]])</f>
        <v>iwatch</v>
      </c>
      <c r="G173" s="52" t="s">
        <v>12</v>
      </c>
      <c r="H173" s="59" t="str">
        <f>TRIM(Table1[[#This Row],[Region]])</f>
        <v>North America</v>
      </c>
      <c r="I173" s="52"/>
      <c r="J173" s="59" t="str">
        <f>CONCATENATE(Table1[[#This Row],[Column2]], " ",Table1[[#This Row],[Region2]])</f>
        <v xml:space="preserve">North America </v>
      </c>
      <c r="K173" s="59" t="str">
        <f>PROPER(Table1[[#This Row],[Region3]])</f>
        <v xml:space="preserve">North America </v>
      </c>
      <c r="L173" s="52" t="s">
        <v>17</v>
      </c>
      <c r="M173" s="59" t="str">
        <f>TRIM(Table1[[#This Row],[Sales Method]])</f>
        <v>Referral</v>
      </c>
      <c r="N173" s="68">
        <v>199</v>
      </c>
      <c r="O173" s="68">
        <v>39</v>
      </c>
      <c r="P173" s="64">
        <v>307.60000000000002</v>
      </c>
      <c r="Q173" s="64">
        <v>61212.4</v>
      </c>
      <c r="R173" s="69">
        <v>11996.400000000001</v>
      </c>
    </row>
    <row r="174" spans="2:18" x14ac:dyDescent="0.25">
      <c r="B174" s="49">
        <v>150</v>
      </c>
      <c r="C174" s="46">
        <v>10159</v>
      </c>
      <c r="D174" s="47">
        <v>44845</v>
      </c>
      <c r="E174" s="48" t="s">
        <v>18</v>
      </c>
      <c r="F174" s="58" t="str">
        <f>TRIM(Table1[[#This Row],[Product]])</f>
        <v>iwatch</v>
      </c>
      <c r="G174" s="48" t="s">
        <v>2</v>
      </c>
      <c r="H174" s="58" t="str">
        <f>TRIM(Table1[[#This Row],[Region]])</f>
        <v>APAC</v>
      </c>
      <c r="I174" s="48"/>
      <c r="J174" s="58" t="str">
        <f>CONCATENATE(Table1[[#This Row],[Column2]], " ",Table1[[#This Row],[Region2]])</f>
        <v xml:space="preserve">APAC </v>
      </c>
      <c r="K174" s="58" t="str">
        <f>PROPER(Table1[[#This Row],[Region3]])</f>
        <v xml:space="preserve">Apac </v>
      </c>
      <c r="L174" s="48" t="s">
        <v>13</v>
      </c>
      <c r="M174" s="58" t="str">
        <f>TRIM(Table1[[#This Row],[Sales Method]])</f>
        <v>Third Party</v>
      </c>
      <c r="N174" s="67">
        <v>1299</v>
      </c>
      <c r="O174" s="67">
        <v>459</v>
      </c>
      <c r="P174" s="63">
        <v>187.3</v>
      </c>
      <c r="Q174" s="63">
        <v>243302.7</v>
      </c>
      <c r="R174" s="66">
        <v>85970.700000000012</v>
      </c>
    </row>
    <row r="175" spans="2:18" x14ac:dyDescent="0.25">
      <c r="B175" s="45">
        <v>151</v>
      </c>
      <c r="C175" s="50">
        <v>10160</v>
      </c>
      <c r="D175" s="51">
        <v>44845</v>
      </c>
      <c r="E175" s="52" t="s">
        <v>19</v>
      </c>
      <c r="F175" s="59" t="str">
        <f>TRIM(Table1[[#This Row],[Product]])</f>
        <v>airpod</v>
      </c>
      <c r="G175" s="52" t="s">
        <v>21</v>
      </c>
      <c r="H175" s="59" t="str">
        <f>TRIM(Table1[[#This Row],[Region]])</f>
        <v>South America</v>
      </c>
      <c r="I175" s="52"/>
      <c r="J175" s="59" t="str">
        <f>CONCATENATE(Table1[[#This Row],[Column2]], " ",Table1[[#This Row],[Region2]])</f>
        <v xml:space="preserve">South America </v>
      </c>
      <c r="K175" s="59" t="str">
        <f>PROPER(Table1[[#This Row],[Region3]])</f>
        <v xml:space="preserve">South America </v>
      </c>
      <c r="L175" s="52" t="s">
        <v>13</v>
      </c>
      <c r="M175" s="59" t="str">
        <f>TRIM(Table1[[#This Row],[Sales Method]])</f>
        <v>Third Party</v>
      </c>
      <c r="N175" s="68">
        <v>199</v>
      </c>
      <c r="O175" s="68">
        <v>39</v>
      </c>
      <c r="P175" s="64">
        <v>157.4</v>
      </c>
      <c r="Q175" s="64">
        <v>31322.600000000002</v>
      </c>
      <c r="R175" s="69">
        <v>6138.6</v>
      </c>
    </row>
    <row r="176" spans="2:18" x14ac:dyDescent="0.25">
      <c r="B176" s="49">
        <v>152</v>
      </c>
      <c r="C176" s="46">
        <v>10161</v>
      </c>
      <c r="D176" s="47">
        <v>44845</v>
      </c>
      <c r="E176" s="48" t="s">
        <v>18</v>
      </c>
      <c r="F176" s="58" t="str">
        <f>TRIM(Table1[[#This Row],[Product]])</f>
        <v>iwatch</v>
      </c>
      <c r="G176" s="48" t="s">
        <v>2</v>
      </c>
      <c r="H176" s="58" t="str">
        <f>TRIM(Table1[[#This Row],[Region]])</f>
        <v>APAC</v>
      </c>
      <c r="I176" s="48"/>
      <c r="J176" s="58" t="str">
        <f>CONCATENATE(Table1[[#This Row],[Column2]], " ",Table1[[#This Row],[Region2]])</f>
        <v xml:space="preserve">APAC </v>
      </c>
      <c r="K176" s="58" t="str">
        <f>PROPER(Table1[[#This Row],[Region3]])</f>
        <v xml:space="preserve">Apac </v>
      </c>
      <c r="L176" s="48" t="s">
        <v>15</v>
      </c>
      <c r="M176" s="58" t="str">
        <f>TRIM(Table1[[#This Row],[Sales Method]])</f>
        <v>Online Store</v>
      </c>
      <c r="N176" s="67">
        <v>449</v>
      </c>
      <c r="O176" s="67">
        <v>159</v>
      </c>
      <c r="P176" s="63">
        <v>219.3</v>
      </c>
      <c r="Q176" s="63">
        <v>98465.700000000012</v>
      </c>
      <c r="R176" s="66">
        <v>34868.700000000004</v>
      </c>
    </row>
    <row r="177" spans="2:18" x14ac:dyDescent="0.25">
      <c r="B177" s="45">
        <v>153</v>
      </c>
      <c r="C177" s="50">
        <v>10162</v>
      </c>
      <c r="D177" s="51">
        <v>44845</v>
      </c>
      <c r="E177" s="52" t="s">
        <v>16</v>
      </c>
      <c r="F177" s="59" t="str">
        <f>TRIM(Table1[[#This Row],[Product]])</f>
        <v>ipad</v>
      </c>
      <c r="G177" s="52" t="s">
        <v>12</v>
      </c>
      <c r="H177" s="59" t="str">
        <f>TRIM(Table1[[#This Row],[Region]])</f>
        <v>North America</v>
      </c>
      <c r="I177" s="52"/>
      <c r="J177" s="59" t="str">
        <f>CONCATENATE(Table1[[#This Row],[Column2]], " ",Table1[[#This Row],[Region2]])</f>
        <v xml:space="preserve">North America </v>
      </c>
      <c r="K177" s="59" t="str">
        <f>PROPER(Table1[[#This Row],[Region3]])</f>
        <v xml:space="preserve">North America </v>
      </c>
      <c r="L177" s="52" t="s">
        <v>15</v>
      </c>
      <c r="M177" s="59" t="str">
        <f>TRIM(Table1[[#This Row],[Sales Method]])</f>
        <v>Online Store</v>
      </c>
      <c r="N177" s="68">
        <v>199</v>
      </c>
      <c r="O177" s="68">
        <v>39</v>
      </c>
      <c r="P177" s="64">
        <v>133</v>
      </c>
      <c r="Q177" s="64">
        <v>26467</v>
      </c>
      <c r="R177" s="69">
        <v>5187</v>
      </c>
    </row>
    <row r="178" spans="2:18" x14ac:dyDescent="0.25">
      <c r="B178" s="49">
        <v>154</v>
      </c>
      <c r="C178" s="46">
        <v>10163</v>
      </c>
      <c r="D178" s="47">
        <v>44845</v>
      </c>
      <c r="E178" s="48" t="s">
        <v>16</v>
      </c>
      <c r="F178" s="58" t="str">
        <f>TRIM(Table1[[#This Row],[Product]])</f>
        <v>ipad</v>
      </c>
      <c r="G178" s="48" t="s">
        <v>2</v>
      </c>
      <c r="H178" s="58" t="str">
        <f>TRIM(Table1[[#This Row],[Region]])</f>
        <v>APAC</v>
      </c>
      <c r="I178" s="48"/>
      <c r="J178" s="58" t="str">
        <f>CONCATENATE(Table1[[#This Row],[Column2]], " ",Table1[[#This Row],[Region2]])</f>
        <v xml:space="preserve">APAC </v>
      </c>
      <c r="K178" s="58" t="str">
        <f>PROPER(Table1[[#This Row],[Region3]])</f>
        <v xml:space="preserve">Apac </v>
      </c>
      <c r="L178" s="48" t="s">
        <v>13</v>
      </c>
      <c r="M178" s="58" t="str">
        <f>TRIM(Table1[[#This Row],[Sales Method]])</f>
        <v>Third Party</v>
      </c>
      <c r="N178" s="67">
        <v>1299</v>
      </c>
      <c r="O178" s="67">
        <v>459</v>
      </c>
      <c r="P178" s="63">
        <v>357.6</v>
      </c>
      <c r="Q178" s="63">
        <v>464522.4</v>
      </c>
      <c r="R178" s="66">
        <v>164138.40000000002</v>
      </c>
    </row>
    <row r="179" spans="2:18" x14ac:dyDescent="0.25">
      <c r="B179" s="45">
        <v>155</v>
      </c>
      <c r="C179" s="50">
        <v>10164</v>
      </c>
      <c r="D179" s="51">
        <v>44845</v>
      </c>
      <c r="E179" s="52" t="s">
        <v>10</v>
      </c>
      <c r="F179" s="59" t="str">
        <f>TRIM(Table1[[#This Row],[Product]])</f>
        <v>iphone</v>
      </c>
      <c r="G179" s="52" t="s">
        <v>21</v>
      </c>
      <c r="H179" s="59" t="str">
        <f>TRIM(Table1[[#This Row],[Region]])</f>
        <v>South America</v>
      </c>
      <c r="I179" s="52"/>
      <c r="J179" s="59" t="str">
        <f>CONCATENATE(Table1[[#This Row],[Column2]], " ",Table1[[#This Row],[Region2]])</f>
        <v xml:space="preserve">South America </v>
      </c>
      <c r="K179" s="59" t="str">
        <f>PROPER(Table1[[#This Row],[Region3]])</f>
        <v xml:space="preserve">South America </v>
      </c>
      <c r="L179" s="52" t="s">
        <v>15</v>
      </c>
      <c r="M179" s="59" t="str">
        <f>TRIM(Table1[[#This Row],[Sales Method]])</f>
        <v>Online Store</v>
      </c>
      <c r="N179" s="68">
        <v>199</v>
      </c>
      <c r="O179" s="68">
        <v>39</v>
      </c>
      <c r="P179" s="64">
        <v>400.6</v>
      </c>
      <c r="Q179" s="64">
        <v>79719.400000000009</v>
      </c>
      <c r="R179" s="69">
        <v>15623.400000000001</v>
      </c>
    </row>
    <row r="180" spans="2:18" x14ac:dyDescent="0.25">
      <c r="B180" s="49">
        <v>156</v>
      </c>
      <c r="C180" s="46">
        <v>10165</v>
      </c>
      <c r="D180" s="47">
        <v>44845</v>
      </c>
      <c r="E180" s="48" t="s">
        <v>10</v>
      </c>
      <c r="F180" s="58" t="str">
        <f>TRIM(Table1[[#This Row],[Product]])</f>
        <v>iphone</v>
      </c>
      <c r="G180" s="48" t="s">
        <v>2</v>
      </c>
      <c r="H180" s="58" t="str">
        <f>TRIM(Table1[[#This Row],[Region]])</f>
        <v>APAC</v>
      </c>
      <c r="I180" s="48"/>
      <c r="J180" s="58" t="str">
        <f>CONCATENATE(Table1[[#This Row],[Column2]], " ",Table1[[#This Row],[Region2]])</f>
        <v xml:space="preserve">APAC </v>
      </c>
      <c r="K180" s="58" t="str">
        <f>PROPER(Table1[[#This Row],[Region3]])</f>
        <v xml:space="preserve">Apac </v>
      </c>
      <c r="L180" s="48" t="s">
        <v>13</v>
      </c>
      <c r="M180" s="58" t="str">
        <f>TRIM(Table1[[#This Row],[Sales Method]])</f>
        <v>Third Party</v>
      </c>
      <c r="N180" s="67">
        <v>199</v>
      </c>
      <c r="O180" s="67">
        <v>39</v>
      </c>
      <c r="P180" s="63">
        <v>433.1</v>
      </c>
      <c r="Q180" s="63">
        <v>86186.900000000009</v>
      </c>
      <c r="R180" s="66">
        <v>16890.900000000001</v>
      </c>
    </row>
    <row r="181" spans="2:18" x14ac:dyDescent="0.25">
      <c r="B181" s="45">
        <v>157</v>
      </c>
      <c r="C181" s="50">
        <v>10166</v>
      </c>
      <c r="D181" s="51">
        <v>44845</v>
      </c>
      <c r="E181" s="52" t="s">
        <v>16</v>
      </c>
      <c r="F181" s="59" t="str">
        <f>TRIM(Table1[[#This Row],[Product]])</f>
        <v>ipad</v>
      </c>
      <c r="G181" s="52" t="s">
        <v>12</v>
      </c>
      <c r="H181" s="59" t="str">
        <f>TRIM(Table1[[#This Row],[Region]])</f>
        <v>North America</v>
      </c>
      <c r="I181" s="52"/>
      <c r="J181" s="59" t="str">
        <f>CONCATENATE(Table1[[#This Row],[Column2]], " ",Table1[[#This Row],[Region2]])</f>
        <v xml:space="preserve">North America </v>
      </c>
      <c r="K181" s="59" t="str">
        <f>PROPER(Table1[[#This Row],[Region3]])</f>
        <v xml:space="preserve">North America </v>
      </c>
      <c r="L181" s="52" t="s">
        <v>13</v>
      </c>
      <c r="M181" s="59" t="str">
        <f>TRIM(Table1[[#This Row],[Sales Method]])</f>
        <v>Third Party</v>
      </c>
      <c r="N181" s="64">
        <v>1099</v>
      </c>
      <c r="O181" s="64">
        <v>289</v>
      </c>
      <c r="P181" s="64">
        <v>205.9</v>
      </c>
      <c r="Q181" s="64">
        <v>226284.1</v>
      </c>
      <c r="R181" s="69">
        <v>59505.1</v>
      </c>
    </row>
    <row r="182" spans="2:18" x14ac:dyDescent="0.25">
      <c r="B182" s="49">
        <v>158</v>
      </c>
      <c r="C182" s="46">
        <v>10167</v>
      </c>
      <c r="D182" s="47">
        <v>44847</v>
      </c>
      <c r="E182" s="48" t="s">
        <v>14</v>
      </c>
      <c r="F182" s="58" t="str">
        <f>TRIM(Table1[[#This Row],[Product]])</f>
        <v>macbook</v>
      </c>
      <c r="G182" s="48" t="s">
        <v>2</v>
      </c>
      <c r="H182" s="58" t="str">
        <f>TRIM(Table1[[#This Row],[Region]])</f>
        <v>APAC</v>
      </c>
      <c r="I182" s="48"/>
      <c r="J182" s="58" t="str">
        <f>CONCATENATE(Table1[[#This Row],[Column2]], " ",Table1[[#This Row],[Region2]])</f>
        <v xml:space="preserve">APAC </v>
      </c>
      <c r="K182" s="58" t="str">
        <f>PROPER(Table1[[#This Row],[Region3]])</f>
        <v xml:space="preserve">Apac </v>
      </c>
      <c r="L182" s="48" t="s">
        <v>13</v>
      </c>
      <c r="M182" s="58" t="str">
        <f>TRIM(Table1[[#This Row],[Sales Method]])</f>
        <v>Third Party</v>
      </c>
      <c r="N182" s="67">
        <v>199</v>
      </c>
      <c r="O182" s="67">
        <v>39</v>
      </c>
      <c r="P182" s="63">
        <v>436</v>
      </c>
      <c r="Q182" s="63">
        <v>86764</v>
      </c>
      <c r="R182" s="66">
        <v>17004</v>
      </c>
    </row>
    <row r="183" spans="2:18" x14ac:dyDescent="0.25">
      <c r="B183" s="45">
        <v>159</v>
      </c>
      <c r="C183" s="50">
        <v>10168</v>
      </c>
      <c r="D183" s="51">
        <v>44849</v>
      </c>
      <c r="E183" s="52" t="s">
        <v>19</v>
      </c>
      <c r="F183" s="59" t="str">
        <f>TRIM(Table1[[#This Row],[Product]])</f>
        <v>airpod</v>
      </c>
      <c r="G183" s="52" t="s">
        <v>21</v>
      </c>
      <c r="H183" s="59" t="str">
        <f>TRIM(Table1[[#This Row],[Region]])</f>
        <v>South America</v>
      </c>
      <c r="I183" s="52"/>
      <c r="J183" s="59" t="str">
        <f>CONCATENATE(Table1[[#This Row],[Column2]], " ",Table1[[#This Row],[Region2]])</f>
        <v xml:space="preserve">South America </v>
      </c>
      <c r="K183" s="59" t="str">
        <f>PROPER(Table1[[#This Row],[Region3]])</f>
        <v xml:space="preserve">South America </v>
      </c>
      <c r="L183" s="52" t="s">
        <v>13</v>
      </c>
      <c r="M183" s="59" t="str">
        <f>TRIM(Table1[[#This Row],[Sales Method]])</f>
        <v>Third Party</v>
      </c>
      <c r="N183" s="68">
        <v>599</v>
      </c>
      <c r="O183" s="68">
        <v>299</v>
      </c>
      <c r="P183" s="64">
        <v>114.7</v>
      </c>
      <c r="Q183" s="64">
        <v>68705.3</v>
      </c>
      <c r="R183" s="69">
        <v>34295.300000000003</v>
      </c>
    </row>
    <row r="184" spans="2:18" x14ac:dyDescent="0.25">
      <c r="B184" s="49">
        <v>160</v>
      </c>
      <c r="C184" s="46">
        <v>10169</v>
      </c>
      <c r="D184" s="47">
        <v>44851</v>
      </c>
      <c r="E184" s="48" t="s">
        <v>14</v>
      </c>
      <c r="F184" s="58" t="str">
        <f>TRIM(Table1[[#This Row],[Product]])</f>
        <v>macbook</v>
      </c>
      <c r="G184" s="48" t="s">
        <v>21</v>
      </c>
      <c r="H184" s="58" t="str">
        <f>TRIM(Table1[[#This Row],[Region]])</f>
        <v>South America</v>
      </c>
      <c r="I184" s="48"/>
      <c r="J184" s="58" t="str">
        <f>CONCATENATE(Table1[[#This Row],[Column2]], " ",Table1[[#This Row],[Region2]])</f>
        <v xml:space="preserve">South America </v>
      </c>
      <c r="K184" s="58" t="str">
        <f>PROPER(Table1[[#This Row],[Region3]])</f>
        <v xml:space="preserve">South America </v>
      </c>
      <c r="L184" s="48" t="s">
        <v>13</v>
      </c>
      <c r="M184" s="58" t="str">
        <f>TRIM(Table1[[#This Row],[Sales Method]])</f>
        <v>Third Party</v>
      </c>
      <c r="N184" s="63">
        <v>1099</v>
      </c>
      <c r="O184" s="63">
        <v>289</v>
      </c>
      <c r="P184" s="63">
        <v>213.8</v>
      </c>
      <c r="Q184" s="63">
        <v>234966.2</v>
      </c>
      <c r="R184" s="66">
        <v>61788.200000000004</v>
      </c>
    </row>
    <row r="185" spans="2:18" x14ac:dyDescent="0.25">
      <c r="B185" s="45">
        <v>161</v>
      </c>
      <c r="C185" s="50">
        <v>10170</v>
      </c>
      <c r="D185" s="51">
        <v>44853</v>
      </c>
      <c r="E185" s="52" t="s">
        <v>19</v>
      </c>
      <c r="F185" s="59" t="str">
        <f>TRIM(Table1[[#This Row],[Product]])</f>
        <v>airpod</v>
      </c>
      <c r="G185" s="52" t="s">
        <v>1</v>
      </c>
      <c r="H185" s="59" t="str">
        <f>TRIM(Table1[[#This Row],[Region]])</f>
        <v>EMEA</v>
      </c>
      <c r="I185" s="52"/>
      <c r="J185" s="59" t="str">
        <f>CONCATENATE(Table1[[#This Row],[Column2]], " ",Table1[[#This Row],[Region2]])</f>
        <v xml:space="preserve">EMEA </v>
      </c>
      <c r="K185" s="59" t="str">
        <f>PROPER(Table1[[#This Row],[Region3]])</f>
        <v xml:space="preserve">Emea </v>
      </c>
      <c r="L185" s="52" t="s">
        <v>13</v>
      </c>
      <c r="M185" s="59" t="str">
        <f>TRIM(Table1[[#This Row],[Sales Method]])</f>
        <v>Third Party</v>
      </c>
      <c r="N185" s="68">
        <v>1299</v>
      </c>
      <c r="O185" s="68">
        <v>459</v>
      </c>
      <c r="P185" s="64">
        <v>124</v>
      </c>
      <c r="Q185" s="64">
        <v>161076</v>
      </c>
      <c r="R185" s="69">
        <v>56916</v>
      </c>
    </row>
    <row r="186" spans="2:18" x14ac:dyDescent="0.25">
      <c r="B186" s="45">
        <v>162</v>
      </c>
      <c r="C186" s="46">
        <v>10171</v>
      </c>
      <c r="D186" s="47">
        <v>44855</v>
      </c>
      <c r="E186" s="48" t="s">
        <v>18</v>
      </c>
      <c r="F186" s="58" t="str">
        <f>TRIM(Table1[[#This Row],[Product]])</f>
        <v>iwatch</v>
      </c>
      <c r="G186" s="48" t="s">
        <v>21</v>
      </c>
      <c r="H186" s="58" t="str">
        <f>TRIM(Table1[[#This Row],[Region]])</f>
        <v>South America</v>
      </c>
      <c r="I186" s="48"/>
      <c r="J186" s="58" t="str">
        <f>CONCATENATE(Table1[[#This Row],[Column2]], " ",Table1[[#This Row],[Region2]])</f>
        <v xml:space="preserve">South America </v>
      </c>
      <c r="K186" s="58" t="str">
        <f>PROPER(Table1[[#This Row],[Region3]])</f>
        <v xml:space="preserve">South America </v>
      </c>
      <c r="L186" s="48" t="s">
        <v>13</v>
      </c>
      <c r="M186" s="58" t="str">
        <f>TRIM(Table1[[#This Row],[Sales Method]])</f>
        <v>Third Party</v>
      </c>
      <c r="N186" s="67">
        <v>199</v>
      </c>
      <c r="O186" s="67">
        <v>39</v>
      </c>
      <c r="P186" s="63">
        <v>285.10000000000002</v>
      </c>
      <c r="Q186" s="63">
        <v>56734.9</v>
      </c>
      <c r="R186" s="66">
        <v>11118.900000000001</v>
      </c>
    </row>
    <row r="187" spans="2:18" x14ac:dyDescent="0.25">
      <c r="B187" s="49">
        <v>163</v>
      </c>
      <c r="C187" s="50">
        <v>10172</v>
      </c>
      <c r="D187" s="51">
        <v>44857</v>
      </c>
      <c r="E187" s="52" t="s">
        <v>19</v>
      </c>
      <c r="F187" s="59" t="str">
        <f>TRIM(Table1[[#This Row],[Product]])</f>
        <v>airpod</v>
      </c>
      <c r="G187" s="52" t="s">
        <v>12</v>
      </c>
      <c r="H187" s="59" t="str">
        <f>TRIM(Table1[[#This Row],[Region]])</f>
        <v>North America</v>
      </c>
      <c r="I187" s="52"/>
      <c r="J187" s="59" t="str">
        <f>CONCATENATE(Table1[[#This Row],[Column2]], " ",Table1[[#This Row],[Region2]])</f>
        <v xml:space="preserve">North America </v>
      </c>
      <c r="K187" s="59" t="str">
        <f>PROPER(Table1[[#This Row],[Region3]])</f>
        <v xml:space="preserve">North America </v>
      </c>
      <c r="L187" s="53" t="s">
        <v>11</v>
      </c>
      <c r="M187" s="60" t="str">
        <f>TRIM(Table1[[#This Row],[Sales Method]])</f>
        <v>In-store</v>
      </c>
      <c r="N187" s="68">
        <v>199</v>
      </c>
      <c r="O187" s="68">
        <v>39</v>
      </c>
      <c r="P187" s="64">
        <v>228.9</v>
      </c>
      <c r="Q187" s="64">
        <v>45551.1</v>
      </c>
      <c r="R187" s="69">
        <v>8927.1</v>
      </c>
    </row>
    <row r="188" spans="2:18" x14ac:dyDescent="0.25">
      <c r="B188" s="45">
        <v>164</v>
      </c>
      <c r="C188" s="46">
        <v>10173</v>
      </c>
      <c r="D188" s="47">
        <v>44859</v>
      </c>
      <c r="E188" s="48" t="s">
        <v>14</v>
      </c>
      <c r="F188" s="58" t="str">
        <f>TRIM(Table1[[#This Row],[Product]])</f>
        <v>macbook</v>
      </c>
      <c r="G188" s="48" t="s">
        <v>12</v>
      </c>
      <c r="H188" s="58" t="str">
        <f>TRIM(Table1[[#This Row],[Region]])</f>
        <v>North America</v>
      </c>
      <c r="I188" s="48"/>
      <c r="J188" s="58" t="str">
        <f>CONCATENATE(Table1[[#This Row],[Column2]], " ",Table1[[#This Row],[Region2]])</f>
        <v xml:space="preserve">North America </v>
      </c>
      <c r="K188" s="58" t="str">
        <f>PROPER(Table1[[#This Row],[Region3]])</f>
        <v xml:space="preserve">North America </v>
      </c>
      <c r="L188" s="54" t="s">
        <v>11</v>
      </c>
      <c r="M188" s="61" t="str">
        <f>TRIM(Table1[[#This Row],[Sales Method]])</f>
        <v>In-store</v>
      </c>
      <c r="N188" s="67">
        <v>199</v>
      </c>
      <c r="O188" s="67">
        <v>39</v>
      </c>
      <c r="P188" s="63">
        <v>361</v>
      </c>
      <c r="Q188" s="63">
        <v>71839</v>
      </c>
      <c r="R188" s="66">
        <v>14079</v>
      </c>
    </row>
    <row r="189" spans="2:18" x14ac:dyDescent="0.25">
      <c r="B189" s="49">
        <v>165</v>
      </c>
      <c r="C189" s="50">
        <v>10174</v>
      </c>
      <c r="D189" s="51">
        <v>44861</v>
      </c>
      <c r="E189" s="52" t="s">
        <v>19</v>
      </c>
      <c r="F189" s="59" t="str">
        <f>TRIM(Table1[[#This Row],[Product]])</f>
        <v>airpod</v>
      </c>
      <c r="G189" s="52" t="s">
        <v>1</v>
      </c>
      <c r="H189" s="59" t="str">
        <f>TRIM(Table1[[#This Row],[Region]])</f>
        <v>EMEA</v>
      </c>
      <c r="I189" s="52"/>
      <c r="J189" s="59" t="str">
        <f>CONCATENATE(Table1[[#This Row],[Column2]], " ",Table1[[#This Row],[Region2]])</f>
        <v xml:space="preserve">EMEA </v>
      </c>
      <c r="K189" s="59" t="str">
        <f>PROPER(Table1[[#This Row],[Region3]])</f>
        <v xml:space="preserve">Emea </v>
      </c>
      <c r="L189" s="53" t="s">
        <v>11</v>
      </c>
      <c r="M189" s="60" t="str">
        <f>TRIM(Table1[[#This Row],[Sales Method]])</f>
        <v>In-store</v>
      </c>
      <c r="N189" s="64">
        <v>1099</v>
      </c>
      <c r="O189" s="64">
        <v>289</v>
      </c>
      <c r="P189" s="64">
        <v>425.70000000000005</v>
      </c>
      <c r="Q189" s="64">
        <v>467844.30000000005</v>
      </c>
      <c r="R189" s="69">
        <v>123027.30000000002</v>
      </c>
    </row>
    <row r="190" spans="2:18" x14ac:dyDescent="0.25">
      <c r="B190" s="45">
        <v>166</v>
      </c>
      <c r="C190" s="46">
        <v>10175</v>
      </c>
      <c r="D190" s="47">
        <v>44863</v>
      </c>
      <c r="E190" s="48" t="s">
        <v>19</v>
      </c>
      <c r="F190" s="58" t="str">
        <f>TRIM(Table1[[#This Row],[Product]])</f>
        <v>airpod</v>
      </c>
      <c r="G190" s="48" t="s">
        <v>1</v>
      </c>
      <c r="H190" s="58" t="str">
        <f>TRIM(Table1[[#This Row],[Region]])</f>
        <v>EMEA</v>
      </c>
      <c r="I190" s="48"/>
      <c r="J190" s="58" t="str">
        <f>CONCATENATE(Table1[[#This Row],[Column2]], " ",Table1[[#This Row],[Region2]])</f>
        <v xml:space="preserve">EMEA </v>
      </c>
      <c r="K190" s="58" t="str">
        <f>PROPER(Table1[[#This Row],[Region3]])</f>
        <v xml:space="preserve">Emea </v>
      </c>
      <c r="L190" s="54" t="s">
        <v>11</v>
      </c>
      <c r="M190" s="61" t="str">
        <f>TRIM(Table1[[#This Row],[Sales Method]])</f>
        <v>In-store</v>
      </c>
      <c r="N190" s="67">
        <v>199</v>
      </c>
      <c r="O190" s="67">
        <v>39</v>
      </c>
      <c r="P190" s="63">
        <v>233.3</v>
      </c>
      <c r="Q190" s="63">
        <v>46426.700000000004</v>
      </c>
      <c r="R190" s="66">
        <v>9098.7000000000007</v>
      </c>
    </row>
    <row r="191" spans="2:18" x14ac:dyDescent="0.25">
      <c r="B191" s="49">
        <v>167</v>
      </c>
      <c r="C191" s="50">
        <v>10176</v>
      </c>
      <c r="D191" s="51">
        <v>44865</v>
      </c>
      <c r="E191" s="52" t="s">
        <v>10</v>
      </c>
      <c r="F191" s="59" t="str">
        <f>TRIM(Table1[[#This Row],[Product]])</f>
        <v>iphone</v>
      </c>
      <c r="G191" s="52" t="s">
        <v>1</v>
      </c>
      <c r="H191" s="59" t="str">
        <f>TRIM(Table1[[#This Row],[Region]])</f>
        <v>EMEA</v>
      </c>
      <c r="I191" s="52"/>
      <c r="J191" s="59" t="str">
        <f>CONCATENATE(Table1[[#This Row],[Column2]], " ",Table1[[#This Row],[Region2]])</f>
        <v xml:space="preserve">EMEA </v>
      </c>
      <c r="K191" s="59" t="str">
        <f>PROPER(Table1[[#This Row],[Region3]])</f>
        <v xml:space="preserve">Emea </v>
      </c>
      <c r="L191" s="53" t="s">
        <v>11</v>
      </c>
      <c r="M191" s="60" t="str">
        <f>TRIM(Table1[[#This Row],[Sales Method]])</f>
        <v>In-store</v>
      </c>
      <c r="N191" s="68">
        <v>599</v>
      </c>
      <c r="O191" s="68">
        <v>299</v>
      </c>
      <c r="P191" s="64">
        <v>381.20000000000005</v>
      </c>
      <c r="Q191" s="64">
        <v>228338.80000000002</v>
      </c>
      <c r="R191" s="69">
        <v>113978.80000000002</v>
      </c>
    </row>
    <row r="192" spans="2:18" x14ac:dyDescent="0.25">
      <c r="B192" s="45">
        <v>168</v>
      </c>
      <c r="C192" s="46">
        <v>10177</v>
      </c>
      <c r="D192" s="47">
        <v>44867</v>
      </c>
      <c r="E192" s="48" t="s">
        <v>19</v>
      </c>
      <c r="F192" s="58" t="str">
        <f>TRIM(Table1[[#This Row],[Product]])</f>
        <v>airpod</v>
      </c>
      <c r="G192" s="48" t="s">
        <v>12</v>
      </c>
      <c r="H192" s="58" t="str">
        <f>TRIM(Table1[[#This Row],[Region]])</f>
        <v>North America</v>
      </c>
      <c r="I192" s="48"/>
      <c r="J192" s="58" t="str">
        <f>CONCATENATE(Table1[[#This Row],[Column2]], " ",Table1[[#This Row],[Region2]])</f>
        <v xml:space="preserve">North America </v>
      </c>
      <c r="K192" s="58" t="str">
        <f>PROPER(Table1[[#This Row],[Region3]])</f>
        <v xml:space="preserve">North America </v>
      </c>
      <c r="L192" s="54" t="s">
        <v>11</v>
      </c>
      <c r="M192" s="61" t="str">
        <f>TRIM(Table1[[#This Row],[Sales Method]])</f>
        <v>In-store</v>
      </c>
      <c r="N192" s="67">
        <v>1299</v>
      </c>
      <c r="O192" s="67">
        <v>459</v>
      </c>
      <c r="P192" s="63">
        <v>415.3</v>
      </c>
      <c r="Q192" s="63">
        <v>539474.70000000007</v>
      </c>
      <c r="R192" s="66">
        <v>190622.7</v>
      </c>
    </row>
    <row r="193" spans="2:18" x14ac:dyDescent="0.25">
      <c r="B193" s="49">
        <v>169</v>
      </c>
      <c r="C193" s="50">
        <v>10178</v>
      </c>
      <c r="D193" s="51">
        <v>44869</v>
      </c>
      <c r="E193" s="52" t="s">
        <v>16</v>
      </c>
      <c r="F193" s="59" t="str">
        <f>TRIM(Table1[[#This Row],[Product]])</f>
        <v>ipad</v>
      </c>
      <c r="G193" s="52" t="s">
        <v>21</v>
      </c>
      <c r="H193" s="59" t="str">
        <f>TRIM(Table1[[#This Row],[Region]])</f>
        <v>South America</v>
      </c>
      <c r="I193" s="52"/>
      <c r="J193" s="59" t="str">
        <f>CONCATENATE(Table1[[#This Row],[Column2]], " ",Table1[[#This Row],[Region2]])</f>
        <v xml:space="preserve">South America </v>
      </c>
      <c r="K193" s="59" t="str">
        <f>PROPER(Table1[[#This Row],[Region3]])</f>
        <v xml:space="preserve">South America </v>
      </c>
      <c r="L193" s="52" t="s">
        <v>15</v>
      </c>
      <c r="M193" s="59" t="str">
        <f>TRIM(Table1[[#This Row],[Sales Method]])</f>
        <v>Online Store</v>
      </c>
      <c r="N193" s="64">
        <v>1099</v>
      </c>
      <c r="O193" s="64">
        <v>289</v>
      </c>
      <c r="P193" s="64">
        <v>250.4</v>
      </c>
      <c r="Q193" s="64">
        <v>275189.60000000003</v>
      </c>
      <c r="R193" s="69">
        <v>72365.600000000006</v>
      </c>
    </row>
    <row r="194" spans="2:18" x14ac:dyDescent="0.25">
      <c r="B194" s="45">
        <v>170</v>
      </c>
      <c r="C194" s="46">
        <v>10179</v>
      </c>
      <c r="D194" s="47">
        <v>44871</v>
      </c>
      <c r="E194" s="48" t="s">
        <v>10</v>
      </c>
      <c r="F194" s="58" t="str">
        <f>TRIM(Table1[[#This Row],[Product]])</f>
        <v>iphone</v>
      </c>
      <c r="G194" s="48" t="s">
        <v>12</v>
      </c>
      <c r="H194" s="58" t="str">
        <f>TRIM(Table1[[#This Row],[Region]])</f>
        <v>North America</v>
      </c>
      <c r="I194" s="48"/>
      <c r="J194" s="58" t="str">
        <f>CONCATENATE(Table1[[#This Row],[Column2]], " ",Table1[[#This Row],[Region2]])</f>
        <v xml:space="preserve">North America </v>
      </c>
      <c r="K194" s="58" t="str">
        <f>PROPER(Table1[[#This Row],[Region3]])</f>
        <v xml:space="preserve">North America </v>
      </c>
      <c r="L194" s="48" t="s">
        <v>15</v>
      </c>
      <c r="M194" s="58" t="str">
        <f>TRIM(Table1[[#This Row],[Sales Method]])</f>
        <v>Online Store</v>
      </c>
      <c r="N194" s="67">
        <v>449</v>
      </c>
      <c r="O194" s="67">
        <v>159</v>
      </c>
      <c r="P194" s="63">
        <v>280.10000000000002</v>
      </c>
      <c r="Q194" s="63">
        <v>125764.90000000001</v>
      </c>
      <c r="R194" s="66">
        <v>44535.9</v>
      </c>
    </row>
    <row r="195" spans="2:18" x14ac:dyDescent="0.25">
      <c r="B195" s="49">
        <v>171</v>
      </c>
      <c r="C195" s="50">
        <v>10180</v>
      </c>
      <c r="D195" s="51">
        <v>44873</v>
      </c>
      <c r="E195" s="52" t="s">
        <v>14</v>
      </c>
      <c r="F195" s="59" t="str">
        <f>TRIM(Table1[[#This Row],[Product]])</f>
        <v>macbook</v>
      </c>
      <c r="G195" s="52" t="s">
        <v>39</v>
      </c>
      <c r="H195" s="59" t="str">
        <f>TRIM(Table1[[#This Row],[Region]])</f>
        <v>North America</v>
      </c>
      <c r="I195" s="52"/>
      <c r="J195" s="59" t="str">
        <f>CONCATENATE(Table1[[#This Row],[Column2]], " ",Table1[[#This Row],[Region2]])</f>
        <v xml:space="preserve">North America </v>
      </c>
      <c r="K195" s="59" t="str">
        <f>PROPER(Table1[[#This Row],[Region3]])</f>
        <v xml:space="preserve">North America </v>
      </c>
      <c r="L195" s="53" t="s">
        <v>11</v>
      </c>
      <c r="M195" s="60" t="str">
        <f>TRIM(Table1[[#This Row],[Sales Method]])</f>
        <v>In-store</v>
      </c>
      <c r="N195" s="68">
        <v>199</v>
      </c>
      <c r="O195" s="68">
        <v>39</v>
      </c>
      <c r="P195" s="64">
        <v>214.9</v>
      </c>
      <c r="Q195" s="64">
        <v>42765.1</v>
      </c>
      <c r="R195" s="69">
        <v>8381.1</v>
      </c>
    </row>
    <row r="196" spans="2:18" x14ac:dyDescent="0.25">
      <c r="B196" s="45">
        <v>172</v>
      </c>
      <c r="C196" s="46">
        <v>10181</v>
      </c>
      <c r="D196" s="47">
        <v>44875</v>
      </c>
      <c r="E196" s="48" t="s">
        <v>19</v>
      </c>
      <c r="F196" s="58" t="str">
        <f>TRIM(Table1[[#This Row],[Product]])</f>
        <v>airpod</v>
      </c>
      <c r="G196" s="48" t="s">
        <v>12</v>
      </c>
      <c r="H196" s="58" t="str">
        <f>TRIM(Table1[[#This Row],[Region]])</f>
        <v>North America</v>
      </c>
      <c r="I196" s="48"/>
      <c r="J196" s="58" t="str">
        <f>CONCATENATE(Table1[[#This Row],[Column2]], " ",Table1[[#This Row],[Region2]])</f>
        <v xml:space="preserve">North America </v>
      </c>
      <c r="K196" s="58" t="str">
        <f>PROPER(Table1[[#This Row],[Region3]])</f>
        <v xml:space="preserve">North America </v>
      </c>
      <c r="L196" s="48" t="s">
        <v>36</v>
      </c>
      <c r="M196" s="58" t="str">
        <f>TRIM(Table1[[#This Row],[Sales Method]])</f>
        <v>Third Party</v>
      </c>
      <c r="N196" s="67">
        <v>599</v>
      </c>
      <c r="O196" s="67">
        <v>299</v>
      </c>
      <c r="P196" s="63">
        <v>319.20000000000005</v>
      </c>
      <c r="Q196" s="63">
        <v>191200.80000000002</v>
      </c>
      <c r="R196" s="66">
        <v>95440.800000000017</v>
      </c>
    </row>
    <row r="197" spans="2:18" x14ac:dyDescent="0.25">
      <c r="B197" s="49">
        <v>173</v>
      </c>
      <c r="C197" s="50">
        <v>10182</v>
      </c>
      <c r="D197" s="51">
        <v>44877</v>
      </c>
      <c r="E197" s="52" t="s">
        <v>19</v>
      </c>
      <c r="F197" s="59" t="str">
        <f>TRIM(Table1[[#This Row],[Product]])</f>
        <v>airpod</v>
      </c>
      <c r="G197" s="52" t="s">
        <v>21</v>
      </c>
      <c r="H197" s="59" t="str">
        <f>TRIM(Table1[[#This Row],[Region]])</f>
        <v>South America</v>
      </c>
      <c r="I197" s="52"/>
      <c r="J197" s="59" t="str">
        <f>CONCATENATE(Table1[[#This Row],[Column2]], " ",Table1[[#This Row],[Region2]])</f>
        <v xml:space="preserve">South America </v>
      </c>
      <c r="K197" s="59" t="str">
        <f>PROPER(Table1[[#This Row],[Region3]])</f>
        <v xml:space="preserve">South America </v>
      </c>
      <c r="L197" s="52" t="s">
        <v>13</v>
      </c>
      <c r="M197" s="59" t="str">
        <f>TRIM(Table1[[#This Row],[Sales Method]])</f>
        <v>Third Party</v>
      </c>
      <c r="N197" s="68">
        <v>1299</v>
      </c>
      <c r="O197" s="68">
        <v>459</v>
      </c>
      <c r="P197" s="64">
        <v>209.9</v>
      </c>
      <c r="Q197" s="64">
        <v>272660.10000000003</v>
      </c>
      <c r="R197" s="69">
        <v>96344.1</v>
      </c>
    </row>
    <row r="198" spans="2:18" x14ac:dyDescent="0.25">
      <c r="B198" s="45">
        <v>174</v>
      </c>
      <c r="C198" s="46">
        <v>10183</v>
      </c>
      <c r="D198" s="47">
        <v>44879</v>
      </c>
      <c r="E198" s="48" t="s">
        <v>19</v>
      </c>
      <c r="F198" s="58" t="str">
        <f>TRIM(Table1[[#This Row],[Product]])</f>
        <v>airpod</v>
      </c>
      <c r="G198" s="54" t="s">
        <v>2</v>
      </c>
      <c r="H198" s="61" t="str">
        <f>TRIM(Table1[[#This Row],[Region]])</f>
        <v>APAC</v>
      </c>
      <c r="I198" s="54"/>
      <c r="J198" s="61" t="str">
        <f>CONCATENATE(Table1[[#This Row],[Column2]], " ",Table1[[#This Row],[Region2]])</f>
        <v xml:space="preserve">APAC </v>
      </c>
      <c r="K198" s="61" t="str">
        <f>PROPER(Table1[[#This Row],[Region3]])</f>
        <v xml:space="preserve">Apac </v>
      </c>
      <c r="L198" s="48" t="s">
        <v>13</v>
      </c>
      <c r="M198" s="58" t="str">
        <f>TRIM(Table1[[#This Row],[Sales Method]])</f>
        <v>Third Party</v>
      </c>
      <c r="N198" s="63">
        <v>1099</v>
      </c>
      <c r="O198" s="63">
        <v>289</v>
      </c>
      <c r="P198" s="63">
        <v>197.9</v>
      </c>
      <c r="Q198" s="63">
        <v>217492.1</v>
      </c>
      <c r="R198" s="66">
        <v>57193.1</v>
      </c>
    </row>
    <row r="199" spans="2:18" x14ac:dyDescent="0.25">
      <c r="B199" s="49">
        <v>175</v>
      </c>
      <c r="C199" s="50">
        <v>10184</v>
      </c>
      <c r="D199" s="51">
        <v>44879</v>
      </c>
      <c r="E199" s="52" t="s">
        <v>10</v>
      </c>
      <c r="F199" s="59" t="str">
        <f>TRIM(Table1[[#This Row],[Product]])</f>
        <v>iphone</v>
      </c>
      <c r="G199" s="53" t="s">
        <v>2</v>
      </c>
      <c r="H199" s="60" t="str">
        <f>TRIM(Table1[[#This Row],[Region]])</f>
        <v>APAC</v>
      </c>
      <c r="I199" s="53"/>
      <c r="J199" s="60" t="str">
        <f>CONCATENATE(Table1[[#This Row],[Column2]], " ",Table1[[#This Row],[Region2]])</f>
        <v xml:space="preserve">APAC </v>
      </c>
      <c r="K199" s="60" t="str">
        <f>PROPER(Table1[[#This Row],[Region3]])</f>
        <v xml:space="preserve">Apac </v>
      </c>
      <c r="L199" s="52" t="s">
        <v>13</v>
      </c>
      <c r="M199" s="59" t="str">
        <f>TRIM(Table1[[#This Row],[Sales Method]])</f>
        <v>Third Party</v>
      </c>
      <c r="N199" s="64">
        <v>1099</v>
      </c>
      <c r="O199" s="64">
        <v>289</v>
      </c>
      <c r="P199" s="64">
        <v>122.2</v>
      </c>
      <c r="Q199" s="64">
        <v>134297.80000000002</v>
      </c>
      <c r="R199" s="69">
        <v>35315.800000000003</v>
      </c>
    </row>
    <row r="200" spans="2:18" x14ac:dyDescent="0.25">
      <c r="B200" s="45">
        <v>176</v>
      </c>
      <c r="C200" s="46">
        <v>10185</v>
      </c>
      <c r="D200" s="47">
        <v>44879</v>
      </c>
      <c r="E200" s="48" t="s">
        <v>19</v>
      </c>
      <c r="F200" s="58" t="str">
        <f>TRIM(Table1[[#This Row],[Product]])</f>
        <v>airpod</v>
      </c>
      <c r="G200" s="54" t="s">
        <v>2</v>
      </c>
      <c r="H200" s="61" t="str">
        <f>TRIM(Table1[[#This Row],[Region]])</f>
        <v>APAC</v>
      </c>
      <c r="I200" s="54"/>
      <c r="J200" s="61" t="str">
        <f>CONCATENATE(Table1[[#This Row],[Column2]], " ",Table1[[#This Row],[Region2]])</f>
        <v xml:space="preserve">APAC </v>
      </c>
      <c r="K200" s="61" t="str">
        <f>PROPER(Table1[[#This Row],[Region3]])</f>
        <v xml:space="preserve">Apac </v>
      </c>
      <c r="L200" s="48" t="s">
        <v>13</v>
      </c>
      <c r="M200" s="58" t="str">
        <f>TRIM(Table1[[#This Row],[Sales Method]])</f>
        <v>Third Party</v>
      </c>
      <c r="N200" s="67">
        <v>199</v>
      </c>
      <c r="O200" s="67">
        <v>39</v>
      </c>
      <c r="P200" s="63">
        <v>379.3</v>
      </c>
      <c r="Q200" s="63">
        <v>75480.7</v>
      </c>
      <c r="R200" s="66">
        <v>14792.7</v>
      </c>
    </row>
    <row r="201" spans="2:18" x14ac:dyDescent="0.25">
      <c r="B201" s="49">
        <v>177</v>
      </c>
      <c r="C201" s="50">
        <v>10186</v>
      </c>
      <c r="D201" s="51">
        <v>44879</v>
      </c>
      <c r="E201" s="52" t="s">
        <v>16</v>
      </c>
      <c r="F201" s="59" t="str">
        <f>TRIM(Table1[[#This Row],[Product]])</f>
        <v>ipad</v>
      </c>
      <c r="G201" s="53" t="s">
        <v>2</v>
      </c>
      <c r="H201" s="60" t="str">
        <f>TRIM(Table1[[#This Row],[Region]])</f>
        <v>APAC</v>
      </c>
      <c r="I201" s="53"/>
      <c r="J201" s="60" t="str">
        <f>CONCATENATE(Table1[[#This Row],[Column2]], " ",Table1[[#This Row],[Region2]])</f>
        <v xml:space="preserve">APAC </v>
      </c>
      <c r="K201" s="60" t="str">
        <f>PROPER(Table1[[#This Row],[Region3]])</f>
        <v xml:space="preserve">Apac </v>
      </c>
      <c r="L201" s="52" t="s">
        <v>13</v>
      </c>
      <c r="M201" s="59" t="str">
        <f>TRIM(Table1[[#This Row],[Sales Method]])</f>
        <v>Third Party</v>
      </c>
      <c r="N201" s="68">
        <v>449</v>
      </c>
      <c r="O201" s="68">
        <v>159</v>
      </c>
      <c r="P201" s="64">
        <v>120.80000000000001</v>
      </c>
      <c r="Q201" s="64">
        <v>54239.200000000004</v>
      </c>
      <c r="R201" s="69">
        <v>19207.2</v>
      </c>
    </row>
    <row r="202" spans="2:18" x14ac:dyDescent="0.25">
      <c r="B202" s="45">
        <v>178</v>
      </c>
      <c r="C202" s="46">
        <v>10187</v>
      </c>
      <c r="D202" s="47">
        <v>44879</v>
      </c>
      <c r="E202" s="48" t="s">
        <v>14</v>
      </c>
      <c r="F202" s="58" t="str">
        <f>TRIM(Table1[[#This Row],[Product]])</f>
        <v>macbook</v>
      </c>
      <c r="G202" s="54" t="s">
        <v>2</v>
      </c>
      <c r="H202" s="61" t="str">
        <f>TRIM(Table1[[#This Row],[Region]])</f>
        <v>APAC</v>
      </c>
      <c r="I202" s="54"/>
      <c r="J202" s="61" t="str">
        <f>CONCATENATE(Table1[[#This Row],[Column2]], " ",Table1[[#This Row],[Region2]])</f>
        <v xml:space="preserve">APAC </v>
      </c>
      <c r="K202" s="61" t="str">
        <f>PROPER(Table1[[#This Row],[Region3]])</f>
        <v xml:space="preserve">Apac </v>
      </c>
      <c r="L202" s="48" t="s">
        <v>13</v>
      </c>
      <c r="M202" s="58" t="str">
        <f>TRIM(Table1[[#This Row],[Sales Method]])</f>
        <v>Third Party</v>
      </c>
      <c r="N202" s="67">
        <v>449</v>
      </c>
      <c r="O202" s="67">
        <v>159</v>
      </c>
      <c r="P202" s="63">
        <v>454.3</v>
      </c>
      <c r="Q202" s="63">
        <v>203980.7</v>
      </c>
      <c r="R202" s="66">
        <v>72233.7</v>
      </c>
    </row>
    <row r="203" spans="2:18" x14ac:dyDescent="0.25">
      <c r="B203" s="49">
        <v>179</v>
      </c>
      <c r="C203" s="50">
        <v>10188</v>
      </c>
      <c r="D203" s="51">
        <v>44881</v>
      </c>
      <c r="E203" s="52" t="s">
        <v>10</v>
      </c>
      <c r="F203" s="59" t="str">
        <f>TRIM(Table1[[#This Row],[Product]])</f>
        <v>iphone</v>
      </c>
      <c r="G203" s="52" t="s">
        <v>12</v>
      </c>
      <c r="H203" s="59" t="str">
        <f>TRIM(Table1[[#This Row],[Region]])</f>
        <v>North America</v>
      </c>
      <c r="I203" s="52"/>
      <c r="J203" s="59" t="str">
        <f>CONCATENATE(Table1[[#This Row],[Column2]], " ",Table1[[#This Row],[Region2]])</f>
        <v xml:space="preserve">North America </v>
      </c>
      <c r="K203" s="59" t="str">
        <f>PROPER(Table1[[#This Row],[Region3]])</f>
        <v xml:space="preserve">North America </v>
      </c>
      <c r="L203" s="52" t="s">
        <v>13</v>
      </c>
      <c r="M203" s="59" t="str">
        <f>TRIM(Table1[[#This Row],[Sales Method]])</f>
        <v>Third Party</v>
      </c>
      <c r="N203" s="68">
        <v>199</v>
      </c>
      <c r="O203" s="68">
        <v>39</v>
      </c>
      <c r="P203" s="64">
        <v>245.8</v>
      </c>
      <c r="Q203" s="64">
        <v>48914.200000000004</v>
      </c>
      <c r="R203" s="69">
        <v>9586.2000000000007</v>
      </c>
    </row>
    <row r="204" spans="2:18" x14ac:dyDescent="0.25">
      <c r="B204" s="45">
        <v>180</v>
      </c>
      <c r="C204" s="46">
        <v>10189</v>
      </c>
      <c r="D204" s="47">
        <v>44883</v>
      </c>
      <c r="E204" s="48" t="s">
        <v>18</v>
      </c>
      <c r="F204" s="58" t="str">
        <f>TRIM(Table1[[#This Row],[Product]])</f>
        <v>iwatch</v>
      </c>
      <c r="G204" s="54" t="s">
        <v>1</v>
      </c>
      <c r="H204" s="61" t="str">
        <f>TRIM(Table1[[#This Row],[Region]])</f>
        <v>EMEA</v>
      </c>
      <c r="I204" s="54"/>
      <c r="J204" s="61" t="str">
        <f>CONCATENATE(Table1[[#This Row],[Column2]], " ",Table1[[#This Row],[Region2]])</f>
        <v xml:space="preserve">EMEA </v>
      </c>
      <c r="K204" s="61" t="str">
        <f>PROPER(Table1[[#This Row],[Region3]])</f>
        <v xml:space="preserve">Emea </v>
      </c>
      <c r="L204" s="48" t="s">
        <v>13</v>
      </c>
      <c r="M204" s="58" t="str">
        <f>TRIM(Table1[[#This Row],[Sales Method]])</f>
        <v>Third Party</v>
      </c>
      <c r="N204" s="67">
        <v>199</v>
      </c>
      <c r="O204" s="67">
        <v>39</v>
      </c>
      <c r="P204" s="63">
        <v>285.5</v>
      </c>
      <c r="Q204" s="63">
        <v>56814.5</v>
      </c>
      <c r="R204" s="66">
        <v>11134.5</v>
      </c>
    </row>
    <row r="205" spans="2:18" x14ac:dyDescent="0.25">
      <c r="B205" s="49">
        <v>181</v>
      </c>
      <c r="C205" s="50">
        <v>10190</v>
      </c>
      <c r="D205" s="51">
        <v>44879</v>
      </c>
      <c r="E205" s="52" t="s">
        <v>19</v>
      </c>
      <c r="F205" s="59" t="str">
        <f>TRIM(Table1[[#This Row],[Product]])</f>
        <v>airpod</v>
      </c>
      <c r="G205" s="52" t="s">
        <v>21</v>
      </c>
      <c r="H205" s="59" t="str">
        <f>TRIM(Table1[[#This Row],[Region]])</f>
        <v>South America</v>
      </c>
      <c r="I205" s="52"/>
      <c r="J205" s="59" t="str">
        <f>CONCATENATE(Table1[[#This Row],[Column2]], " ",Table1[[#This Row],[Region2]])</f>
        <v xml:space="preserve">South America </v>
      </c>
      <c r="K205" s="59" t="str">
        <f>PROPER(Table1[[#This Row],[Region3]])</f>
        <v xml:space="preserve">South America </v>
      </c>
      <c r="L205" s="53" t="s">
        <v>11</v>
      </c>
      <c r="M205" s="60" t="str">
        <f>TRIM(Table1[[#This Row],[Sales Method]])</f>
        <v>In-store</v>
      </c>
      <c r="N205" s="68">
        <v>199</v>
      </c>
      <c r="O205" s="68">
        <v>39</v>
      </c>
      <c r="P205" s="64">
        <v>242.10000000000002</v>
      </c>
      <c r="Q205" s="64">
        <v>48177.9</v>
      </c>
      <c r="R205" s="69">
        <v>9441.9000000000015</v>
      </c>
    </row>
    <row r="206" spans="2:18" x14ac:dyDescent="0.25">
      <c r="B206" s="45">
        <v>182</v>
      </c>
      <c r="C206" s="46">
        <v>10191</v>
      </c>
      <c r="D206" s="47">
        <v>44881</v>
      </c>
      <c r="E206" s="48" t="s">
        <v>16</v>
      </c>
      <c r="F206" s="58" t="str">
        <f>TRIM(Table1[[#This Row],[Product]])</f>
        <v>ipad</v>
      </c>
      <c r="G206" s="48" t="s">
        <v>21</v>
      </c>
      <c r="H206" s="58" t="str">
        <f>TRIM(Table1[[#This Row],[Region]])</f>
        <v>South America</v>
      </c>
      <c r="I206" s="48"/>
      <c r="J206" s="58" t="str">
        <f>CONCATENATE(Table1[[#This Row],[Column2]], " ",Table1[[#This Row],[Region2]])</f>
        <v xml:space="preserve">South America </v>
      </c>
      <c r="K206" s="58" t="str">
        <f>PROPER(Table1[[#This Row],[Region3]])</f>
        <v xml:space="preserve">South America </v>
      </c>
      <c r="L206" s="48" t="s">
        <v>13</v>
      </c>
      <c r="M206" s="58" t="str">
        <f>TRIM(Table1[[#This Row],[Sales Method]])</f>
        <v>Third Party</v>
      </c>
      <c r="N206" s="67">
        <v>599</v>
      </c>
      <c r="O206" s="67">
        <v>299</v>
      </c>
      <c r="P206" s="63">
        <v>133.9</v>
      </c>
      <c r="Q206" s="63">
        <v>80206.100000000006</v>
      </c>
      <c r="R206" s="66">
        <v>40036.1</v>
      </c>
    </row>
    <row r="207" spans="2:18" x14ac:dyDescent="0.25">
      <c r="B207" s="49">
        <v>183</v>
      </c>
      <c r="C207" s="50">
        <v>10192</v>
      </c>
      <c r="D207" s="51">
        <v>44883</v>
      </c>
      <c r="E207" s="52" t="s">
        <v>14</v>
      </c>
      <c r="F207" s="59" t="str">
        <f>TRIM(Table1[[#This Row],[Product]])</f>
        <v>macbook</v>
      </c>
      <c r="G207" s="52" t="s">
        <v>21</v>
      </c>
      <c r="H207" s="59" t="str">
        <f>TRIM(Table1[[#This Row],[Region]])</f>
        <v>South America</v>
      </c>
      <c r="I207" s="52"/>
      <c r="J207" s="59" t="str">
        <f>CONCATENATE(Table1[[#This Row],[Column2]], " ",Table1[[#This Row],[Region2]])</f>
        <v xml:space="preserve">South America </v>
      </c>
      <c r="K207" s="59" t="str">
        <f>PROPER(Table1[[#This Row],[Region3]])</f>
        <v xml:space="preserve">South America </v>
      </c>
      <c r="L207" s="53" t="s">
        <v>11</v>
      </c>
      <c r="M207" s="60" t="str">
        <f>TRIM(Table1[[#This Row],[Sales Method]])</f>
        <v>In-store</v>
      </c>
      <c r="N207" s="68">
        <v>599</v>
      </c>
      <c r="O207" s="68">
        <v>299</v>
      </c>
      <c r="P207" s="64">
        <v>288.60000000000002</v>
      </c>
      <c r="Q207" s="64">
        <v>172871.40000000002</v>
      </c>
      <c r="R207" s="69">
        <v>86291.400000000009</v>
      </c>
    </row>
    <row r="208" spans="2:18" x14ac:dyDescent="0.25">
      <c r="B208" s="45">
        <v>184</v>
      </c>
      <c r="C208" s="46">
        <v>10193</v>
      </c>
      <c r="D208" s="47">
        <v>44885</v>
      </c>
      <c r="E208" s="48" t="s">
        <v>10</v>
      </c>
      <c r="F208" s="58" t="str">
        <f>TRIM(Table1[[#This Row],[Product]])</f>
        <v>iphone</v>
      </c>
      <c r="G208" s="48" t="s">
        <v>12</v>
      </c>
      <c r="H208" s="58" t="str">
        <f>TRIM(Table1[[#This Row],[Region]])</f>
        <v>North America</v>
      </c>
      <c r="I208" s="48"/>
      <c r="J208" s="58" t="str">
        <f>CONCATENATE(Table1[[#This Row],[Column2]], " ",Table1[[#This Row],[Region2]])</f>
        <v xml:space="preserve">North America </v>
      </c>
      <c r="K208" s="58" t="str">
        <f>PROPER(Table1[[#This Row],[Region3]])</f>
        <v xml:space="preserve">North America </v>
      </c>
      <c r="L208" s="48" t="s">
        <v>13</v>
      </c>
      <c r="M208" s="58" t="str">
        <f>TRIM(Table1[[#This Row],[Sales Method]])</f>
        <v>Third Party</v>
      </c>
      <c r="N208" s="67">
        <v>199</v>
      </c>
      <c r="O208" s="67">
        <v>39</v>
      </c>
      <c r="P208" s="63">
        <v>200.10000000000002</v>
      </c>
      <c r="Q208" s="63">
        <v>39819.9</v>
      </c>
      <c r="R208" s="66">
        <v>7803.9000000000005</v>
      </c>
    </row>
    <row r="209" spans="2:18" x14ac:dyDescent="0.25">
      <c r="B209" s="45">
        <v>185</v>
      </c>
      <c r="C209" s="50">
        <v>10194</v>
      </c>
      <c r="D209" s="51">
        <v>44879</v>
      </c>
      <c r="E209" s="52" t="s">
        <v>10</v>
      </c>
      <c r="F209" s="59" t="str">
        <f>TRIM(Table1[[#This Row],[Product]])</f>
        <v>iphone</v>
      </c>
      <c r="G209" s="52" t="s">
        <v>1</v>
      </c>
      <c r="H209" s="59" t="str">
        <f>TRIM(Table1[[#This Row],[Region]])</f>
        <v>EMEA</v>
      </c>
      <c r="I209" s="52"/>
      <c r="J209" s="59" t="str">
        <f>CONCATENATE(Table1[[#This Row],[Column2]], " ",Table1[[#This Row],[Region2]])</f>
        <v xml:space="preserve">EMEA </v>
      </c>
      <c r="K209" s="59" t="str">
        <f>PROPER(Table1[[#This Row],[Region3]])</f>
        <v xml:space="preserve">Emea </v>
      </c>
      <c r="L209" s="52" t="s">
        <v>15</v>
      </c>
      <c r="M209" s="59" t="str">
        <f>TRIM(Table1[[#This Row],[Sales Method]])</f>
        <v>Online Store</v>
      </c>
      <c r="N209" s="64">
        <v>1099</v>
      </c>
      <c r="O209" s="64">
        <v>289</v>
      </c>
      <c r="P209" s="64">
        <v>213.8</v>
      </c>
      <c r="Q209" s="64">
        <v>234966.2</v>
      </c>
      <c r="R209" s="69">
        <v>61788.200000000004</v>
      </c>
    </row>
    <row r="210" spans="2:18" x14ac:dyDescent="0.25">
      <c r="B210" s="49">
        <v>186</v>
      </c>
      <c r="C210" s="46">
        <v>10195</v>
      </c>
      <c r="D210" s="47">
        <v>44881</v>
      </c>
      <c r="E210" s="48" t="s">
        <v>19</v>
      </c>
      <c r="F210" s="58" t="str">
        <f>TRIM(Table1[[#This Row],[Product]])</f>
        <v>airpod</v>
      </c>
      <c r="G210" s="48" t="s">
        <v>40</v>
      </c>
      <c r="H210" s="58" t="str">
        <f>TRIM(Table1[[#This Row],[Region]])</f>
        <v>South America</v>
      </c>
      <c r="I210" s="48"/>
      <c r="J210" s="58" t="str">
        <f>CONCATENATE(Table1[[#This Row],[Column2]], " ",Table1[[#This Row],[Region2]])</f>
        <v xml:space="preserve">South America </v>
      </c>
      <c r="K210" s="58" t="str">
        <f>PROPER(Table1[[#This Row],[Region3]])</f>
        <v xml:space="preserve">South America </v>
      </c>
      <c r="L210" s="48" t="s">
        <v>38</v>
      </c>
      <c r="M210" s="58" t="str">
        <f>TRIM(Table1[[#This Row],[Sales Method]])</f>
        <v>Referral</v>
      </c>
      <c r="N210" s="67">
        <v>1299</v>
      </c>
      <c r="O210" s="67">
        <v>459</v>
      </c>
      <c r="P210" s="63">
        <v>124</v>
      </c>
      <c r="Q210" s="63">
        <v>161076</v>
      </c>
      <c r="R210" s="66">
        <v>56916</v>
      </c>
    </row>
    <row r="211" spans="2:18" x14ac:dyDescent="0.25">
      <c r="B211" s="45">
        <v>187</v>
      </c>
      <c r="C211" s="50">
        <v>10196</v>
      </c>
      <c r="D211" s="51">
        <v>44883</v>
      </c>
      <c r="E211" s="52" t="s">
        <v>18</v>
      </c>
      <c r="F211" s="59" t="str">
        <f>TRIM(Table1[[#This Row],[Product]])</f>
        <v>iwatch</v>
      </c>
      <c r="G211" s="52" t="s">
        <v>1</v>
      </c>
      <c r="H211" s="59" t="str">
        <f>TRIM(Table1[[#This Row],[Region]])</f>
        <v>EMEA</v>
      </c>
      <c r="I211" s="52"/>
      <c r="J211" s="59" t="str">
        <f>CONCATENATE(Table1[[#This Row],[Column2]], " ",Table1[[#This Row],[Region2]])</f>
        <v xml:space="preserve">EMEA </v>
      </c>
      <c r="K211" s="59" t="str">
        <f>PROPER(Table1[[#This Row],[Region3]])</f>
        <v xml:space="preserve">Emea </v>
      </c>
      <c r="L211" s="52" t="s">
        <v>37</v>
      </c>
      <c r="M211" s="59" t="str">
        <f>TRIM(Table1[[#This Row],[Sales Method]])</f>
        <v>Third Party</v>
      </c>
      <c r="N211" s="68">
        <v>199</v>
      </c>
      <c r="O211" s="68">
        <v>39</v>
      </c>
      <c r="P211" s="64">
        <v>285.10000000000002</v>
      </c>
      <c r="Q211" s="64">
        <v>56734.9</v>
      </c>
      <c r="R211" s="69">
        <v>11118.900000000001</v>
      </c>
    </row>
    <row r="212" spans="2:18" x14ac:dyDescent="0.25">
      <c r="B212" s="49">
        <v>188</v>
      </c>
      <c r="C212" s="46">
        <v>10197</v>
      </c>
      <c r="D212" s="47">
        <v>44885</v>
      </c>
      <c r="E212" s="48" t="s">
        <v>18</v>
      </c>
      <c r="F212" s="58" t="str">
        <f>TRIM(Table1[[#This Row],[Product]])</f>
        <v>iwatch</v>
      </c>
      <c r="G212" s="48" t="s">
        <v>1</v>
      </c>
      <c r="H212" s="58" t="str">
        <f>TRIM(Table1[[#This Row],[Region]])</f>
        <v>EMEA</v>
      </c>
      <c r="I212" s="48"/>
      <c r="J212" s="58" t="str">
        <f>CONCATENATE(Table1[[#This Row],[Column2]], " ",Table1[[#This Row],[Region2]])</f>
        <v xml:space="preserve">EMEA </v>
      </c>
      <c r="K212" s="58" t="str">
        <f>PROPER(Table1[[#This Row],[Region3]])</f>
        <v xml:space="preserve">Emea </v>
      </c>
      <c r="L212" s="48" t="s">
        <v>13</v>
      </c>
      <c r="M212" s="58" t="str">
        <f>TRIM(Table1[[#This Row],[Sales Method]])</f>
        <v>Third Party</v>
      </c>
      <c r="N212" s="67">
        <v>199</v>
      </c>
      <c r="O212" s="67">
        <v>39</v>
      </c>
      <c r="P212" s="63">
        <v>228.9</v>
      </c>
      <c r="Q212" s="63">
        <v>45551.1</v>
      </c>
      <c r="R212" s="66">
        <v>8927.1</v>
      </c>
    </row>
    <row r="213" spans="2:18" x14ac:dyDescent="0.25">
      <c r="B213" s="45">
        <v>189</v>
      </c>
      <c r="C213" s="50">
        <v>10198</v>
      </c>
      <c r="D213" s="51">
        <v>44887</v>
      </c>
      <c r="E213" s="52" t="s">
        <v>19</v>
      </c>
      <c r="F213" s="59" t="str">
        <f>TRIM(Table1[[#This Row],[Product]])</f>
        <v>airpod</v>
      </c>
      <c r="G213" s="52" t="s">
        <v>1</v>
      </c>
      <c r="H213" s="59" t="str">
        <f>TRIM(Table1[[#This Row],[Region]])</f>
        <v>EMEA</v>
      </c>
      <c r="I213" s="52"/>
      <c r="J213" s="59" t="str">
        <f>CONCATENATE(Table1[[#This Row],[Column2]], " ",Table1[[#This Row],[Region2]])</f>
        <v xml:space="preserve">EMEA </v>
      </c>
      <c r="K213" s="59" t="str">
        <f>PROPER(Table1[[#This Row],[Region3]])</f>
        <v xml:space="preserve">Emea </v>
      </c>
      <c r="L213" s="52" t="s">
        <v>17</v>
      </c>
      <c r="M213" s="59" t="str">
        <f>TRIM(Table1[[#This Row],[Sales Method]])</f>
        <v>Referral</v>
      </c>
      <c r="N213" s="68">
        <v>199</v>
      </c>
      <c r="O213" s="68">
        <v>39</v>
      </c>
      <c r="P213" s="64">
        <v>361</v>
      </c>
      <c r="Q213" s="64">
        <v>71839</v>
      </c>
      <c r="R213" s="69">
        <v>14079</v>
      </c>
    </row>
    <row r="214" spans="2:18" x14ac:dyDescent="0.25">
      <c r="B214" s="49">
        <v>190</v>
      </c>
      <c r="C214" s="46">
        <v>10199</v>
      </c>
      <c r="D214" s="47">
        <v>44889</v>
      </c>
      <c r="E214" s="48" t="s">
        <v>19</v>
      </c>
      <c r="F214" s="58" t="str">
        <f>TRIM(Table1[[#This Row],[Product]])</f>
        <v>airpod</v>
      </c>
      <c r="G214" s="48" t="s">
        <v>1</v>
      </c>
      <c r="H214" s="58" t="str">
        <f>TRIM(Table1[[#This Row],[Region]])</f>
        <v>EMEA</v>
      </c>
      <c r="I214" s="48"/>
      <c r="J214" s="58" t="str">
        <f>CONCATENATE(Table1[[#This Row],[Column2]], " ",Table1[[#This Row],[Region2]])</f>
        <v xml:space="preserve">EMEA </v>
      </c>
      <c r="K214" s="58" t="str">
        <f>PROPER(Table1[[#This Row],[Region3]])</f>
        <v xml:space="preserve">Emea </v>
      </c>
      <c r="L214" s="48" t="s">
        <v>13</v>
      </c>
      <c r="M214" s="58" t="str">
        <f>TRIM(Table1[[#This Row],[Sales Method]])</f>
        <v>Third Party</v>
      </c>
      <c r="N214" s="67">
        <v>1099</v>
      </c>
      <c r="O214" s="67">
        <v>289</v>
      </c>
      <c r="P214" s="63">
        <v>425.70000000000005</v>
      </c>
      <c r="Q214" s="63">
        <v>467844.30000000005</v>
      </c>
      <c r="R214" s="66">
        <v>123027.30000000002</v>
      </c>
    </row>
    <row r="215" spans="2:18" x14ac:dyDescent="0.25">
      <c r="B215" s="45">
        <v>191</v>
      </c>
      <c r="C215" s="50">
        <v>10200</v>
      </c>
      <c r="D215" s="51">
        <v>44909</v>
      </c>
      <c r="E215" s="52" t="s">
        <v>19</v>
      </c>
      <c r="F215" s="59" t="str">
        <f>TRIM(Table1[[#This Row],[Product]])</f>
        <v>airpod</v>
      </c>
      <c r="G215" s="52" t="s">
        <v>59</v>
      </c>
      <c r="H215" s="59" t="str">
        <f>TRIM(Table1[[#This Row],[Region]])</f>
        <v>South</v>
      </c>
      <c r="I215" s="52" t="s">
        <v>57</v>
      </c>
      <c r="J215" s="59" t="str">
        <f>CONCATENATE(Table1[[#This Row],[Column2]], " ",Table1[[#This Row],[Region2]])</f>
        <v>South America</v>
      </c>
      <c r="K215" s="59" t="str">
        <f>PROPER(Table1[[#This Row],[Region3]])</f>
        <v>South America</v>
      </c>
      <c r="L215" s="53" t="s">
        <v>11</v>
      </c>
      <c r="M215" s="60" t="str">
        <f>TRIM(Table1[[#This Row],[Sales Method]])</f>
        <v>In-store</v>
      </c>
      <c r="N215" s="68">
        <v>199</v>
      </c>
      <c r="O215" s="68">
        <v>39</v>
      </c>
      <c r="P215" s="64">
        <v>242.10000000000002</v>
      </c>
      <c r="Q215" s="64">
        <v>48177.9</v>
      </c>
      <c r="R215" s="69">
        <v>9441.9000000000015</v>
      </c>
    </row>
    <row r="216" spans="2:18" x14ac:dyDescent="0.25">
      <c r="B216" s="49">
        <v>192</v>
      </c>
      <c r="C216" s="46">
        <v>10201</v>
      </c>
      <c r="D216" s="47">
        <v>44911</v>
      </c>
      <c r="E216" s="48" t="s">
        <v>16</v>
      </c>
      <c r="F216" s="58" t="str">
        <f>TRIM(Table1[[#This Row],[Product]])</f>
        <v>ipad</v>
      </c>
      <c r="G216" s="48" t="s">
        <v>59</v>
      </c>
      <c r="H216" s="58" t="str">
        <f>TRIM(Table1[[#This Row],[Region]])</f>
        <v>South</v>
      </c>
      <c r="I216" s="48" t="s">
        <v>57</v>
      </c>
      <c r="J216" s="58" t="str">
        <f>CONCATENATE(Table1[[#This Row],[Column2]], " ",Table1[[#This Row],[Region2]])</f>
        <v>South America</v>
      </c>
      <c r="K216" s="58" t="str">
        <f>PROPER(Table1[[#This Row],[Region3]])</f>
        <v>South America</v>
      </c>
      <c r="L216" s="48" t="s">
        <v>13</v>
      </c>
      <c r="M216" s="58" t="str">
        <f>TRIM(Table1[[#This Row],[Sales Method]])</f>
        <v>Third Party</v>
      </c>
      <c r="N216" s="67">
        <v>599</v>
      </c>
      <c r="O216" s="67">
        <v>299</v>
      </c>
      <c r="P216" s="63">
        <v>133.9</v>
      </c>
      <c r="Q216" s="63">
        <v>80206.100000000006</v>
      </c>
      <c r="R216" s="66">
        <v>40036.1</v>
      </c>
    </row>
    <row r="217" spans="2:18" x14ac:dyDescent="0.25">
      <c r="B217" s="45">
        <v>193</v>
      </c>
      <c r="C217" s="50">
        <v>10202</v>
      </c>
      <c r="D217" s="51">
        <v>44913</v>
      </c>
      <c r="E217" s="52" t="s">
        <v>14</v>
      </c>
      <c r="F217" s="59" t="str">
        <f>TRIM(Table1[[#This Row],[Product]])</f>
        <v>macbook</v>
      </c>
      <c r="G217" s="52" t="s">
        <v>59</v>
      </c>
      <c r="H217" s="59" t="str">
        <f>TRIM(Table1[[#This Row],[Region]])</f>
        <v>South</v>
      </c>
      <c r="I217" s="52" t="s">
        <v>57</v>
      </c>
      <c r="J217" s="59" t="str">
        <f>CONCATENATE(Table1[[#This Row],[Column2]], " ",Table1[[#This Row],[Region2]])</f>
        <v>South America</v>
      </c>
      <c r="K217" s="59" t="str">
        <f>PROPER(Table1[[#This Row],[Region3]])</f>
        <v>South America</v>
      </c>
      <c r="L217" s="53" t="s">
        <v>11</v>
      </c>
      <c r="M217" s="60" t="str">
        <f>TRIM(Table1[[#This Row],[Sales Method]])</f>
        <v>In-store</v>
      </c>
      <c r="N217" s="68">
        <v>599</v>
      </c>
      <c r="O217" s="68">
        <v>299</v>
      </c>
      <c r="P217" s="64">
        <v>288.60000000000002</v>
      </c>
      <c r="Q217" s="64">
        <v>172871.40000000002</v>
      </c>
      <c r="R217" s="69">
        <v>86291.400000000009</v>
      </c>
    </row>
    <row r="218" spans="2:18" x14ac:dyDescent="0.25">
      <c r="B218" s="49">
        <v>194</v>
      </c>
      <c r="C218" s="46">
        <v>10203</v>
      </c>
      <c r="D218" s="47">
        <v>44915</v>
      </c>
      <c r="E218" s="48" t="s">
        <v>10</v>
      </c>
      <c r="F218" s="58" t="str">
        <f>TRIM(Table1[[#This Row],[Product]])</f>
        <v>iphone</v>
      </c>
      <c r="G218" s="48" t="s">
        <v>60</v>
      </c>
      <c r="H218" s="58" t="str">
        <f>TRIM(Table1[[#This Row],[Region]])</f>
        <v>North</v>
      </c>
      <c r="I218" s="48" t="s">
        <v>57</v>
      </c>
      <c r="J218" s="58" t="str">
        <f>CONCATENATE(Table1[[#This Row],[Column2]], " ",Table1[[#This Row],[Region2]])</f>
        <v>North America</v>
      </c>
      <c r="K218" s="58" t="str">
        <f>PROPER(Table1[[#This Row],[Region3]])</f>
        <v>North America</v>
      </c>
      <c r="L218" s="48" t="s">
        <v>13</v>
      </c>
      <c r="M218" s="58" t="str">
        <f>TRIM(Table1[[#This Row],[Sales Method]])</f>
        <v>Third Party</v>
      </c>
      <c r="N218" s="67">
        <v>199</v>
      </c>
      <c r="O218" s="67">
        <v>39</v>
      </c>
      <c r="P218" s="63">
        <v>200.10000000000002</v>
      </c>
      <c r="Q218" s="63">
        <v>39819.9</v>
      </c>
      <c r="R218" s="66">
        <v>7803.9000000000005</v>
      </c>
    </row>
    <row r="219" spans="2:18" x14ac:dyDescent="0.25">
      <c r="B219" s="45">
        <v>195</v>
      </c>
      <c r="C219" s="50">
        <v>10204</v>
      </c>
      <c r="D219" s="51">
        <v>44917</v>
      </c>
      <c r="E219" s="52" t="s">
        <v>10</v>
      </c>
      <c r="F219" s="59" t="str">
        <f>TRIM(Table1[[#This Row],[Product]])</f>
        <v>iphone</v>
      </c>
      <c r="G219" s="52" t="s">
        <v>1</v>
      </c>
      <c r="H219" s="59" t="str">
        <f>TRIM(Table1[[#This Row],[Region]])</f>
        <v>EMEA</v>
      </c>
      <c r="I219" s="52"/>
      <c r="J219" s="59" t="str">
        <f>CONCATENATE(Table1[[#This Row],[Column2]], " ",Table1[[#This Row],[Region2]])</f>
        <v xml:space="preserve">EMEA </v>
      </c>
      <c r="K219" s="59" t="str">
        <f>PROPER(Table1[[#This Row],[Region3]])</f>
        <v xml:space="preserve">Emea </v>
      </c>
      <c r="L219" s="52" t="s">
        <v>15</v>
      </c>
      <c r="M219" s="59" t="str">
        <f>TRIM(Table1[[#This Row],[Sales Method]])</f>
        <v>Online Store</v>
      </c>
      <c r="N219" s="64">
        <v>1099</v>
      </c>
      <c r="O219" s="64">
        <v>289</v>
      </c>
      <c r="P219" s="64">
        <v>213.8</v>
      </c>
      <c r="Q219" s="64">
        <v>234966.2</v>
      </c>
      <c r="R219" s="69">
        <v>61788.200000000004</v>
      </c>
    </row>
    <row r="220" spans="2:18" x14ac:dyDescent="0.25">
      <c r="B220" s="49">
        <v>196</v>
      </c>
      <c r="C220" s="46">
        <v>10205</v>
      </c>
      <c r="D220" s="47">
        <v>44919</v>
      </c>
      <c r="E220" s="48" t="s">
        <v>19</v>
      </c>
      <c r="F220" s="58" t="str">
        <f>TRIM(Table1[[#This Row],[Product]])</f>
        <v>airpod</v>
      </c>
      <c r="G220" s="48" t="s">
        <v>21</v>
      </c>
      <c r="H220" s="58" t="str">
        <f>TRIM(Table1[[#This Row],[Region]])</f>
        <v>South America</v>
      </c>
      <c r="I220" s="48"/>
      <c r="J220" s="58" t="str">
        <f>CONCATENATE(Table1[[#This Row],[Column2]], " ",Table1[[#This Row],[Region2]])</f>
        <v xml:space="preserve">South America </v>
      </c>
      <c r="K220" s="58" t="str">
        <f>PROPER(Table1[[#This Row],[Region3]])</f>
        <v xml:space="preserve">South America </v>
      </c>
      <c r="L220" s="48" t="s">
        <v>17</v>
      </c>
      <c r="M220" s="58" t="str">
        <f>TRIM(Table1[[#This Row],[Sales Method]])</f>
        <v>Referral</v>
      </c>
      <c r="N220" s="67">
        <v>1299</v>
      </c>
      <c r="O220" s="67">
        <v>459</v>
      </c>
      <c r="P220" s="63">
        <v>124</v>
      </c>
      <c r="Q220" s="63">
        <v>161076</v>
      </c>
      <c r="R220" s="66">
        <v>56916</v>
      </c>
    </row>
    <row r="221" spans="2:18" x14ac:dyDescent="0.25">
      <c r="B221" s="45">
        <v>197</v>
      </c>
      <c r="C221" s="50">
        <v>10206</v>
      </c>
      <c r="D221" s="51">
        <v>44921</v>
      </c>
      <c r="E221" s="52" t="s">
        <v>18</v>
      </c>
      <c r="F221" s="59" t="str">
        <f>TRIM(Table1[[#This Row],[Product]])</f>
        <v>iwatch</v>
      </c>
      <c r="G221" s="52" t="s">
        <v>1</v>
      </c>
      <c r="H221" s="59" t="str">
        <f>TRIM(Table1[[#This Row],[Region]])</f>
        <v>EMEA</v>
      </c>
      <c r="I221" s="52"/>
      <c r="J221" s="59" t="str">
        <f>CONCATENATE(Table1[[#This Row],[Column2]], " ",Table1[[#This Row],[Region2]])</f>
        <v xml:space="preserve">EMEA </v>
      </c>
      <c r="K221" s="59" t="str">
        <f>PROPER(Table1[[#This Row],[Region3]])</f>
        <v xml:space="preserve">Emea </v>
      </c>
      <c r="L221" s="52" t="s">
        <v>36</v>
      </c>
      <c r="M221" s="59" t="str">
        <f>TRIM(Table1[[#This Row],[Sales Method]])</f>
        <v>Third Party</v>
      </c>
      <c r="N221" s="68">
        <v>199</v>
      </c>
      <c r="O221" s="68">
        <v>39</v>
      </c>
      <c r="P221" s="64">
        <v>285.10000000000002</v>
      </c>
      <c r="Q221" s="64">
        <v>56734.9</v>
      </c>
      <c r="R221" s="69">
        <v>11118.900000000001</v>
      </c>
    </row>
    <row r="222" spans="2:18" x14ac:dyDescent="0.25">
      <c r="B222" s="49">
        <v>198</v>
      </c>
      <c r="C222" s="46">
        <v>10207</v>
      </c>
      <c r="D222" s="47">
        <v>44923</v>
      </c>
      <c r="E222" s="48" t="s">
        <v>18</v>
      </c>
      <c r="F222" s="58" t="str">
        <f>TRIM(Table1[[#This Row],[Product]])</f>
        <v>iwatch</v>
      </c>
      <c r="G222" s="48" t="s">
        <v>1</v>
      </c>
      <c r="H222" s="58" t="str">
        <f>TRIM(Table1[[#This Row],[Region]])</f>
        <v>EMEA</v>
      </c>
      <c r="I222" s="48"/>
      <c r="J222" s="58" t="str">
        <f>CONCATENATE(Table1[[#This Row],[Column2]], " ",Table1[[#This Row],[Region2]])</f>
        <v xml:space="preserve">EMEA </v>
      </c>
      <c r="K222" s="58" t="str">
        <f>PROPER(Table1[[#This Row],[Region3]])</f>
        <v xml:space="preserve">Emea </v>
      </c>
      <c r="L222" s="48" t="s">
        <v>13</v>
      </c>
      <c r="M222" s="58" t="str">
        <f>TRIM(Table1[[#This Row],[Sales Method]])</f>
        <v>Third Party</v>
      </c>
      <c r="N222" s="67">
        <v>199</v>
      </c>
      <c r="O222" s="67">
        <v>39</v>
      </c>
      <c r="P222" s="63">
        <v>228.9</v>
      </c>
      <c r="Q222" s="63">
        <v>45551.1</v>
      </c>
      <c r="R222" s="66">
        <v>8927.1</v>
      </c>
    </row>
    <row r="223" spans="2:18" x14ac:dyDescent="0.25">
      <c r="B223" s="45">
        <v>199</v>
      </c>
      <c r="C223" s="46">
        <v>10208</v>
      </c>
      <c r="D223" s="47">
        <v>44925</v>
      </c>
      <c r="E223" s="48" t="s">
        <v>19</v>
      </c>
      <c r="F223" s="58" t="str">
        <f>TRIM(Table1[[#This Row],[Product]])</f>
        <v>airpod</v>
      </c>
      <c r="G223" s="48" t="s">
        <v>1</v>
      </c>
      <c r="H223" s="58" t="str">
        <f>TRIM(Table1[[#This Row],[Region]])</f>
        <v>EMEA</v>
      </c>
      <c r="I223" s="48"/>
      <c r="J223" s="58" t="str">
        <f>CONCATENATE(Table1[[#This Row],[Column2]], " ",Table1[[#This Row],[Region2]])</f>
        <v xml:space="preserve">EMEA </v>
      </c>
      <c r="K223" s="58" t="str">
        <f>PROPER(Table1[[#This Row],[Region3]])</f>
        <v xml:space="preserve">Emea </v>
      </c>
      <c r="L223" s="48" t="s">
        <v>35</v>
      </c>
      <c r="M223" s="58" t="str">
        <f>TRIM(Table1[[#This Row],[Sales Method]])</f>
        <v>Referral</v>
      </c>
      <c r="N223" s="67">
        <v>199</v>
      </c>
      <c r="O223" s="67">
        <v>39</v>
      </c>
      <c r="P223" s="63">
        <v>361</v>
      </c>
      <c r="Q223" s="63">
        <v>71839</v>
      </c>
      <c r="R223" s="66">
        <v>14079</v>
      </c>
    </row>
    <row r="224" spans="2:18" x14ac:dyDescent="0.25">
      <c r="B224"/>
      <c r="C224"/>
      <c r="D224"/>
      <c r="E224"/>
      <c r="F224"/>
      <c r="G224"/>
      <c r="H224"/>
      <c r="I224"/>
      <c r="J224"/>
      <c r="K224"/>
      <c r="L224"/>
      <c r="M224"/>
    </row>
    <row r="225" spans="2:13" x14ac:dyDescent="0.25">
      <c r="B225"/>
      <c r="C225"/>
      <c r="D225"/>
      <c r="E225"/>
      <c r="F225"/>
      <c r="G225"/>
      <c r="H225"/>
      <c r="I225"/>
      <c r="J225"/>
      <c r="K225"/>
      <c r="L225"/>
      <c r="M225"/>
    </row>
    <row r="226" spans="2:13" x14ac:dyDescent="0.25">
      <c r="B226"/>
      <c r="C226"/>
      <c r="D226"/>
      <c r="E226"/>
      <c r="F226"/>
      <c r="G226"/>
      <c r="H226"/>
      <c r="I226"/>
      <c r="J226"/>
      <c r="K226"/>
      <c r="L226"/>
      <c r="M226"/>
    </row>
    <row r="227" spans="2:13" x14ac:dyDescent="0.25">
      <c r="B227"/>
      <c r="C227"/>
      <c r="D227"/>
      <c r="E227"/>
      <c r="F227"/>
      <c r="G227"/>
      <c r="H227"/>
      <c r="I227"/>
      <c r="J227"/>
      <c r="K227"/>
      <c r="L227"/>
      <c r="M227"/>
    </row>
    <row r="228" spans="2:13" x14ac:dyDescent="0.25">
      <c r="C228" s="42"/>
    </row>
    <row r="229" spans="2:13" x14ac:dyDescent="0.25">
      <c r="C229" s="42"/>
    </row>
    <row r="230" spans="2:13" x14ac:dyDescent="0.25">
      <c r="C230" s="42"/>
    </row>
    <row r="231" spans="2:13" x14ac:dyDescent="0.25">
      <c r="C231" s="42"/>
    </row>
    <row r="232" spans="2:13" x14ac:dyDescent="0.25">
      <c r="C232" s="42"/>
    </row>
    <row r="233" spans="2:13" x14ac:dyDescent="0.25">
      <c r="C233" s="42"/>
    </row>
    <row r="234" spans="2:13" x14ac:dyDescent="0.25">
      <c r="C234" s="42"/>
    </row>
    <row r="235" spans="2:13" x14ac:dyDescent="0.25">
      <c r="C235" s="42"/>
    </row>
    <row r="236" spans="2:13" x14ac:dyDescent="0.25">
      <c r="C236" s="42"/>
    </row>
    <row r="237" spans="2:13" x14ac:dyDescent="0.25">
      <c r="C237" s="42"/>
    </row>
    <row r="238" spans="2:13" x14ac:dyDescent="0.25">
      <c r="C238" s="42"/>
    </row>
    <row r="239" spans="2:13" x14ac:dyDescent="0.25">
      <c r="C239" s="42"/>
    </row>
    <row r="240" spans="2:13" x14ac:dyDescent="0.25">
      <c r="C240" s="42"/>
    </row>
    <row r="241" spans="3:3" x14ac:dyDescent="0.25">
      <c r="C241" s="42"/>
    </row>
    <row r="242" spans="3:3" x14ac:dyDescent="0.25">
      <c r="C242" s="42"/>
    </row>
    <row r="243" spans="3:3" x14ac:dyDescent="0.25">
      <c r="C243" s="42"/>
    </row>
    <row r="244" spans="3:3" x14ac:dyDescent="0.25">
      <c r="C244" s="42"/>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5.7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22"/>
  <sheetViews>
    <sheetView tabSelected="1" zoomScaleNormal="100" workbookViewId="0">
      <selection activeCell="G8" sqref="G8"/>
    </sheetView>
  </sheetViews>
  <sheetFormatPr defaultColWidth="10.625" defaultRowHeight="15.75" x14ac:dyDescent="0.25"/>
  <cols>
    <col min="1" max="1" width="3.875" style="24" customWidth="1"/>
    <col min="2" max="2" width="16.125" style="71" customWidth="1"/>
    <col min="3" max="3" width="15.625" style="24" customWidth="1"/>
    <col min="4" max="4" width="10.75" style="71" customWidth="1"/>
    <col min="5" max="5" width="13.125" style="71" bestFit="1" customWidth="1"/>
    <col min="6" max="6" width="14.375" style="71" customWidth="1"/>
    <col min="7" max="7" width="10.875" style="71" customWidth="1"/>
    <col min="8" max="10" width="10.625" style="71"/>
    <col min="11" max="11" width="10.625" style="84"/>
    <col min="12" max="12" width="10.625" style="71"/>
    <col min="13" max="16384" width="10.625" style="24"/>
  </cols>
  <sheetData>
    <row r="2" spans="2:14" s="44" customFormat="1" x14ac:dyDescent="0.25">
      <c r="B2" s="55" t="s">
        <v>61</v>
      </c>
      <c r="C2" s="56" t="s">
        <v>3</v>
      </c>
      <c r="D2" s="56" t="s">
        <v>20</v>
      </c>
      <c r="E2" s="56" t="s">
        <v>4</v>
      </c>
      <c r="F2" s="56" t="s">
        <v>0</v>
      </c>
      <c r="G2" s="56" t="s">
        <v>9</v>
      </c>
      <c r="H2" s="56" t="s">
        <v>5</v>
      </c>
      <c r="I2" s="56" t="s">
        <v>6</v>
      </c>
      <c r="J2" s="56" t="s">
        <v>22</v>
      </c>
      <c r="K2" s="62" t="s">
        <v>7</v>
      </c>
      <c r="L2" s="57" t="s">
        <v>8</v>
      </c>
      <c r="M2" s="43"/>
      <c r="N2" s="43"/>
    </row>
    <row r="3" spans="2:14" x14ac:dyDescent="0.25">
      <c r="B3" s="87">
        <v>1</v>
      </c>
      <c r="C3" s="46">
        <v>10010</v>
      </c>
      <c r="D3" s="72">
        <v>44562</v>
      </c>
      <c r="E3" s="46" t="s">
        <v>10</v>
      </c>
      <c r="F3" s="46" t="s">
        <v>67</v>
      </c>
      <c r="G3" s="46" t="s">
        <v>11</v>
      </c>
      <c r="H3" s="80">
        <v>1099</v>
      </c>
      <c r="I3" s="80">
        <v>289</v>
      </c>
      <c r="J3" s="82">
        <v>313.5</v>
      </c>
      <c r="K3" s="82">
        <v>344536.5</v>
      </c>
      <c r="L3" s="85">
        <v>90601.5</v>
      </c>
      <c r="M3" s="32"/>
      <c r="N3" s="32"/>
    </row>
    <row r="4" spans="2:14" x14ac:dyDescent="0.25">
      <c r="B4" s="88">
        <v>2</v>
      </c>
      <c r="C4" s="50">
        <v>10011</v>
      </c>
      <c r="D4" s="73">
        <v>44562</v>
      </c>
      <c r="E4" s="50" t="s">
        <v>10</v>
      </c>
      <c r="F4" s="50" t="s">
        <v>68</v>
      </c>
      <c r="G4" s="50" t="s">
        <v>13</v>
      </c>
      <c r="H4" s="81">
        <v>1099</v>
      </c>
      <c r="I4" s="81">
        <v>289</v>
      </c>
      <c r="J4" s="83">
        <v>300.7</v>
      </c>
      <c r="K4" s="83">
        <v>330469.3</v>
      </c>
      <c r="L4" s="86">
        <v>86902.3</v>
      </c>
      <c r="M4" s="32"/>
      <c r="N4" s="32"/>
    </row>
    <row r="5" spans="2:14" x14ac:dyDescent="0.25">
      <c r="B5" s="87">
        <v>3</v>
      </c>
      <c r="C5" s="46">
        <v>10012</v>
      </c>
      <c r="D5" s="72">
        <v>44562</v>
      </c>
      <c r="E5" s="46" t="s">
        <v>14</v>
      </c>
      <c r="F5" s="46" t="s">
        <v>69</v>
      </c>
      <c r="G5" s="46" t="s">
        <v>15</v>
      </c>
      <c r="H5" s="80">
        <v>1299</v>
      </c>
      <c r="I5" s="80">
        <v>459</v>
      </c>
      <c r="J5" s="82">
        <v>482.20000000000005</v>
      </c>
      <c r="K5" s="82">
        <v>626377.80000000005</v>
      </c>
      <c r="L5" s="85">
        <v>221329.80000000002</v>
      </c>
      <c r="M5" s="32"/>
      <c r="N5" s="32"/>
    </row>
    <row r="6" spans="2:14" x14ac:dyDescent="0.25">
      <c r="B6" s="88">
        <v>4</v>
      </c>
      <c r="C6" s="50">
        <v>10013</v>
      </c>
      <c r="D6" s="73">
        <v>44562</v>
      </c>
      <c r="E6" s="50" t="s">
        <v>16</v>
      </c>
      <c r="F6" s="50" t="s">
        <v>21</v>
      </c>
      <c r="G6" s="50" t="s">
        <v>17</v>
      </c>
      <c r="H6" s="81">
        <v>599</v>
      </c>
      <c r="I6" s="81">
        <v>299</v>
      </c>
      <c r="J6" s="83">
        <v>109</v>
      </c>
      <c r="K6" s="83">
        <v>65291</v>
      </c>
      <c r="L6" s="86">
        <v>32591</v>
      </c>
      <c r="M6" s="32"/>
      <c r="N6" s="32"/>
    </row>
    <row r="7" spans="2:14" x14ac:dyDescent="0.25">
      <c r="B7" s="87">
        <v>5</v>
      </c>
      <c r="C7" s="46">
        <v>10014</v>
      </c>
      <c r="D7" s="72">
        <v>44562</v>
      </c>
      <c r="E7" s="46" t="s">
        <v>18</v>
      </c>
      <c r="F7" s="46" t="s">
        <v>21</v>
      </c>
      <c r="G7" s="46" t="s">
        <v>15</v>
      </c>
      <c r="H7" s="80">
        <v>449</v>
      </c>
      <c r="I7" s="80">
        <v>159</v>
      </c>
      <c r="J7" s="82">
        <v>450.90000000000003</v>
      </c>
      <c r="K7" s="82">
        <v>202454.1</v>
      </c>
      <c r="L7" s="85">
        <v>71693.100000000006</v>
      </c>
      <c r="M7" s="32"/>
      <c r="N7" s="32"/>
    </row>
    <row r="8" spans="2:14" x14ac:dyDescent="0.25">
      <c r="B8" s="88">
        <v>6</v>
      </c>
      <c r="C8" s="50">
        <v>10015</v>
      </c>
      <c r="D8" s="73">
        <v>44562</v>
      </c>
      <c r="E8" s="50" t="s">
        <v>19</v>
      </c>
      <c r="F8" s="50" t="s">
        <v>21</v>
      </c>
      <c r="G8" s="50" t="s">
        <v>15</v>
      </c>
      <c r="H8" s="81">
        <v>199</v>
      </c>
      <c r="I8" s="81">
        <v>39</v>
      </c>
      <c r="J8" s="83">
        <v>270.90000000000003</v>
      </c>
      <c r="K8" s="83">
        <v>53909.100000000006</v>
      </c>
      <c r="L8" s="86">
        <v>10565.100000000002</v>
      </c>
      <c r="M8" s="32"/>
      <c r="N8" s="32"/>
    </row>
    <row r="9" spans="2:14" x14ac:dyDescent="0.25">
      <c r="B9" s="87">
        <v>7</v>
      </c>
      <c r="C9" s="46">
        <v>10016</v>
      </c>
      <c r="D9" s="72">
        <v>44565</v>
      </c>
      <c r="E9" s="46" t="s">
        <v>19</v>
      </c>
      <c r="F9" s="46" t="s">
        <v>21</v>
      </c>
      <c r="G9" s="46" t="s">
        <v>11</v>
      </c>
      <c r="H9" s="80">
        <v>199</v>
      </c>
      <c r="I9" s="80">
        <v>39</v>
      </c>
      <c r="J9" s="82">
        <v>443.1</v>
      </c>
      <c r="K9" s="82">
        <v>88176.900000000009</v>
      </c>
      <c r="L9" s="85">
        <v>17280.900000000001</v>
      </c>
      <c r="M9" s="32"/>
      <c r="N9" s="32"/>
    </row>
    <row r="10" spans="2:14" x14ac:dyDescent="0.25">
      <c r="B10" s="88">
        <v>8</v>
      </c>
      <c r="C10" s="50">
        <v>10017</v>
      </c>
      <c r="D10" s="73">
        <v>44568</v>
      </c>
      <c r="E10" s="50" t="s">
        <v>19</v>
      </c>
      <c r="F10" s="50" t="s">
        <v>67</v>
      </c>
      <c r="G10" s="50" t="s">
        <v>15</v>
      </c>
      <c r="H10" s="81">
        <v>199</v>
      </c>
      <c r="I10" s="81">
        <v>39</v>
      </c>
      <c r="J10" s="83">
        <v>459.3</v>
      </c>
      <c r="K10" s="83">
        <v>91400.7</v>
      </c>
      <c r="L10" s="86">
        <v>17912.7</v>
      </c>
      <c r="M10" s="32"/>
      <c r="N10" s="32"/>
    </row>
    <row r="11" spans="2:14" x14ac:dyDescent="0.25">
      <c r="B11" s="87">
        <v>9</v>
      </c>
      <c r="C11" s="46">
        <v>10018</v>
      </c>
      <c r="D11" s="72">
        <v>44571</v>
      </c>
      <c r="E11" s="46" t="s">
        <v>10</v>
      </c>
      <c r="F11" s="46" t="s">
        <v>68</v>
      </c>
      <c r="G11" s="46" t="s">
        <v>15</v>
      </c>
      <c r="H11" s="82">
        <v>1099</v>
      </c>
      <c r="I11" s="82">
        <v>289</v>
      </c>
      <c r="J11" s="82">
        <v>222.5</v>
      </c>
      <c r="K11" s="82">
        <v>244527.5</v>
      </c>
      <c r="L11" s="85">
        <v>64302.5</v>
      </c>
      <c r="M11" s="32"/>
      <c r="N11" s="32"/>
    </row>
    <row r="12" spans="2:14" x14ac:dyDescent="0.25">
      <c r="B12" s="88">
        <v>10</v>
      </c>
      <c r="C12" s="50">
        <v>10019</v>
      </c>
      <c r="D12" s="73">
        <v>44574</v>
      </c>
      <c r="E12" s="50" t="s">
        <v>14</v>
      </c>
      <c r="F12" s="50" t="s">
        <v>69</v>
      </c>
      <c r="G12" s="74" t="s">
        <v>11</v>
      </c>
      <c r="H12" s="81">
        <v>1299</v>
      </c>
      <c r="I12" s="81">
        <v>459</v>
      </c>
      <c r="J12" s="83">
        <v>479.40000000000003</v>
      </c>
      <c r="K12" s="83">
        <v>622740.60000000009</v>
      </c>
      <c r="L12" s="86">
        <v>220044.6</v>
      </c>
      <c r="M12" s="32"/>
      <c r="N12" s="32"/>
    </row>
    <row r="13" spans="2:14" x14ac:dyDescent="0.25">
      <c r="B13" s="87">
        <v>11</v>
      </c>
      <c r="C13" s="46">
        <v>10020</v>
      </c>
      <c r="D13" s="72">
        <v>44577</v>
      </c>
      <c r="E13" s="46" t="s">
        <v>14</v>
      </c>
      <c r="F13" s="46" t="s">
        <v>69</v>
      </c>
      <c r="G13" s="79" t="s">
        <v>11</v>
      </c>
      <c r="H13" s="80">
        <v>1299</v>
      </c>
      <c r="I13" s="80">
        <v>459</v>
      </c>
      <c r="J13" s="82">
        <v>301.2</v>
      </c>
      <c r="K13" s="82">
        <v>391258.8</v>
      </c>
      <c r="L13" s="85">
        <v>138250.79999999999</v>
      </c>
      <c r="M13" s="32"/>
      <c r="N13" s="32"/>
    </row>
    <row r="14" spans="2:14" x14ac:dyDescent="0.25">
      <c r="B14" s="88">
        <v>12</v>
      </c>
      <c r="C14" s="50">
        <v>10021</v>
      </c>
      <c r="D14" s="73">
        <v>44580</v>
      </c>
      <c r="E14" s="50" t="s">
        <v>19</v>
      </c>
      <c r="F14" s="50" t="s">
        <v>69</v>
      </c>
      <c r="G14" s="78" t="s">
        <v>11</v>
      </c>
      <c r="H14" s="81">
        <v>199</v>
      </c>
      <c r="I14" s="81">
        <v>39</v>
      </c>
      <c r="J14" s="83">
        <v>315.10000000000002</v>
      </c>
      <c r="K14" s="83">
        <v>62704.9</v>
      </c>
      <c r="L14" s="86">
        <v>12288.900000000001</v>
      </c>
      <c r="M14" s="32"/>
      <c r="N14" s="32"/>
    </row>
    <row r="15" spans="2:14" x14ac:dyDescent="0.25">
      <c r="B15" s="87">
        <v>13</v>
      </c>
      <c r="C15" s="46">
        <v>10022</v>
      </c>
      <c r="D15" s="72">
        <v>44583</v>
      </c>
      <c r="E15" s="46" t="s">
        <v>10</v>
      </c>
      <c r="F15" s="46" t="s">
        <v>67</v>
      </c>
      <c r="G15" s="79" t="s">
        <v>11</v>
      </c>
      <c r="H15" s="82">
        <v>1099</v>
      </c>
      <c r="I15" s="82">
        <v>289</v>
      </c>
      <c r="J15" s="82">
        <v>142.4</v>
      </c>
      <c r="K15" s="82">
        <v>156497.60000000001</v>
      </c>
      <c r="L15" s="85">
        <v>41153.599999999999</v>
      </c>
      <c r="M15" s="32"/>
      <c r="N15" s="32"/>
    </row>
    <row r="16" spans="2:14" x14ac:dyDescent="0.25">
      <c r="B16" s="88">
        <v>14</v>
      </c>
      <c r="C16" s="50">
        <v>10023</v>
      </c>
      <c r="D16" s="73">
        <v>44586</v>
      </c>
      <c r="E16" s="50" t="s">
        <v>18</v>
      </c>
      <c r="F16" s="50" t="s">
        <v>12</v>
      </c>
      <c r="G16" s="78" t="s">
        <v>11</v>
      </c>
      <c r="H16" s="81">
        <v>449</v>
      </c>
      <c r="I16" s="81">
        <v>159</v>
      </c>
      <c r="J16" s="83">
        <v>311</v>
      </c>
      <c r="K16" s="83">
        <v>139639</v>
      </c>
      <c r="L16" s="86">
        <v>49449</v>
      </c>
      <c r="M16" s="32"/>
      <c r="N16" s="32"/>
    </row>
    <row r="17" spans="2:14" x14ac:dyDescent="0.25">
      <c r="B17" s="87">
        <v>15</v>
      </c>
      <c r="C17" s="46">
        <v>10024</v>
      </c>
      <c r="D17" s="72">
        <v>44596</v>
      </c>
      <c r="E17" s="46" t="s">
        <v>16</v>
      </c>
      <c r="F17" s="46" t="s">
        <v>69</v>
      </c>
      <c r="G17" s="79" t="s">
        <v>11</v>
      </c>
      <c r="H17" s="80">
        <v>599</v>
      </c>
      <c r="I17" s="80">
        <v>299</v>
      </c>
      <c r="J17" s="82">
        <v>378.20000000000005</v>
      </c>
      <c r="K17" s="82">
        <v>226541.80000000002</v>
      </c>
      <c r="L17" s="85">
        <v>113081.80000000002</v>
      </c>
      <c r="M17" s="32"/>
      <c r="N17" s="32"/>
    </row>
    <row r="18" spans="2:14" x14ac:dyDescent="0.25">
      <c r="B18" s="88">
        <v>16</v>
      </c>
      <c r="C18" s="50">
        <v>10025</v>
      </c>
      <c r="D18" s="73">
        <v>44597</v>
      </c>
      <c r="E18" s="50" t="s">
        <v>18</v>
      </c>
      <c r="F18" s="50" t="s">
        <v>69</v>
      </c>
      <c r="G18" s="77" t="s">
        <v>17</v>
      </c>
      <c r="H18" s="81">
        <v>449</v>
      </c>
      <c r="I18" s="81">
        <v>159</v>
      </c>
      <c r="J18" s="83">
        <v>291.90000000000003</v>
      </c>
      <c r="K18" s="83">
        <v>131063.10000000002</v>
      </c>
      <c r="L18" s="86">
        <v>46412.100000000006</v>
      </c>
      <c r="M18" s="32"/>
      <c r="N18" s="32"/>
    </row>
    <row r="19" spans="2:14" x14ac:dyDescent="0.25">
      <c r="B19" s="87">
        <v>17</v>
      </c>
      <c r="C19" s="46">
        <v>10026</v>
      </c>
      <c r="D19" s="72">
        <v>44598</v>
      </c>
      <c r="E19" s="46" t="s">
        <v>10</v>
      </c>
      <c r="F19" s="46" t="s">
        <v>69</v>
      </c>
      <c r="G19" s="76" t="s">
        <v>17</v>
      </c>
      <c r="H19" s="82">
        <v>1099</v>
      </c>
      <c r="I19" s="82">
        <v>289</v>
      </c>
      <c r="J19" s="82">
        <v>479.3</v>
      </c>
      <c r="K19" s="82">
        <v>526750.70000000007</v>
      </c>
      <c r="L19" s="85">
        <v>138517.70000000001</v>
      </c>
      <c r="M19" s="32"/>
      <c r="N19" s="32"/>
    </row>
    <row r="20" spans="2:14" x14ac:dyDescent="0.25">
      <c r="B20" s="88">
        <v>18</v>
      </c>
      <c r="C20" s="50">
        <v>10027</v>
      </c>
      <c r="D20" s="73">
        <v>44599</v>
      </c>
      <c r="E20" s="50" t="s">
        <v>18</v>
      </c>
      <c r="F20" s="50" t="s">
        <v>67</v>
      </c>
      <c r="G20" s="77" t="s">
        <v>13</v>
      </c>
      <c r="H20" s="81">
        <v>449</v>
      </c>
      <c r="I20" s="81">
        <v>159</v>
      </c>
      <c r="J20" s="83">
        <v>115.10000000000001</v>
      </c>
      <c r="K20" s="83">
        <v>51679.9</v>
      </c>
      <c r="L20" s="86">
        <v>18300.900000000001</v>
      </c>
      <c r="M20" s="32"/>
      <c r="N20" s="32"/>
    </row>
    <row r="21" spans="2:14" x14ac:dyDescent="0.25">
      <c r="B21" s="87">
        <v>19</v>
      </c>
      <c r="C21" s="46">
        <v>10028</v>
      </c>
      <c r="D21" s="72">
        <v>44600</v>
      </c>
      <c r="E21" s="46" t="s">
        <v>10</v>
      </c>
      <c r="F21" s="46" t="s">
        <v>69</v>
      </c>
      <c r="G21" s="76" t="s">
        <v>17</v>
      </c>
      <c r="H21" s="82">
        <v>1099</v>
      </c>
      <c r="I21" s="82">
        <v>289</v>
      </c>
      <c r="J21" s="82">
        <v>347.8</v>
      </c>
      <c r="K21" s="82">
        <v>382232.2</v>
      </c>
      <c r="L21" s="85">
        <v>100514.2</v>
      </c>
      <c r="M21" s="32"/>
      <c r="N21" s="32"/>
    </row>
    <row r="22" spans="2:14" x14ac:dyDescent="0.25">
      <c r="B22" s="88">
        <v>20</v>
      </c>
      <c r="C22" s="50">
        <v>10029</v>
      </c>
      <c r="D22" s="73">
        <v>44600</v>
      </c>
      <c r="E22" s="50" t="s">
        <v>14</v>
      </c>
      <c r="F22" s="50" t="s">
        <v>69</v>
      </c>
      <c r="G22" s="77" t="s">
        <v>17</v>
      </c>
      <c r="H22" s="81">
        <v>1299</v>
      </c>
      <c r="I22" s="81">
        <v>459</v>
      </c>
      <c r="J22" s="83">
        <v>222.4</v>
      </c>
      <c r="K22" s="83">
        <v>288897.60000000003</v>
      </c>
      <c r="L22" s="86">
        <v>102081.60000000001</v>
      </c>
      <c r="M22" s="32"/>
      <c r="N22" s="32"/>
    </row>
    <row r="23" spans="2:14" x14ac:dyDescent="0.25">
      <c r="B23" s="87">
        <v>21</v>
      </c>
      <c r="C23" s="46">
        <v>10030</v>
      </c>
      <c r="D23" s="72">
        <v>44600</v>
      </c>
      <c r="E23" s="46" t="s">
        <v>10</v>
      </c>
      <c r="F23" s="46" t="s">
        <v>69</v>
      </c>
      <c r="G23" s="76" t="s">
        <v>15</v>
      </c>
      <c r="H23" s="82">
        <v>1099</v>
      </c>
      <c r="I23" s="82">
        <v>289</v>
      </c>
      <c r="J23" s="82">
        <v>276.5</v>
      </c>
      <c r="K23" s="82">
        <v>303873.5</v>
      </c>
      <c r="L23" s="85">
        <v>79908.5</v>
      </c>
      <c r="M23" s="32"/>
      <c r="N23" s="32"/>
    </row>
    <row r="24" spans="2:14" x14ac:dyDescent="0.25">
      <c r="B24" s="88">
        <v>22</v>
      </c>
      <c r="C24" s="50">
        <v>10031</v>
      </c>
      <c r="D24" s="73">
        <v>44600</v>
      </c>
      <c r="E24" s="50" t="s">
        <v>10</v>
      </c>
      <c r="F24" s="50" t="s">
        <v>67</v>
      </c>
      <c r="G24" s="77" t="s">
        <v>15</v>
      </c>
      <c r="H24" s="83">
        <v>1099</v>
      </c>
      <c r="I24" s="83">
        <v>289</v>
      </c>
      <c r="J24" s="83">
        <v>151.20000000000002</v>
      </c>
      <c r="K24" s="83">
        <v>166168.80000000002</v>
      </c>
      <c r="L24" s="86">
        <v>43696.800000000003</v>
      </c>
      <c r="M24" s="32"/>
      <c r="N24" s="32"/>
    </row>
    <row r="25" spans="2:14" x14ac:dyDescent="0.25">
      <c r="B25" s="87">
        <v>23</v>
      </c>
      <c r="C25" s="46">
        <v>10032</v>
      </c>
      <c r="D25" s="72">
        <v>44600</v>
      </c>
      <c r="E25" s="46" t="s">
        <v>19</v>
      </c>
      <c r="F25" s="46" t="s">
        <v>67</v>
      </c>
      <c r="G25" s="76" t="s">
        <v>15</v>
      </c>
      <c r="H25" s="80">
        <v>199</v>
      </c>
      <c r="I25" s="80">
        <v>39</v>
      </c>
      <c r="J25" s="82">
        <v>171.60000000000002</v>
      </c>
      <c r="K25" s="82">
        <v>34148.400000000001</v>
      </c>
      <c r="L25" s="85">
        <v>6692.4000000000005</v>
      </c>
      <c r="M25" s="32"/>
      <c r="N25" s="32"/>
    </row>
    <row r="26" spans="2:14" x14ac:dyDescent="0.25">
      <c r="B26" s="87">
        <v>24</v>
      </c>
      <c r="C26" s="50">
        <v>10033</v>
      </c>
      <c r="D26" s="73">
        <v>44635</v>
      </c>
      <c r="E26" s="50" t="s">
        <v>16</v>
      </c>
      <c r="F26" s="50" t="s">
        <v>68</v>
      </c>
      <c r="G26" s="77" t="s">
        <v>15</v>
      </c>
      <c r="H26" s="81">
        <v>599</v>
      </c>
      <c r="I26" s="81">
        <v>299</v>
      </c>
      <c r="J26" s="83">
        <v>365.40000000000003</v>
      </c>
      <c r="K26" s="83">
        <v>218874.60000000003</v>
      </c>
      <c r="L26" s="86">
        <v>109254.6</v>
      </c>
      <c r="M26" s="32"/>
      <c r="N26" s="32"/>
    </row>
    <row r="27" spans="2:14" x14ac:dyDescent="0.25">
      <c r="B27" s="88">
        <v>25</v>
      </c>
      <c r="C27" s="46">
        <v>10034</v>
      </c>
      <c r="D27" s="72">
        <v>44635</v>
      </c>
      <c r="E27" s="46" t="s">
        <v>14</v>
      </c>
      <c r="F27" s="46" t="s">
        <v>68</v>
      </c>
      <c r="G27" s="79" t="s">
        <v>11</v>
      </c>
      <c r="H27" s="80">
        <v>1299</v>
      </c>
      <c r="I27" s="80">
        <v>459</v>
      </c>
      <c r="J27" s="82">
        <v>156.10000000000002</v>
      </c>
      <c r="K27" s="82">
        <v>202773.90000000002</v>
      </c>
      <c r="L27" s="85">
        <v>71649.900000000009</v>
      </c>
      <c r="M27" s="32"/>
      <c r="N27" s="32"/>
    </row>
    <row r="28" spans="2:14" x14ac:dyDescent="0.25">
      <c r="B28" s="87">
        <v>26</v>
      </c>
      <c r="C28" s="50">
        <v>10035</v>
      </c>
      <c r="D28" s="73">
        <v>44635</v>
      </c>
      <c r="E28" s="50" t="s">
        <v>14</v>
      </c>
      <c r="F28" s="50" t="s">
        <v>67</v>
      </c>
      <c r="G28" s="77" t="s">
        <v>15</v>
      </c>
      <c r="H28" s="81">
        <v>1299</v>
      </c>
      <c r="I28" s="81">
        <v>459</v>
      </c>
      <c r="J28" s="83">
        <v>208.3</v>
      </c>
      <c r="K28" s="83">
        <v>270581.7</v>
      </c>
      <c r="L28" s="86">
        <v>95609.700000000012</v>
      </c>
      <c r="M28" s="32"/>
      <c r="N28" s="32"/>
    </row>
    <row r="29" spans="2:14" x14ac:dyDescent="0.25">
      <c r="B29" s="88">
        <v>27</v>
      </c>
      <c r="C29" s="50">
        <v>10036</v>
      </c>
      <c r="D29" s="73">
        <v>44635</v>
      </c>
      <c r="E29" s="50" t="s">
        <v>14</v>
      </c>
      <c r="F29" s="50" t="s">
        <v>68</v>
      </c>
      <c r="G29" s="78" t="s">
        <v>11</v>
      </c>
      <c r="H29" s="81">
        <v>1299</v>
      </c>
      <c r="I29" s="81">
        <v>459</v>
      </c>
      <c r="J29" s="83">
        <v>267.3</v>
      </c>
      <c r="K29" s="83">
        <v>347222.7</v>
      </c>
      <c r="L29" s="86">
        <v>122690.70000000001</v>
      </c>
      <c r="M29" s="32"/>
      <c r="N29" s="32"/>
    </row>
    <row r="30" spans="2:14" x14ac:dyDescent="0.25">
      <c r="B30" s="87">
        <v>28</v>
      </c>
      <c r="C30" s="46">
        <v>10037</v>
      </c>
      <c r="D30" s="72">
        <v>44637</v>
      </c>
      <c r="E30" s="46" t="s">
        <v>16</v>
      </c>
      <c r="F30" s="46" t="s">
        <v>68</v>
      </c>
      <c r="G30" s="79" t="s">
        <v>11</v>
      </c>
      <c r="H30" s="80">
        <v>599</v>
      </c>
      <c r="I30" s="80">
        <v>299</v>
      </c>
      <c r="J30" s="82">
        <v>338.5</v>
      </c>
      <c r="K30" s="82">
        <v>202761.5</v>
      </c>
      <c r="L30" s="85">
        <v>101211.5</v>
      </c>
      <c r="M30" s="32"/>
      <c r="N30" s="32"/>
    </row>
    <row r="31" spans="2:14" x14ac:dyDescent="0.25">
      <c r="B31" s="88">
        <v>29</v>
      </c>
      <c r="C31" s="50">
        <v>10038</v>
      </c>
      <c r="D31" s="73">
        <v>44639</v>
      </c>
      <c r="E31" s="50" t="s">
        <v>10</v>
      </c>
      <c r="F31" s="50" t="s">
        <v>69</v>
      </c>
      <c r="G31" s="77" t="s">
        <v>15</v>
      </c>
      <c r="H31" s="83">
        <v>1099</v>
      </c>
      <c r="I31" s="83">
        <v>289</v>
      </c>
      <c r="J31" s="83">
        <v>321.8</v>
      </c>
      <c r="K31" s="83">
        <v>353658.2</v>
      </c>
      <c r="L31" s="86">
        <v>93000.2</v>
      </c>
      <c r="M31" s="32"/>
      <c r="N31" s="32"/>
    </row>
    <row r="32" spans="2:14" x14ac:dyDescent="0.25">
      <c r="B32" s="87">
        <v>30</v>
      </c>
      <c r="C32" s="46">
        <v>10039</v>
      </c>
      <c r="D32" s="72">
        <v>44641</v>
      </c>
      <c r="E32" s="46" t="s">
        <v>19</v>
      </c>
      <c r="F32" s="46" t="s">
        <v>68</v>
      </c>
      <c r="G32" s="76" t="s">
        <v>17</v>
      </c>
      <c r="H32" s="80">
        <v>199</v>
      </c>
      <c r="I32" s="80">
        <v>39</v>
      </c>
      <c r="J32" s="82">
        <v>368.70000000000005</v>
      </c>
      <c r="K32" s="82">
        <v>73371.3</v>
      </c>
      <c r="L32" s="85">
        <v>14379.300000000001</v>
      </c>
      <c r="M32" s="32"/>
      <c r="N32" s="32"/>
    </row>
    <row r="33" spans="2:14" x14ac:dyDescent="0.25">
      <c r="B33" s="88">
        <v>31</v>
      </c>
      <c r="C33" s="50">
        <v>10040</v>
      </c>
      <c r="D33" s="73">
        <v>44643</v>
      </c>
      <c r="E33" s="50" t="s">
        <v>14</v>
      </c>
      <c r="F33" s="50" t="s">
        <v>67</v>
      </c>
      <c r="G33" s="77" t="s">
        <v>13</v>
      </c>
      <c r="H33" s="81">
        <v>1299</v>
      </c>
      <c r="I33" s="81">
        <v>459</v>
      </c>
      <c r="J33" s="83">
        <v>126.9</v>
      </c>
      <c r="K33" s="83">
        <v>164843.1</v>
      </c>
      <c r="L33" s="86">
        <v>58247.100000000006</v>
      </c>
      <c r="M33" s="32"/>
      <c r="N33" s="32"/>
    </row>
    <row r="34" spans="2:14" x14ac:dyDescent="0.25">
      <c r="B34" s="87">
        <v>32</v>
      </c>
      <c r="C34" s="46">
        <v>10041</v>
      </c>
      <c r="D34" s="72">
        <v>44645</v>
      </c>
      <c r="E34" s="46" t="s">
        <v>16</v>
      </c>
      <c r="F34" s="46" t="s">
        <v>21</v>
      </c>
      <c r="G34" s="76" t="s">
        <v>15</v>
      </c>
      <c r="H34" s="80">
        <v>599</v>
      </c>
      <c r="I34" s="80">
        <v>299</v>
      </c>
      <c r="J34" s="82">
        <v>390</v>
      </c>
      <c r="K34" s="82">
        <v>233610</v>
      </c>
      <c r="L34" s="85">
        <v>116610</v>
      </c>
      <c r="M34" s="32"/>
      <c r="N34" s="32"/>
    </row>
    <row r="35" spans="2:14" x14ac:dyDescent="0.25">
      <c r="B35" s="88">
        <v>33</v>
      </c>
      <c r="C35" s="50">
        <v>10042</v>
      </c>
      <c r="D35" s="73">
        <v>44647</v>
      </c>
      <c r="E35" s="50" t="s">
        <v>14</v>
      </c>
      <c r="F35" s="50" t="s">
        <v>21</v>
      </c>
      <c r="G35" s="77" t="s">
        <v>13</v>
      </c>
      <c r="H35" s="81">
        <v>1299</v>
      </c>
      <c r="I35" s="81">
        <v>459</v>
      </c>
      <c r="J35" s="83">
        <v>388.3</v>
      </c>
      <c r="K35" s="83">
        <v>504401.7</v>
      </c>
      <c r="L35" s="86">
        <v>178229.7</v>
      </c>
      <c r="M35" s="32"/>
      <c r="N35" s="32"/>
    </row>
    <row r="36" spans="2:14" x14ac:dyDescent="0.25">
      <c r="B36" s="87">
        <v>34</v>
      </c>
      <c r="C36" s="46">
        <v>10043</v>
      </c>
      <c r="D36" s="72">
        <v>44649</v>
      </c>
      <c r="E36" s="46" t="s">
        <v>14</v>
      </c>
      <c r="F36" s="46" t="s">
        <v>21</v>
      </c>
      <c r="G36" s="76" t="s">
        <v>15</v>
      </c>
      <c r="H36" s="80">
        <v>1299</v>
      </c>
      <c r="I36" s="80">
        <v>459</v>
      </c>
      <c r="J36" s="82">
        <v>112</v>
      </c>
      <c r="K36" s="82">
        <v>145488</v>
      </c>
      <c r="L36" s="85">
        <v>51408</v>
      </c>
      <c r="M36" s="32"/>
      <c r="N36" s="32"/>
    </row>
    <row r="37" spans="2:14" x14ac:dyDescent="0.25">
      <c r="B37" s="88">
        <v>35</v>
      </c>
      <c r="C37" s="50">
        <v>10044</v>
      </c>
      <c r="D37" s="73">
        <v>44651</v>
      </c>
      <c r="E37" s="50" t="s">
        <v>19</v>
      </c>
      <c r="F37" s="50" t="s">
        <v>21</v>
      </c>
      <c r="G37" s="78" t="s">
        <v>11</v>
      </c>
      <c r="H37" s="81">
        <v>199</v>
      </c>
      <c r="I37" s="81">
        <v>39</v>
      </c>
      <c r="J37" s="83">
        <v>331.70000000000005</v>
      </c>
      <c r="K37" s="83">
        <v>66008.3</v>
      </c>
      <c r="L37" s="86">
        <v>12936.300000000001</v>
      </c>
      <c r="M37" s="32"/>
      <c r="N37" s="32"/>
    </row>
    <row r="38" spans="2:14" x14ac:dyDescent="0.25">
      <c r="B38" s="87">
        <v>36</v>
      </c>
      <c r="C38" s="46">
        <v>10045</v>
      </c>
      <c r="D38" s="72">
        <v>44653</v>
      </c>
      <c r="E38" s="46" t="s">
        <v>19</v>
      </c>
      <c r="F38" s="46" t="s">
        <v>12</v>
      </c>
      <c r="G38" s="79" t="s">
        <v>11</v>
      </c>
      <c r="H38" s="80">
        <v>199</v>
      </c>
      <c r="I38" s="80">
        <v>39</v>
      </c>
      <c r="J38" s="82">
        <v>171</v>
      </c>
      <c r="K38" s="82">
        <v>34029</v>
      </c>
      <c r="L38" s="85">
        <v>6669</v>
      </c>
      <c r="M38" s="32"/>
      <c r="N38" s="32"/>
    </row>
    <row r="39" spans="2:14" x14ac:dyDescent="0.25">
      <c r="B39" s="88">
        <v>37</v>
      </c>
      <c r="C39" s="50">
        <v>10046</v>
      </c>
      <c r="D39" s="73">
        <v>44655</v>
      </c>
      <c r="E39" s="50" t="s">
        <v>14</v>
      </c>
      <c r="F39" s="50" t="s">
        <v>21</v>
      </c>
      <c r="G39" s="77" t="s">
        <v>15</v>
      </c>
      <c r="H39" s="81">
        <v>1299</v>
      </c>
      <c r="I39" s="81">
        <v>459</v>
      </c>
      <c r="J39" s="83">
        <v>167.20000000000002</v>
      </c>
      <c r="K39" s="83">
        <v>217192.80000000002</v>
      </c>
      <c r="L39" s="86">
        <v>76744.800000000003</v>
      </c>
      <c r="M39" s="32"/>
      <c r="N39" s="32"/>
    </row>
    <row r="40" spans="2:14" x14ac:dyDescent="0.25">
      <c r="B40" s="87">
        <v>38</v>
      </c>
      <c r="C40" s="46">
        <v>10047</v>
      </c>
      <c r="D40" s="72">
        <v>44657</v>
      </c>
      <c r="E40" s="46" t="s">
        <v>19</v>
      </c>
      <c r="F40" s="46" t="s">
        <v>12</v>
      </c>
      <c r="G40" s="76" t="s">
        <v>15</v>
      </c>
      <c r="H40" s="80">
        <v>199</v>
      </c>
      <c r="I40" s="80">
        <v>39</v>
      </c>
      <c r="J40" s="82">
        <v>357.8</v>
      </c>
      <c r="K40" s="82">
        <v>71202.2</v>
      </c>
      <c r="L40" s="85">
        <v>13954.2</v>
      </c>
      <c r="M40" s="32"/>
      <c r="N40" s="32"/>
    </row>
    <row r="41" spans="2:14" x14ac:dyDescent="0.25">
      <c r="B41" s="88">
        <v>39</v>
      </c>
      <c r="C41" s="50">
        <v>10048</v>
      </c>
      <c r="D41" s="73">
        <v>44659</v>
      </c>
      <c r="E41" s="50" t="s">
        <v>18</v>
      </c>
      <c r="F41" s="50" t="s">
        <v>21</v>
      </c>
      <c r="G41" s="77" t="s">
        <v>15</v>
      </c>
      <c r="H41" s="81">
        <v>449</v>
      </c>
      <c r="I41" s="81">
        <v>159</v>
      </c>
      <c r="J41" s="83">
        <v>396.20000000000005</v>
      </c>
      <c r="K41" s="83">
        <v>177893.80000000002</v>
      </c>
      <c r="L41" s="86">
        <v>62995.80000000001</v>
      </c>
      <c r="M41" s="32"/>
      <c r="N41" s="32"/>
    </row>
    <row r="42" spans="2:14" x14ac:dyDescent="0.25">
      <c r="B42" s="87">
        <v>40</v>
      </c>
      <c r="C42" s="50">
        <v>10049</v>
      </c>
      <c r="D42" s="73">
        <v>44661</v>
      </c>
      <c r="E42" s="50" t="s">
        <v>18</v>
      </c>
      <c r="F42" s="50" t="s">
        <v>70</v>
      </c>
      <c r="G42" s="77" t="s">
        <v>15</v>
      </c>
      <c r="H42" s="81">
        <v>449</v>
      </c>
      <c r="I42" s="81">
        <v>159</v>
      </c>
      <c r="J42" s="83">
        <v>314.20000000000005</v>
      </c>
      <c r="K42" s="83">
        <v>141075.80000000002</v>
      </c>
      <c r="L42" s="86">
        <v>49957.80000000001</v>
      </c>
      <c r="M42" s="32"/>
      <c r="N42" s="32"/>
    </row>
    <row r="43" spans="2:14" x14ac:dyDescent="0.25">
      <c r="B43" s="88">
        <v>41</v>
      </c>
      <c r="C43" s="46">
        <v>10050</v>
      </c>
      <c r="D43" s="72">
        <v>44663</v>
      </c>
      <c r="E43" s="46" t="s">
        <v>16</v>
      </c>
      <c r="F43" s="46" t="s">
        <v>69</v>
      </c>
      <c r="G43" s="76" t="s">
        <v>13</v>
      </c>
      <c r="H43" s="80">
        <v>599</v>
      </c>
      <c r="I43" s="80">
        <v>299</v>
      </c>
      <c r="J43" s="82">
        <v>497.70000000000005</v>
      </c>
      <c r="K43" s="82">
        <v>298122.30000000005</v>
      </c>
      <c r="L43" s="85">
        <v>148812.30000000002</v>
      </c>
      <c r="M43" s="32"/>
      <c r="N43" s="32"/>
    </row>
    <row r="44" spans="2:14" x14ac:dyDescent="0.25">
      <c r="B44" s="87">
        <v>42</v>
      </c>
      <c r="C44" s="50">
        <v>10051</v>
      </c>
      <c r="D44" s="73">
        <v>44665</v>
      </c>
      <c r="E44" s="50" t="s">
        <v>16</v>
      </c>
      <c r="F44" s="50" t="s">
        <v>70</v>
      </c>
      <c r="G44" s="77" t="s">
        <v>17</v>
      </c>
      <c r="H44" s="81">
        <v>599</v>
      </c>
      <c r="I44" s="81">
        <v>299</v>
      </c>
      <c r="J44" s="83">
        <v>125.4</v>
      </c>
      <c r="K44" s="83">
        <v>75114.600000000006</v>
      </c>
      <c r="L44" s="86">
        <v>37494.6</v>
      </c>
      <c r="M44" s="32"/>
      <c r="N44" s="32"/>
    </row>
    <row r="45" spans="2:14" x14ac:dyDescent="0.25">
      <c r="B45" s="88">
        <v>43</v>
      </c>
      <c r="C45" s="46">
        <v>10052</v>
      </c>
      <c r="D45" s="72">
        <v>44667</v>
      </c>
      <c r="E45" s="46" t="s">
        <v>19</v>
      </c>
      <c r="F45" s="46" t="s">
        <v>68</v>
      </c>
      <c r="G45" s="76" t="s">
        <v>17</v>
      </c>
      <c r="H45" s="80">
        <v>199</v>
      </c>
      <c r="I45" s="80">
        <v>39</v>
      </c>
      <c r="J45" s="82">
        <v>411.20000000000005</v>
      </c>
      <c r="K45" s="82">
        <v>81828.800000000003</v>
      </c>
      <c r="L45" s="85">
        <v>16036.800000000001</v>
      </c>
      <c r="M45" s="32"/>
      <c r="N45" s="32"/>
    </row>
    <row r="46" spans="2:14" x14ac:dyDescent="0.25">
      <c r="B46" s="87">
        <v>44</v>
      </c>
      <c r="C46" s="50">
        <v>10053</v>
      </c>
      <c r="D46" s="73">
        <v>44669</v>
      </c>
      <c r="E46" s="50" t="s">
        <v>19</v>
      </c>
      <c r="F46" s="50" t="s">
        <v>68</v>
      </c>
      <c r="G46" s="78" t="s">
        <v>11</v>
      </c>
      <c r="H46" s="81">
        <v>199</v>
      </c>
      <c r="I46" s="81">
        <v>39</v>
      </c>
      <c r="J46" s="83">
        <v>194.3</v>
      </c>
      <c r="K46" s="83">
        <v>38665.700000000004</v>
      </c>
      <c r="L46" s="86">
        <v>7577.7000000000007</v>
      </c>
      <c r="M46" s="32"/>
      <c r="N46" s="32"/>
    </row>
    <row r="47" spans="2:14" x14ac:dyDescent="0.25">
      <c r="B47" s="88">
        <v>45</v>
      </c>
      <c r="C47" s="46">
        <v>10054</v>
      </c>
      <c r="D47" s="72">
        <v>44671</v>
      </c>
      <c r="E47" s="46" t="s">
        <v>19</v>
      </c>
      <c r="F47" s="46" t="s">
        <v>69</v>
      </c>
      <c r="G47" s="79" t="s">
        <v>11</v>
      </c>
      <c r="H47" s="80">
        <v>199</v>
      </c>
      <c r="I47" s="80">
        <v>39</v>
      </c>
      <c r="J47" s="82">
        <v>167.9</v>
      </c>
      <c r="K47" s="82">
        <v>33412.1</v>
      </c>
      <c r="L47" s="85">
        <v>6548.1</v>
      </c>
      <c r="M47" s="32"/>
      <c r="N47" s="32"/>
    </row>
    <row r="48" spans="2:14" x14ac:dyDescent="0.25">
      <c r="B48" s="87">
        <v>46</v>
      </c>
      <c r="C48" s="50">
        <v>10055</v>
      </c>
      <c r="D48" s="73">
        <v>44673</v>
      </c>
      <c r="E48" s="50" t="s">
        <v>10</v>
      </c>
      <c r="F48" s="50" t="s">
        <v>70</v>
      </c>
      <c r="G48" s="78" t="s">
        <v>11</v>
      </c>
      <c r="H48" s="83">
        <v>1099</v>
      </c>
      <c r="I48" s="83">
        <v>289</v>
      </c>
      <c r="J48" s="83">
        <v>132.20000000000002</v>
      </c>
      <c r="K48" s="83">
        <v>145287.80000000002</v>
      </c>
      <c r="L48" s="86">
        <v>38205.800000000003</v>
      </c>
      <c r="M48" s="32"/>
      <c r="N48" s="32"/>
    </row>
    <row r="49" spans="2:14" x14ac:dyDescent="0.25">
      <c r="B49" s="87">
        <v>47</v>
      </c>
      <c r="C49" s="46">
        <v>10056</v>
      </c>
      <c r="D49" s="72">
        <v>44675</v>
      </c>
      <c r="E49" s="46" t="s">
        <v>10</v>
      </c>
      <c r="F49" s="46" t="s">
        <v>69</v>
      </c>
      <c r="G49" s="79" t="s">
        <v>11</v>
      </c>
      <c r="H49" s="82">
        <v>1099</v>
      </c>
      <c r="I49" s="82">
        <v>289</v>
      </c>
      <c r="J49" s="82">
        <v>139.4</v>
      </c>
      <c r="K49" s="82">
        <v>153200.6</v>
      </c>
      <c r="L49" s="85">
        <v>40286.6</v>
      </c>
      <c r="M49" s="32"/>
      <c r="N49" s="32"/>
    </row>
    <row r="50" spans="2:14" x14ac:dyDescent="0.25">
      <c r="B50" s="88">
        <v>48</v>
      </c>
      <c r="C50" s="50">
        <v>10057</v>
      </c>
      <c r="D50" s="73">
        <v>44677</v>
      </c>
      <c r="E50" s="50" t="s">
        <v>10</v>
      </c>
      <c r="F50" s="50" t="s">
        <v>68</v>
      </c>
      <c r="G50" s="78" t="s">
        <v>11</v>
      </c>
      <c r="H50" s="83">
        <v>1099</v>
      </c>
      <c r="I50" s="83">
        <v>289</v>
      </c>
      <c r="J50" s="83">
        <v>106</v>
      </c>
      <c r="K50" s="83">
        <v>116494</v>
      </c>
      <c r="L50" s="86">
        <v>30634</v>
      </c>
      <c r="M50" s="32"/>
      <c r="N50" s="32"/>
    </row>
    <row r="51" spans="2:14" x14ac:dyDescent="0.25">
      <c r="B51" s="87">
        <v>49</v>
      </c>
      <c r="C51" s="46">
        <v>10058</v>
      </c>
      <c r="D51" s="72">
        <v>44679</v>
      </c>
      <c r="E51" s="46" t="s">
        <v>16</v>
      </c>
      <c r="F51" s="46" t="s">
        <v>69</v>
      </c>
      <c r="G51" s="76" t="s">
        <v>17</v>
      </c>
      <c r="H51" s="80">
        <v>599</v>
      </c>
      <c r="I51" s="80">
        <v>299</v>
      </c>
      <c r="J51" s="82">
        <v>271.90000000000003</v>
      </c>
      <c r="K51" s="82">
        <v>162868.10000000003</v>
      </c>
      <c r="L51" s="85">
        <v>81298.100000000006</v>
      </c>
      <c r="M51" s="32"/>
      <c r="N51" s="32"/>
    </row>
    <row r="52" spans="2:14" x14ac:dyDescent="0.25">
      <c r="B52" s="88">
        <v>50</v>
      </c>
      <c r="C52" s="50">
        <v>10059</v>
      </c>
      <c r="D52" s="73">
        <v>44681</v>
      </c>
      <c r="E52" s="50" t="s">
        <v>19</v>
      </c>
      <c r="F52" s="50" t="s">
        <v>68</v>
      </c>
      <c r="G52" s="77" t="s">
        <v>13</v>
      </c>
      <c r="H52" s="81">
        <v>199</v>
      </c>
      <c r="I52" s="81">
        <v>39</v>
      </c>
      <c r="J52" s="83">
        <v>236</v>
      </c>
      <c r="K52" s="83">
        <v>46964</v>
      </c>
      <c r="L52" s="86">
        <v>9204</v>
      </c>
      <c r="M52" s="32"/>
      <c r="N52" s="32"/>
    </row>
    <row r="53" spans="2:14" x14ac:dyDescent="0.25">
      <c r="B53" s="87">
        <v>51</v>
      </c>
      <c r="C53" s="46">
        <v>10060</v>
      </c>
      <c r="D53" s="72">
        <v>44683</v>
      </c>
      <c r="E53" s="46" t="s">
        <v>14</v>
      </c>
      <c r="F53" s="46" t="s">
        <v>69</v>
      </c>
      <c r="G53" s="76" t="s">
        <v>13</v>
      </c>
      <c r="H53" s="80">
        <v>1299</v>
      </c>
      <c r="I53" s="80">
        <v>459</v>
      </c>
      <c r="J53" s="82">
        <v>339.8</v>
      </c>
      <c r="K53" s="82">
        <v>441400.2</v>
      </c>
      <c r="L53" s="85">
        <v>155968.20000000001</v>
      </c>
      <c r="M53" s="32"/>
      <c r="N53" s="32"/>
    </row>
    <row r="54" spans="2:14" x14ac:dyDescent="0.25">
      <c r="B54" s="88">
        <v>52</v>
      </c>
      <c r="C54" s="50">
        <v>10061</v>
      </c>
      <c r="D54" s="73">
        <v>44685</v>
      </c>
      <c r="E54" s="50" t="s">
        <v>16</v>
      </c>
      <c r="F54" s="50" t="s">
        <v>69</v>
      </c>
      <c r="G54" s="77" t="s">
        <v>15</v>
      </c>
      <c r="H54" s="81">
        <v>599</v>
      </c>
      <c r="I54" s="81">
        <v>299</v>
      </c>
      <c r="J54" s="83">
        <v>403.6</v>
      </c>
      <c r="K54" s="83">
        <v>241756.40000000002</v>
      </c>
      <c r="L54" s="86">
        <v>120676.40000000001</v>
      </c>
      <c r="M54" s="32"/>
      <c r="N54" s="32"/>
    </row>
    <row r="55" spans="2:14" x14ac:dyDescent="0.25">
      <c r="B55" s="87">
        <v>53</v>
      </c>
      <c r="C55" s="46">
        <v>10062</v>
      </c>
      <c r="D55" s="72">
        <v>44687</v>
      </c>
      <c r="E55" s="46" t="s">
        <v>14</v>
      </c>
      <c r="F55" s="46" t="s">
        <v>70</v>
      </c>
      <c r="G55" s="76" t="s">
        <v>15</v>
      </c>
      <c r="H55" s="80">
        <v>1299</v>
      </c>
      <c r="I55" s="80">
        <v>459</v>
      </c>
      <c r="J55" s="82">
        <v>218.60000000000002</v>
      </c>
      <c r="K55" s="82">
        <v>283961.40000000002</v>
      </c>
      <c r="L55" s="85">
        <v>100337.40000000001</v>
      </c>
      <c r="M55" s="32"/>
      <c r="N55" s="32"/>
    </row>
    <row r="56" spans="2:14" x14ac:dyDescent="0.25">
      <c r="B56" s="88">
        <v>54</v>
      </c>
      <c r="C56" s="50">
        <v>10063</v>
      </c>
      <c r="D56" s="73">
        <v>44689</v>
      </c>
      <c r="E56" s="50" t="s">
        <v>14</v>
      </c>
      <c r="F56" s="50" t="s">
        <v>70</v>
      </c>
      <c r="G56" s="77" t="s">
        <v>13</v>
      </c>
      <c r="H56" s="81">
        <v>1299</v>
      </c>
      <c r="I56" s="81">
        <v>459</v>
      </c>
      <c r="J56" s="83">
        <v>462.20000000000005</v>
      </c>
      <c r="K56" s="83">
        <v>600397.80000000005</v>
      </c>
      <c r="L56" s="86">
        <v>212149.80000000002</v>
      </c>
      <c r="M56" s="32"/>
      <c r="N56" s="32"/>
    </row>
    <row r="57" spans="2:14" x14ac:dyDescent="0.25">
      <c r="B57" s="87">
        <v>55</v>
      </c>
      <c r="C57" s="46">
        <v>10064</v>
      </c>
      <c r="D57" s="72">
        <v>44691</v>
      </c>
      <c r="E57" s="46" t="s">
        <v>18</v>
      </c>
      <c r="F57" s="46" t="s">
        <v>68</v>
      </c>
      <c r="G57" s="76" t="s">
        <v>15</v>
      </c>
      <c r="H57" s="80">
        <v>449</v>
      </c>
      <c r="I57" s="80">
        <v>159</v>
      </c>
      <c r="J57" s="82">
        <v>210.9</v>
      </c>
      <c r="K57" s="82">
        <v>94694.1</v>
      </c>
      <c r="L57" s="85">
        <v>33533.1</v>
      </c>
      <c r="M57" s="32"/>
      <c r="N57" s="32"/>
    </row>
    <row r="58" spans="2:14" x14ac:dyDescent="0.25">
      <c r="B58" s="88">
        <v>56</v>
      </c>
      <c r="C58" s="50">
        <v>10065</v>
      </c>
      <c r="D58" s="73">
        <v>44693</v>
      </c>
      <c r="E58" s="50" t="s">
        <v>18</v>
      </c>
      <c r="F58" s="50" t="s">
        <v>69</v>
      </c>
      <c r="G58" s="77" t="s">
        <v>13</v>
      </c>
      <c r="H58" s="81">
        <v>449</v>
      </c>
      <c r="I58" s="81">
        <v>159</v>
      </c>
      <c r="J58" s="83">
        <v>453.40000000000003</v>
      </c>
      <c r="K58" s="83">
        <v>203576.6</v>
      </c>
      <c r="L58" s="86">
        <v>72090.600000000006</v>
      </c>
      <c r="M58" s="32"/>
      <c r="N58" s="32"/>
    </row>
    <row r="59" spans="2:14" x14ac:dyDescent="0.25">
      <c r="B59" s="87">
        <v>57</v>
      </c>
      <c r="C59" s="46">
        <v>10066</v>
      </c>
      <c r="D59" s="72">
        <v>44695</v>
      </c>
      <c r="E59" s="46" t="s">
        <v>19</v>
      </c>
      <c r="F59" s="46" t="s">
        <v>21</v>
      </c>
      <c r="G59" s="76" t="s">
        <v>13</v>
      </c>
      <c r="H59" s="80">
        <v>199</v>
      </c>
      <c r="I59" s="80">
        <v>39</v>
      </c>
      <c r="J59" s="82">
        <v>471.90000000000003</v>
      </c>
      <c r="K59" s="82">
        <v>93908.1</v>
      </c>
      <c r="L59" s="85">
        <v>18404.100000000002</v>
      </c>
      <c r="M59" s="32"/>
      <c r="N59" s="32"/>
    </row>
    <row r="60" spans="2:14" x14ac:dyDescent="0.25">
      <c r="B60" s="88">
        <v>58</v>
      </c>
      <c r="C60" s="50">
        <v>10067</v>
      </c>
      <c r="D60" s="73">
        <v>44697</v>
      </c>
      <c r="E60" s="50" t="s">
        <v>18</v>
      </c>
      <c r="F60" s="50" t="s">
        <v>69</v>
      </c>
      <c r="G60" s="77" t="s">
        <v>13</v>
      </c>
      <c r="H60" s="81">
        <v>449</v>
      </c>
      <c r="I60" s="81">
        <v>159</v>
      </c>
      <c r="J60" s="83">
        <v>128.30000000000001</v>
      </c>
      <c r="K60" s="83">
        <v>57606.700000000004</v>
      </c>
      <c r="L60" s="86">
        <v>20399.7</v>
      </c>
      <c r="M60" s="32"/>
      <c r="N60" s="32"/>
    </row>
    <row r="61" spans="2:14" x14ac:dyDescent="0.25">
      <c r="B61" s="87">
        <v>59</v>
      </c>
      <c r="C61" s="46">
        <v>10068</v>
      </c>
      <c r="D61" s="72">
        <v>44699</v>
      </c>
      <c r="E61" s="46" t="s">
        <v>16</v>
      </c>
      <c r="F61" s="46" t="s">
        <v>68</v>
      </c>
      <c r="G61" s="76" t="s">
        <v>13</v>
      </c>
      <c r="H61" s="80">
        <v>599</v>
      </c>
      <c r="I61" s="80">
        <v>299</v>
      </c>
      <c r="J61" s="82">
        <v>198.20000000000002</v>
      </c>
      <c r="K61" s="82">
        <v>118721.80000000002</v>
      </c>
      <c r="L61" s="85">
        <v>59261.8</v>
      </c>
      <c r="M61" s="32"/>
      <c r="N61" s="32"/>
    </row>
    <row r="62" spans="2:14" x14ac:dyDescent="0.25">
      <c r="B62" s="88">
        <v>60</v>
      </c>
      <c r="C62" s="50">
        <v>10069</v>
      </c>
      <c r="D62" s="73">
        <v>44701</v>
      </c>
      <c r="E62" s="50" t="s">
        <v>16</v>
      </c>
      <c r="F62" s="50" t="s">
        <v>69</v>
      </c>
      <c r="G62" s="77" t="s">
        <v>13</v>
      </c>
      <c r="H62" s="81">
        <v>599</v>
      </c>
      <c r="I62" s="81">
        <v>299</v>
      </c>
      <c r="J62" s="83">
        <v>300.3</v>
      </c>
      <c r="K62" s="83">
        <v>179879.7</v>
      </c>
      <c r="L62" s="86">
        <v>89789.7</v>
      </c>
      <c r="M62" s="32"/>
      <c r="N62" s="32"/>
    </row>
    <row r="63" spans="2:14" x14ac:dyDescent="0.25">
      <c r="B63" s="87">
        <v>61</v>
      </c>
      <c r="C63" s="46">
        <v>10070</v>
      </c>
      <c r="D63" s="72">
        <v>44703</v>
      </c>
      <c r="E63" s="46" t="s">
        <v>10</v>
      </c>
      <c r="F63" s="46" t="s">
        <v>70</v>
      </c>
      <c r="G63" s="76" t="s">
        <v>13</v>
      </c>
      <c r="H63" s="82">
        <v>1099</v>
      </c>
      <c r="I63" s="82">
        <v>289</v>
      </c>
      <c r="J63" s="82">
        <v>129.4</v>
      </c>
      <c r="K63" s="82">
        <v>142210.6</v>
      </c>
      <c r="L63" s="85">
        <v>37396.6</v>
      </c>
      <c r="M63" s="32"/>
      <c r="N63" s="32"/>
    </row>
    <row r="64" spans="2:14" x14ac:dyDescent="0.25">
      <c r="B64" s="88">
        <v>62</v>
      </c>
      <c r="C64" s="50">
        <v>10071</v>
      </c>
      <c r="D64" s="73">
        <v>44705</v>
      </c>
      <c r="E64" s="50" t="s">
        <v>10</v>
      </c>
      <c r="F64" s="50" t="s">
        <v>69</v>
      </c>
      <c r="G64" s="77" t="s">
        <v>13</v>
      </c>
      <c r="H64" s="83">
        <v>1099</v>
      </c>
      <c r="I64" s="83">
        <v>289</v>
      </c>
      <c r="J64" s="83">
        <v>341.70000000000005</v>
      </c>
      <c r="K64" s="83">
        <v>375528.30000000005</v>
      </c>
      <c r="L64" s="86">
        <v>98751.300000000017</v>
      </c>
      <c r="M64" s="32"/>
      <c r="N64" s="32"/>
    </row>
    <row r="65" spans="2:14" x14ac:dyDescent="0.25">
      <c r="B65" s="87">
        <v>63</v>
      </c>
      <c r="C65" s="46">
        <v>10072</v>
      </c>
      <c r="D65" s="72">
        <v>44707</v>
      </c>
      <c r="E65" s="46" t="s">
        <v>16</v>
      </c>
      <c r="F65" s="46" t="s">
        <v>68</v>
      </c>
      <c r="G65" s="79" t="s">
        <v>11</v>
      </c>
      <c r="H65" s="80">
        <v>599</v>
      </c>
      <c r="I65" s="80">
        <v>299</v>
      </c>
      <c r="J65" s="82">
        <v>155.60000000000002</v>
      </c>
      <c r="K65" s="82">
        <v>93204.400000000009</v>
      </c>
      <c r="L65" s="85">
        <v>46524.400000000009</v>
      </c>
      <c r="M65" s="32"/>
      <c r="N65" s="32"/>
    </row>
    <row r="66" spans="2:14" x14ac:dyDescent="0.25">
      <c r="B66" s="88">
        <v>64</v>
      </c>
      <c r="C66" s="50">
        <v>10073</v>
      </c>
      <c r="D66" s="73">
        <v>44709</v>
      </c>
      <c r="E66" s="50" t="s">
        <v>14</v>
      </c>
      <c r="F66" s="50" t="s">
        <v>69</v>
      </c>
      <c r="G66" s="78" t="s">
        <v>11</v>
      </c>
      <c r="H66" s="81">
        <v>1299</v>
      </c>
      <c r="I66" s="81">
        <v>459</v>
      </c>
      <c r="J66" s="83">
        <v>318.40000000000003</v>
      </c>
      <c r="K66" s="83">
        <v>413601.60000000003</v>
      </c>
      <c r="L66" s="86">
        <v>146145.60000000001</v>
      </c>
      <c r="M66" s="32"/>
      <c r="N66" s="32"/>
    </row>
    <row r="67" spans="2:14" x14ac:dyDescent="0.25">
      <c r="B67" s="87">
        <v>65</v>
      </c>
      <c r="C67" s="46">
        <v>10074</v>
      </c>
      <c r="D67" s="72">
        <v>44711</v>
      </c>
      <c r="E67" s="46" t="s">
        <v>19</v>
      </c>
      <c r="F67" s="46" t="s">
        <v>70</v>
      </c>
      <c r="G67" s="79" t="s">
        <v>11</v>
      </c>
      <c r="H67" s="80">
        <v>199</v>
      </c>
      <c r="I67" s="80">
        <v>39</v>
      </c>
      <c r="J67" s="82">
        <v>307.60000000000002</v>
      </c>
      <c r="K67" s="82">
        <v>61212.4</v>
      </c>
      <c r="L67" s="85">
        <v>11996.400000000001</v>
      </c>
      <c r="M67" s="32"/>
      <c r="N67" s="32"/>
    </row>
    <row r="68" spans="2:14" x14ac:dyDescent="0.25">
      <c r="B68" s="88">
        <v>66</v>
      </c>
      <c r="C68" s="50">
        <v>10075</v>
      </c>
      <c r="D68" s="73">
        <v>44713</v>
      </c>
      <c r="E68" s="50" t="s">
        <v>14</v>
      </c>
      <c r="F68" s="50" t="s">
        <v>69</v>
      </c>
      <c r="G68" s="78" t="s">
        <v>11</v>
      </c>
      <c r="H68" s="81">
        <v>1299</v>
      </c>
      <c r="I68" s="81">
        <v>459</v>
      </c>
      <c r="J68" s="83">
        <v>187.3</v>
      </c>
      <c r="K68" s="83">
        <v>243302.7</v>
      </c>
      <c r="L68" s="86">
        <v>85970.700000000012</v>
      </c>
      <c r="M68" s="32"/>
      <c r="N68" s="32"/>
    </row>
    <row r="69" spans="2:14" x14ac:dyDescent="0.25">
      <c r="B69" s="87">
        <v>67</v>
      </c>
      <c r="C69" s="46">
        <v>10076</v>
      </c>
      <c r="D69" s="72">
        <v>44715</v>
      </c>
      <c r="E69" s="46" t="s">
        <v>19</v>
      </c>
      <c r="F69" s="46" t="s">
        <v>68</v>
      </c>
      <c r="G69" s="79" t="s">
        <v>11</v>
      </c>
      <c r="H69" s="80">
        <v>199</v>
      </c>
      <c r="I69" s="80">
        <v>39</v>
      </c>
      <c r="J69" s="82">
        <v>157.4</v>
      </c>
      <c r="K69" s="82">
        <v>31322.600000000002</v>
      </c>
      <c r="L69" s="85">
        <v>6138.6</v>
      </c>
      <c r="M69" s="32"/>
      <c r="N69" s="32"/>
    </row>
    <row r="70" spans="2:14" x14ac:dyDescent="0.25">
      <c r="B70" s="88">
        <v>68</v>
      </c>
      <c r="C70" s="50">
        <v>10077</v>
      </c>
      <c r="D70" s="73">
        <v>44717</v>
      </c>
      <c r="E70" s="50" t="s">
        <v>18</v>
      </c>
      <c r="F70" s="50" t="s">
        <v>69</v>
      </c>
      <c r="G70" s="78" t="s">
        <v>11</v>
      </c>
      <c r="H70" s="81">
        <v>449</v>
      </c>
      <c r="I70" s="81">
        <v>159</v>
      </c>
      <c r="J70" s="83">
        <v>219.3</v>
      </c>
      <c r="K70" s="83">
        <v>98465.700000000012</v>
      </c>
      <c r="L70" s="86">
        <v>34868.700000000004</v>
      </c>
      <c r="M70" s="32"/>
      <c r="N70" s="32"/>
    </row>
    <row r="71" spans="2:14" x14ac:dyDescent="0.25">
      <c r="B71" s="87">
        <v>69</v>
      </c>
      <c r="C71" s="46">
        <v>10078</v>
      </c>
      <c r="D71" s="72">
        <v>44719</v>
      </c>
      <c r="E71" s="46" t="s">
        <v>19</v>
      </c>
      <c r="F71" s="46" t="s">
        <v>70</v>
      </c>
      <c r="G71" s="76" t="s">
        <v>15</v>
      </c>
      <c r="H71" s="80">
        <v>199</v>
      </c>
      <c r="I71" s="80">
        <v>39</v>
      </c>
      <c r="J71" s="82">
        <v>133</v>
      </c>
      <c r="K71" s="82">
        <v>26467</v>
      </c>
      <c r="L71" s="85">
        <v>5187</v>
      </c>
      <c r="M71" s="32"/>
      <c r="N71" s="32"/>
    </row>
    <row r="72" spans="2:14" x14ac:dyDescent="0.25">
      <c r="B72" s="87">
        <v>70</v>
      </c>
      <c r="C72" s="50">
        <v>10079</v>
      </c>
      <c r="D72" s="73">
        <v>44721</v>
      </c>
      <c r="E72" s="50" t="s">
        <v>14</v>
      </c>
      <c r="F72" s="50" t="s">
        <v>70</v>
      </c>
      <c r="G72" s="77" t="s">
        <v>15</v>
      </c>
      <c r="H72" s="81">
        <v>1299</v>
      </c>
      <c r="I72" s="81">
        <v>459</v>
      </c>
      <c r="J72" s="83">
        <v>357.6</v>
      </c>
      <c r="K72" s="83">
        <v>464522.4</v>
      </c>
      <c r="L72" s="86">
        <v>164138.40000000002</v>
      </c>
      <c r="M72" s="32"/>
      <c r="N72" s="32"/>
    </row>
    <row r="73" spans="2:14" x14ac:dyDescent="0.25">
      <c r="B73" s="88">
        <v>71</v>
      </c>
      <c r="C73" s="46">
        <v>10080</v>
      </c>
      <c r="D73" s="72">
        <v>44723</v>
      </c>
      <c r="E73" s="46" t="s">
        <v>19</v>
      </c>
      <c r="F73" s="46" t="s">
        <v>67</v>
      </c>
      <c r="G73" s="79" t="s">
        <v>11</v>
      </c>
      <c r="H73" s="80">
        <v>199</v>
      </c>
      <c r="I73" s="80">
        <v>39</v>
      </c>
      <c r="J73" s="82">
        <v>400.6</v>
      </c>
      <c r="K73" s="82">
        <v>79719.400000000009</v>
      </c>
      <c r="L73" s="85">
        <v>15623.400000000001</v>
      </c>
      <c r="M73" s="32"/>
      <c r="N73" s="32"/>
    </row>
    <row r="74" spans="2:14" x14ac:dyDescent="0.25">
      <c r="B74" s="87">
        <v>72</v>
      </c>
      <c r="C74" s="50">
        <v>10081</v>
      </c>
      <c r="D74" s="73">
        <v>44725</v>
      </c>
      <c r="E74" s="50" t="s">
        <v>19</v>
      </c>
      <c r="F74" s="50" t="s">
        <v>21</v>
      </c>
      <c r="G74" s="77" t="s">
        <v>13</v>
      </c>
      <c r="H74" s="81">
        <v>199</v>
      </c>
      <c r="I74" s="81">
        <v>39</v>
      </c>
      <c r="J74" s="83">
        <v>433.1</v>
      </c>
      <c r="K74" s="83">
        <v>86186.900000000009</v>
      </c>
      <c r="L74" s="86">
        <v>16890.900000000001</v>
      </c>
      <c r="M74" s="32"/>
      <c r="N74" s="32"/>
    </row>
    <row r="75" spans="2:14" x14ac:dyDescent="0.25">
      <c r="B75" s="88">
        <v>73</v>
      </c>
      <c r="C75" s="46">
        <v>10082</v>
      </c>
      <c r="D75" s="72">
        <v>44727</v>
      </c>
      <c r="E75" s="46" t="s">
        <v>10</v>
      </c>
      <c r="F75" s="46" t="s">
        <v>12</v>
      </c>
      <c r="G75" s="76" t="s">
        <v>13</v>
      </c>
      <c r="H75" s="82">
        <v>1099</v>
      </c>
      <c r="I75" s="82">
        <v>289</v>
      </c>
      <c r="J75" s="82">
        <v>205.9</v>
      </c>
      <c r="K75" s="82">
        <v>226284.1</v>
      </c>
      <c r="L75" s="85">
        <v>59505.1</v>
      </c>
      <c r="M75" s="32"/>
      <c r="N75" s="32"/>
    </row>
    <row r="76" spans="2:14" x14ac:dyDescent="0.25">
      <c r="B76" s="87">
        <v>74</v>
      </c>
      <c r="C76" s="50">
        <v>10083</v>
      </c>
      <c r="D76" s="73">
        <v>44729</v>
      </c>
      <c r="E76" s="50" t="s">
        <v>19</v>
      </c>
      <c r="F76" s="50" t="s">
        <v>12</v>
      </c>
      <c r="G76" s="77" t="s">
        <v>13</v>
      </c>
      <c r="H76" s="81">
        <v>199</v>
      </c>
      <c r="I76" s="81">
        <v>39</v>
      </c>
      <c r="J76" s="83">
        <v>436</v>
      </c>
      <c r="K76" s="83">
        <v>86764</v>
      </c>
      <c r="L76" s="86">
        <v>17004</v>
      </c>
      <c r="M76" s="32"/>
      <c r="N76" s="32"/>
    </row>
    <row r="77" spans="2:14" x14ac:dyDescent="0.25">
      <c r="B77" s="88">
        <v>75</v>
      </c>
      <c r="C77" s="46">
        <v>10084</v>
      </c>
      <c r="D77" s="72">
        <v>44731</v>
      </c>
      <c r="E77" s="46" t="s">
        <v>16</v>
      </c>
      <c r="F77" s="46" t="s">
        <v>67</v>
      </c>
      <c r="G77" s="76" t="s">
        <v>13</v>
      </c>
      <c r="H77" s="80">
        <v>599</v>
      </c>
      <c r="I77" s="80">
        <v>299</v>
      </c>
      <c r="J77" s="82">
        <v>114.7</v>
      </c>
      <c r="K77" s="82">
        <v>68705.3</v>
      </c>
      <c r="L77" s="85">
        <v>34295.300000000003</v>
      </c>
      <c r="M77" s="32"/>
      <c r="N77" s="32"/>
    </row>
    <row r="78" spans="2:14" x14ac:dyDescent="0.25">
      <c r="B78" s="87">
        <v>76</v>
      </c>
      <c r="C78" s="50">
        <v>10085</v>
      </c>
      <c r="D78" s="73">
        <v>44733</v>
      </c>
      <c r="E78" s="50" t="s">
        <v>10</v>
      </c>
      <c r="F78" s="50" t="s">
        <v>67</v>
      </c>
      <c r="G78" s="77" t="s">
        <v>13</v>
      </c>
      <c r="H78" s="83">
        <v>1099</v>
      </c>
      <c r="I78" s="83">
        <v>289</v>
      </c>
      <c r="J78" s="83">
        <v>213.8</v>
      </c>
      <c r="K78" s="83">
        <v>234966.2</v>
      </c>
      <c r="L78" s="86">
        <v>61788.200000000004</v>
      </c>
      <c r="M78" s="32"/>
      <c r="N78" s="32"/>
    </row>
    <row r="79" spans="2:14" x14ac:dyDescent="0.25">
      <c r="B79" s="88">
        <v>77</v>
      </c>
      <c r="C79" s="46">
        <v>10086</v>
      </c>
      <c r="D79" s="72">
        <v>44735</v>
      </c>
      <c r="E79" s="46" t="s">
        <v>14</v>
      </c>
      <c r="F79" s="46" t="s">
        <v>67</v>
      </c>
      <c r="G79" s="76" t="s">
        <v>13</v>
      </c>
      <c r="H79" s="80">
        <v>1299</v>
      </c>
      <c r="I79" s="80">
        <v>459</v>
      </c>
      <c r="J79" s="82">
        <v>124</v>
      </c>
      <c r="K79" s="82">
        <v>161076</v>
      </c>
      <c r="L79" s="85">
        <v>56916</v>
      </c>
      <c r="M79" s="32"/>
      <c r="N79" s="32"/>
    </row>
    <row r="80" spans="2:14" x14ac:dyDescent="0.25">
      <c r="B80" s="87">
        <v>78</v>
      </c>
      <c r="C80" s="50">
        <v>10087</v>
      </c>
      <c r="D80" s="73">
        <v>44737</v>
      </c>
      <c r="E80" s="50" t="s">
        <v>19</v>
      </c>
      <c r="F80" s="50" t="s">
        <v>68</v>
      </c>
      <c r="G80" s="77" t="s">
        <v>13</v>
      </c>
      <c r="H80" s="81">
        <v>199</v>
      </c>
      <c r="I80" s="81">
        <v>39</v>
      </c>
      <c r="J80" s="83">
        <v>285.10000000000002</v>
      </c>
      <c r="K80" s="83">
        <v>56734.9</v>
      </c>
      <c r="L80" s="86">
        <v>11118.900000000001</v>
      </c>
      <c r="M80" s="32"/>
      <c r="N80" s="32"/>
    </row>
    <row r="81" spans="2:14" x14ac:dyDescent="0.25">
      <c r="B81" s="88">
        <v>79</v>
      </c>
      <c r="C81" s="46">
        <v>10088</v>
      </c>
      <c r="D81" s="72">
        <v>44739</v>
      </c>
      <c r="E81" s="46" t="s">
        <v>19</v>
      </c>
      <c r="F81" s="46" t="s">
        <v>70</v>
      </c>
      <c r="G81" s="76" t="s">
        <v>13</v>
      </c>
      <c r="H81" s="80">
        <v>199</v>
      </c>
      <c r="I81" s="80">
        <v>39</v>
      </c>
      <c r="J81" s="82">
        <v>228.9</v>
      </c>
      <c r="K81" s="82">
        <v>45551.1</v>
      </c>
      <c r="L81" s="85">
        <v>8927.1</v>
      </c>
      <c r="M81" s="32"/>
      <c r="N81" s="32"/>
    </row>
    <row r="82" spans="2:14" x14ac:dyDescent="0.25">
      <c r="B82" s="87">
        <v>80</v>
      </c>
      <c r="C82" s="50">
        <v>10089</v>
      </c>
      <c r="D82" s="73">
        <v>44741</v>
      </c>
      <c r="E82" s="50" t="s">
        <v>19</v>
      </c>
      <c r="F82" s="50" t="s">
        <v>68</v>
      </c>
      <c r="G82" s="77" t="s">
        <v>13</v>
      </c>
      <c r="H82" s="81">
        <v>199</v>
      </c>
      <c r="I82" s="81">
        <v>39</v>
      </c>
      <c r="J82" s="83">
        <v>361</v>
      </c>
      <c r="K82" s="83">
        <v>71839</v>
      </c>
      <c r="L82" s="86">
        <v>14079</v>
      </c>
      <c r="M82" s="32"/>
      <c r="N82" s="32"/>
    </row>
    <row r="83" spans="2:14" x14ac:dyDescent="0.25">
      <c r="B83" s="88">
        <v>81</v>
      </c>
      <c r="C83" s="46">
        <v>10090</v>
      </c>
      <c r="D83" s="72">
        <v>44743</v>
      </c>
      <c r="E83" s="46" t="s">
        <v>10</v>
      </c>
      <c r="F83" s="46" t="s">
        <v>68</v>
      </c>
      <c r="G83" s="79" t="s">
        <v>11</v>
      </c>
      <c r="H83" s="82">
        <v>1099</v>
      </c>
      <c r="I83" s="82">
        <v>289</v>
      </c>
      <c r="J83" s="82">
        <v>425.70000000000005</v>
      </c>
      <c r="K83" s="82">
        <v>467844.30000000005</v>
      </c>
      <c r="L83" s="85">
        <v>123027.30000000002</v>
      </c>
      <c r="M83" s="32"/>
      <c r="N83" s="32"/>
    </row>
    <row r="84" spans="2:14" x14ac:dyDescent="0.25">
      <c r="B84" s="87">
        <v>82</v>
      </c>
      <c r="C84" s="50">
        <v>10091</v>
      </c>
      <c r="D84" s="73">
        <v>44745</v>
      </c>
      <c r="E84" s="50" t="s">
        <v>19</v>
      </c>
      <c r="F84" s="50" t="s">
        <v>68</v>
      </c>
      <c r="G84" s="77" t="s">
        <v>13</v>
      </c>
      <c r="H84" s="81">
        <v>199</v>
      </c>
      <c r="I84" s="81">
        <v>39</v>
      </c>
      <c r="J84" s="83">
        <v>233.3</v>
      </c>
      <c r="K84" s="83">
        <v>46426.700000000004</v>
      </c>
      <c r="L84" s="86">
        <v>9098.7000000000007</v>
      </c>
      <c r="M84" s="32"/>
      <c r="N84" s="32"/>
    </row>
    <row r="85" spans="2:14" x14ac:dyDescent="0.25">
      <c r="B85" s="88">
        <v>83</v>
      </c>
      <c r="C85" s="46">
        <v>10092</v>
      </c>
      <c r="D85" s="72">
        <v>44747</v>
      </c>
      <c r="E85" s="46" t="s">
        <v>16</v>
      </c>
      <c r="F85" s="46" t="s">
        <v>70</v>
      </c>
      <c r="G85" s="79" t="s">
        <v>11</v>
      </c>
      <c r="H85" s="80">
        <v>599</v>
      </c>
      <c r="I85" s="80">
        <v>299</v>
      </c>
      <c r="J85" s="82">
        <v>381.20000000000005</v>
      </c>
      <c r="K85" s="82">
        <v>228338.80000000002</v>
      </c>
      <c r="L85" s="85">
        <v>113978.80000000002</v>
      </c>
      <c r="M85" s="32"/>
      <c r="N85" s="32"/>
    </row>
    <row r="86" spans="2:14" x14ac:dyDescent="0.25">
      <c r="B86" s="87">
        <v>84</v>
      </c>
      <c r="C86" s="50">
        <v>10093</v>
      </c>
      <c r="D86" s="73">
        <v>44749</v>
      </c>
      <c r="E86" s="50" t="s">
        <v>14</v>
      </c>
      <c r="F86" s="74" t="s">
        <v>69</v>
      </c>
      <c r="G86" s="77" t="s">
        <v>13</v>
      </c>
      <c r="H86" s="81">
        <v>1299</v>
      </c>
      <c r="I86" s="81">
        <v>459</v>
      </c>
      <c r="J86" s="83">
        <v>415.3</v>
      </c>
      <c r="K86" s="83">
        <v>539474.70000000007</v>
      </c>
      <c r="L86" s="86">
        <v>190622.7</v>
      </c>
      <c r="M86" s="32"/>
      <c r="N86" s="32"/>
    </row>
    <row r="87" spans="2:14" x14ac:dyDescent="0.25">
      <c r="B87" s="88">
        <v>85</v>
      </c>
      <c r="C87" s="46">
        <v>10094</v>
      </c>
      <c r="D87" s="72">
        <v>44751</v>
      </c>
      <c r="E87" s="46" t="s">
        <v>10</v>
      </c>
      <c r="F87" s="75" t="s">
        <v>69</v>
      </c>
      <c r="G87" s="76" t="s">
        <v>15</v>
      </c>
      <c r="H87" s="82">
        <v>1099</v>
      </c>
      <c r="I87" s="82">
        <v>289</v>
      </c>
      <c r="J87" s="82">
        <v>250.4</v>
      </c>
      <c r="K87" s="82">
        <v>275189.60000000003</v>
      </c>
      <c r="L87" s="85">
        <v>72365.600000000006</v>
      </c>
      <c r="M87" s="32"/>
      <c r="N87" s="32"/>
    </row>
    <row r="88" spans="2:14" x14ac:dyDescent="0.25">
      <c r="B88" s="87">
        <v>86</v>
      </c>
      <c r="C88" s="50">
        <v>10095</v>
      </c>
      <c r="D88" s="73">
        <v>44753</v>
      </c>
      <c r="E88" s="50" t="s">
        <v>18</v>
      </c>
      <c r="F88" s="74" t="s">
        <v>69</v>
      </c>
      <c r="G88" s="77" t="s">
        <v>17</v>
      </c>
      <c r="H88" s="81">
        <v>449</v>
      </c>
      <c r="I88" s="81">
        <v>159</v>
      </c>
      <c r="J88" s="83">
        <v>280.10000000000002</v>
      </c>
      <c r="K88" s="83">
        <v>125764.90000000001</v>
      </c>
      <c r="L88" s="86">
        <v>44535.9</v>
      </c>
      <c r="M88" s="32"/>
      <c r="N88" s="32"/>
    </row>
    <row r="89" spans="2:14" x14ac:dyDescent="0.25">
      <c r="B89" s="88">
        <v>87</v>
      </c>
      <c r="C89" s="46">
        <v>10096</v>
      </c>
      <c r="D89" s="72">
        <v>44755</v>
      </c>
      <c r="E89" s="46" t="s">
        <v>19</v>
      </c>
      <c r="F89" s="75" t="s">
        <v>69</v>
      </c>
      <c r="G89" s="76" t="s">
        <v>13</v>
      </c>
      <c r="H89" s="80">
        <v>199</v>
      </c>
      <c r="I89" s="80">
        <v>39</v>
      </c>
      <c r="J89" s="82">
        <v>214.9</v>
      </c>
      <c r="K89" s="82">
        <v>42765.1</v>
      </c>
      <c r="L89" s="85">
        <v>8381.1</v>
      </c>
      <c r="M89" s="32"/>
      <c r="N89" s="32"/>
    </row>
    <row r="90" spans="2:14" x14ac:dyDescent="0.25">
      <c r="B90" s="87">
        <v>88</v>
      </c>
      <c r="C90" s="50">
        <v>10097</v>
      </c>
      <c r="D90" s="73">
        <v>44757</v>
      </c>
      <c r="E90" s="50" t="s">
        <v>16</v>
      </c>
      <c r="F90" s="74" t="s">
        <v>69</v>
      </c>
      <c r="G90" s="77" t="s">
        <v>13</v>
      </c>
      <c r="H90" s="81">
        <v>599</v>
      </c>
      <c r="I90" s="81">
        <v>299</v>
      </c>
      <c r="J90" s="83">
        <v>319.20000000000005</v>
      </c>
      <c r="K90" s="83">
        <v>191200.80000000002</v>
      </c>
      <c r="L90" s="86">
        <v>95440.800000000017</v>
      </c>
      <c r="M90" s="32"/>
      <c r="N90" s="32"/>
    </row>
    <row r="91" spans="2:14" x14ac:dyDescent="0.25">
      <c r="B91" s="88">
        <v>89</v>
      </c>
      <c r="C91" s="46">
        <v>10098</v>
      </c>
      <c r="D91" s="72">
        <v>44759</v>
      </c>
      <c r="E91" s="46" t="s">
        <v>14</v>
      </c>
      <c r="F91" s="46" t="s">
        <v>68</v>
      </c>
      <c r="G91" s="76" t="s">
        <v>17</v>
      </c>
      <c r="H91" s="80">
        <v>1299</v>
      </c>
      <c r="I91" s="80">
        <v>459</v>
      </c>
      <c r="J91" s="82">
        <v>209.9</v>
      </c>
      <c r="K91" s="82">
        <v>272660.10000000003</v>
      </c>
      <c r="L91" s="85">
        <v>96344.1</v>
      </c>
      <c r="M91" s="32"/>
      <c r="N91" s="32"/>
    </row>
    <row r="92" spans="2:14" x14ac:dyDescent="0.25">
      <c r="B92" s="87">
        <v>90</v>
      </c>
      <c r="C92" s="50">
        <v>10099</v>
      </c>
      <c r="D92" s="73">
        <v>44761</v>
      </c>
      <c r="E92" s="50" t="s">
        <v>10</v>
      </c>
      <c r="F92" s="74" t="s">
        <v>67</v>
      </c>
      <c r="G92" s="77" t="s">
        <v>13</v>
      </c>
      <c r="H92" s="83">
        <v>1099</v>
      </c>
      <c r="I92" s="83">
        <v>289</v>
      </c>
      <c r="J92" s="83">
        <v>197.9</v>
      </c>
      <c r="K92" s="83">
        <v>217492.1</v>
      </c>
      <c r="L92" s="86">
        <v>57193.1</v>
      </c>
      <c r="M92" s="32"/>
      <c r="N92" s="32"/>
    </row>
    <row r="93" spans="2:14" x14ac:dyDescent="0.25">
      <c r="B93" s="88">
        <v>91</v>
      </c>
      <c r="C93" s="46">
        <v>10100</v>
      </c>
      <c r="D93" s="72">
        <v>44763</v>
      </c>
      <c r="E93" s="46" t="s">
        <v>10</v>
      </c>
      <c r="F93" s="46" t="s">
        <v>67</v>
      </c>
      <c r="G93" s="76" t="s">
        <v>13</v>
      </c>
      <c r="H93" s="82">
        <v>1099</v>
      </c>
      <c r="I93" s="82">
        <v>289</v>
      </c>
      <c r="J93" s="82">
        <v>122.2</v>
      </c>
      <c r="K93" s="82">
        <v>134297.80000000002</v>
      </c>
      <c r="L93" s="85">
        <v>35315.800000000003</v>
      </c>
      <c r="M93" s="32"/>
      <c r="N93" s="32"/>
    </row>
    <row r="94" spans="2:14" x14ac:dyDescent="0.25">
      <c r="B94" s="87">
        <v>92</v>
      </c>
      <c r="C94" s="50">
        <v>10101</v>
      </c>
      <c r="D94" s="73">
        <v>44765</v>
      </c>
      <c r="E94" s="50" t="s">
        <v>19</v>
      </c>
      <c r="F94" s="50" t="s">
        <v>68</v>
      </c>
      <c r="G94" s="77" t="s">
        <v>13</v>
      </c>
      <c r="H94" s="81">
        <v>199</v>
      </c>
      <c r="I94" s="81">
        <v>39</v>
      </c>
      <c r="J94" s="83">
        <v>379.3</v>
      </c>
      <c r="K94" s="83">
        <v>75480.7</v>
      </c>
      <c r="L94" s="86">
        <v>14792.7</v>
      </c>
      <c r="M94" s="32"/>
      <c r="N94" s="32"/>
    </row>
    <row r="95" spans="2:14" x14ac:dyDescent="0.25">
      <c r="B95" s="87">
        <v>93</v>
      </c>
      <c r="C95" s="46">
        <v>10102</v>
      </c>
      <c r="D95" s="72">
        <v>44767</v>
      </c>
      <c r="E95" s="46" t="s">
        <v>18</v>
      </c>
      <c r="F95" s="46" t="s">
        <v>69</v>
      </c>
      <c r="G95" s="76" t="s">
        <v>17</v>
      </c>
      <c r="H95" s="80">
        <v>449</v>
      </c>
      <c r="I95" s="80">
        <v>159</v>
      </c>
      <c r="J95" s="82">
        <v>120.80000000000001</v>
      </c>
      <c r="K95" s="82">
        <v>54239.200000000004</v>
      </c>
      <c r="L95" s="85">
        <v>19207.2</v>
      </c>
      <c r="M95" s="32"/>
      <c r="N95" s="32"/>
    </row>
    <row r="96" spans="2:14" x14ac:dyDescent="0.25">
      <c r="B96" s="88">
        <v>94</v>
      </c>
      <c r="C96" s="50">
        <v>10103</v>
      </c>
      <c r="D96" s="73">
        <v>44769</v>
      </c>
      <c r="E96" s="50" t="s">
        <v>18</v>
      </c>
      <c r="F96" s="50" t="s">
        <v>70</v>
      </c>
      <c r="G96" s="77" t="s">
        <v>13</v>
      </c>
      <c r="H96" s="81">
        <v>449</v>
      </c>
      <c r="I96" s="81">
        <v>159</v>
      </c>
      <c r="J96" s="83">
        <v>454.3</v>
      </c>
      <c r="K96" s="83">
        <v>203980.7</v>
      </c>
      <c r="L96" s="86">
        <v>72233.7</v>
      </c>
      <c r="M96" s="32"/>
      <c r="N96" s="32"/>
    </row>
    <row r="97" spans="2:14" x14ac:dyDescent="0.25">
      <c r="B97" s="87">
        <v>95</v>
      </c>
      <c r="C97" s="46">
        <v>10104</v>
      </c>
      <c r="D97" s="72">
        <v>44771</v>
      </c>
      <c r="E97" s="46" t="s">
        <v>10</v>
      </c>
      <c r="F97" s="46" t="s">
        <v>70</v>
      </c>
      <c r="G97" s="76" t="s">
        <v>17</v>
      </c>
      <c r="H97" s="80">
        <v>199</v>
      </c>
      <c r="I97" s="80">
        <v>39</v>
      </c>
      <c r="J97" s="82">
        <v>245.8</v>
      </c>
      <c r="K97" s="82">
        <v>48914.200000000004</v>
      </c>
      <c r="L97" s="85">
        <v>9586.2000000000007</v>
      </c>
      <c r="M97" s="32"/>
      <c r="N97" s="32"/>
    </row>
    <row r="98" spans="2:14" x14ac:dyDescent="0.25">
      <c r="B98" s="88">
        <v>96</v>
      </c>
      <c r="C98" s="50">
        <v>10105</v>
      </c>
      <c r="D98" s="73">
        <v>44773</v>
      </c>
      <c r="E98" s="50" t="s">
        <v>10</v>
      </c>
      <c r="F98" s="50" t="s">
        <v>70</v>
      </c>
      <c r="G98" s="77" t="s">
        <v>17</v>
      </c>
      <c r="H98" s="81">
        <v>199</v>
      </c>
      <c r="I98" s="81">
        <v>39</v>
      </c>
      <c r="J98" s="83">
        <v>315.10000000000002</v>
      </c>
      <c r="K98" s="83">
        <v>62704.9</v>
      </c>
      <c r="L98" s="86">
        <v>12288.900000000001</v>
      </c>
      <c r="M98" s="32"/>
      <c r="N98" s="32"/>
    </row>
    <row r="99" spans="2:14" x14ac:dyDescent="0.25">
      <c r="B99" s="87">
        <v>97</v>
      </c>
      <c r="C99" s="46">
        <v>10106</v>
      </c>
      <c r="D99" s="72">
        <v>44775</v>
      </c>
      <c r="E99" s="46" t="s">
        <v>14</v>
      </c>
      <c r="F99" s="46" t="s">
        <v>70</v>
      </c>
      <c r="G99" s="76" t="s">
        <v>17</v>
      </c>
      <c r="H99" s="82">
        <v>1099</v>
      </c>
      <c r="I99" s="82">
        <v>289</v>
      </c>
      <c r="J99" s="82">
        <v>142.4</v>
      </c>
      <c r="K99" s="82">
        <v>156497.60000000001</v>
      </c>
      <c r="L99" s="85">
        <v>41153.599999999999</v>
      </c>
      <c r="M99" s="32"/>
      <c r="N99" s="32"/>
    </row>
    <row r="100" spans="2:14" x14ac:dyDescent="0.25">
      <c r="B100" s="88">
        <v>98</v>
      </c>
      <c r="C100" s="50">
        <v>10107</v>
      </c>
      <c r="D100" s="73">
        <v>44777</v>
      </c>
      <c r="E100" s="50" t="s">
        <v>16</v>
      </c>
      <c r="F100" s="50" t="s">
        <v>67</v>
      </c>
      <c r="G100" s="78" t="s">
        <v>15</v>
      </c>
      <c r="H100" s="81">
        <v>449</v>
      </c>
      <c r="I100" s="81">
        <v>159</v>
      </c>
      <c r="J100" s="83">
        <v>311</v>
      </c>
      <c r="K100" s="83">
        <v>139639</v>
      </c>
      <c r="L100" s="86">
        <v>49449</v>
      </c>
      <c r="M100" s="32"/>
      <c r="N100" s="32"/>
    </row>
    <row r="101" spans="2:14" x14ac:dyDescent="0.25">
      <c r="B101" s="87">
        <v>99</v>
      </c>
      <c r="C101" s="46">
        <v>10108</v>
      </c>
      <c r="D101" s="72">
        <v>44777</v>
      </c>
      <c r="E101" s="46" t="s">
        <v>18</v>
      </c>
      <c r="F101" s="46" t="s">
        <v>68</v>
      </c>
      <c r="G101" s="79" t="s">
        <v>15</v>
      </c>
      <c r="H101" s="80">
        <v>599</v>
      </c>
      <c r="I101" s="80">
        <v>299</v>
      </c>
      <c r="J101" s="82">
        <v>378.20000000000005</v>
      </c>
      <c r="K101" s="82">
        <v>226541.80000000002</v>
      </c>
      <c r="L101" s="85">
        <v>113081.80000000002</v>
      </c>
      <c r="M101" s="32"/>
      <c r="N101" s="32"/>
    </row>
    <row r="102" spans="2:14" x14ac:dyDescent="0.25">
      <c r="B102" s="88">
        <v>100</v>
      </c>
      <c r="C102" s="50">
        <v>10109</v>
      </c>
      <c r="D102" s="73">
        <v>44777</v>
      </c>
      <c r="E102" s="50" t="s">
        <v>19</v>
      </c>
      <c r="F102" s="50" t="s">
        <v>69</v>
      </c>
      <c r="G102" s="77" t="s">
        <v>17</v>
      </c>
      <c r="H102" s="81">
        <v>449</v>
      </c>
      <c r="I102" s="81">
        <v>159</v>
      </c>
      <c r="J102" s="83">
        <v>291.90000000000003</v>
      </c>
      <c r="K102" s="83">
        <v>131063.10000000002</v>
      </c>
      <c r="L102" s="86">
        <v>46412.100000000006</v>
      </c>
      <c r="M102" s="32"/>
      <c r="N102" s="32"/>
    </row>
    <row r="103" spans="2:14" x14ac:dyDescent="0.25">
      <c r="B103" s="87">
        <v>101</v>
      </c>
      <c r="C103" s="46">
        <v>10110</v>
      </c>
      <c r="D103" s="72">
        <v>44777</v>
      </c>
      <c r="E103" s="46" t="s">
        <v>19</v>
      </c>
      <c r="F103" s="46" t="s">
        <v>69</v>
      </c>
      <c r="G103" s="76" t="s">
        <v>11</v>
      </c>
      <c r="H103" s="82">
        <v>1099</v>
      </c>
      <c r="I103" s="82">
        <v>289</v>
      </c>
      <c r="J103" s="82">
        <v>479.3</v>
      </c>
      <c r="K103" s="82">
        <v>526750.70000000007</v>
      </c>
      <c r="L103" s="85">
        <v>138517.70000000001</v>
      </c>
      <c r="M103" s="32"/>
      <c r="N103" s="32"/>
    </row>
    <row r="104" spans="2:14" x14ac:dyDescent="0.25">
      <c r="B104" s="88">
        <v>102</v>
      </c>
      <c r="C104" s="50">
        <v>10111</v>
      </c>
      <c r="D104" s="73">
        <v>44777</v>
      </c>
      <c r="E104" s="50" t="s">
        <v>19</v>
      </c>
      <c r="F104" s="50" t="s">
        <v>69</v>
      </c>
      <c r="G104" s="77" t="s">
        <v>13</v>
      </c>
      <c r="H104" s="81">
        <v>449</v>
      </c>
      <c r="I104" s="81">
        <v>159</v>
      </c>
      <c r="J104" s="83">
        <v>115.10000000000001</v>
      </c>
      <c r="K104" s="83">
        <v>51679.9</v>
      </c>
      <c r="L104" s="86">
        <v>18300.900000000001</v>
      </c>
      <c r="M104" s="32"/>
      <c r="N104" s="32"/>
    </row>
    <row r="105" spans="2:14" x14ac:dyDescent="0.25">
      <c r="B105" s="87">
        <v>103</v>
      </c>
      <c r="C105" s="46">
        <v>10112</v>
      </c>
      <c r="D105" s="72">
        <v>44777</v>
      </c>
      <c r="E105" s="46" t="s">
        <v>10</v>
      </c>
      <c r="F105" s="46" t="s">
        <v>67</v>
      </c>
      <c r="G105" s="76" t="s">
        <v>15</v>
      </c>
      <c r="H105" s="82">
        <v>1099</v>
      </c>
      <c r="I105" s="82">
        <v>289</v>
      </c>
      <c r="J105" s="82">
        <v>347.8</v>
      </c>
      <c r="K105" s="82">
        <v>382232.2</v>
      </c>
      <c r="L105" s="85">
        <v>100514.2</v>
      </c>
    </row>
    <row r="106" spans="2:14" x14ac:dyDescent="0.25">
      <c r="B106" s="88">
        <v>104</v>
      </c>
      <c r="C106" s="50">
        <v>10113</v>
      </c>
      <c r="D106" s="73">
        <v>44777</v>
      </c>
      <c r="E106" s="50" t="s">
        <v>14</v>
      </c>
      <c r="F106" s="50" t="s">
        <v>68</v>
      </c>
      <c r="G106" s="77" t="s">
        <v>17</v>
      </c>
      <c r="H106" s="81">
        <v>1299</v>
      </c>
      <c r="I106" s="81">
        <v>459</v>
      </c>
      <c r="J106" s="83">
        <v>222.4</v>
      </c>
      <c r="K106" s="83">
        <v>288897.60000000003</v>
      </c>
      <c r="L106" s="86">
        <v>102081.60000000001</v>
      </c>
    </row>
    <row r="107" spans="2:14" x14ac:dyDescent="0.25">
      <c r="B107" s="87">
        <v>105</v>
      </c>
      <c r="C107" s="46">
        <v>10114</v>
      </c>
      <c r="D107" s="72">
        <v>44777</v>
      </c>
      <c r="E107" s="46" t="s">
        <v>14</v>
      </c>
      <c r="F107" s="46" t="s">
        <v>69</v>
      </c>
      <c r="G107" s="76" t="s">
        <v>15</v>
      </c>
      <c r="H107" s="82">
        <v>1099</v>
      </c>
      <c r="I107" s="82">
        <v>289</v>
      </c>
      <c r="J107" s="82">
        <v>276.5</v>
      </c>
      <c r="K107" s="82">
        <v>303873.5</v>
      </c>
      <c r="L107" s="85">
        <v>79908.5</v>
      </c>
    </row>
    <row r="108" spans="2:14" x14ac:dyDescent="0.25">
      <c r="B108" s="88">
        <v>106</v>
      </c>
      <c r="C108" s="50">
        <v>10115</v>
      </c>
      <c r="D108" s="73">
        <v>44777</v>
      </c>
      <c r="E108" s="50" t="s">
        <v>19</v>
      </c>
      <c r="F108" s="50" t="s">
        <v>69</v>
      </c>
      <c r="G108" s="77" t="s">
        <v>15</v>
      </c>
      <c r="H108" s="83">
        <v>1099</v>
      </c>
      <c r="I108" s="83">
        <v>289</v>
      </c>
      <c r="J108" s="83">
        <v>151.20000000000002</v>
      </c>
      <c r="K108" s="83">
        <v>166168.80000000002</v>
      </c>
      <c r="L108" s="86">
        <v>43696.800000000003</v>
      </c>
    </row>
    <row r="109" spans="2:14" x14ac:dyDescent="0.25">
      <c r="B109" s="87">
        <v>107</v>
      </c>
      <c r="C109" s="46">
        <v>10116</v>
      </c>
      <c r="D109" s="72">
        <v>44777</v>
      </c>
      <c r="E109" s="46" t="s">
        <v>10</v>
      </c>
      <c r="F109" s="46" t="s">
        <v>69</v>
      </c>
      <c r="G109" s="76" t="s">
        <v>11</v>
      </c>
      <c r="H109" s="80">
        <v>199</v>
      </c>
      <c r="I109" s="80">
        <v>39</v>
      </c>
      <c r="J109" s="82">
        <v>171.60000000000002</v>
      </c>
      <c r="K109" s="82">
        <v>34148.400000000001</v>
      </c>
      <c r="L109" s="85">
        <v>6692.4000000000005</v>
      </c>
    </row>
    <row r="110" spans="2:14" x14ac:dyDescent="0.25">
      <c r="B110" s="88">
        <v>108</v>
      </c>
      <c r="C110" s="50">
        <v>10117</v>
      </c>
      <c r="D110" s="73">
        <v>44777</v>
      </c>
      <c r="E110" s="50" t="s">
        <v>18</v>
      </c>
      <c r="F110" s="50" t="s">
        <v>67</v>
      </c>
      <c r="G110" s="77" t="s">
        <v>15</v>
      </c>
      <c r="H110" s="81">
        <v>599</v>
      </c>
      <c r="I110" s="81">
        <v>299</v>
      </c>
      <c r="J110" s="83">
        <v>365.40000000000003</v>
      </c>
      <c r="K110" s="83">
        <v>218874.60000000003</v>
      </c>
      <c r="L110" s="86">
        <v>109254.6</v>
      </c>
    </row>
    <row r="111" spans="2:14" x14ac:dyDescent="0.25">
      <c r="B111" s="87">
        <v>109</v>
      </c>
      <c r="C111" s="46">
        <v>10118</v>
      </c>
      <c r="D111" s="72">
        <v>44777</v>
      </c>
      <c r="E111" s="46" t="s">
        <v>16</v>
      </c>
      <c r="F111" s="46" t="s">
        <v>69</v>
      </c>
      <c r="G111" s="76" t="s">
        <v>15</v>
      </c>
      <c r="H111" s="80">
        <v>1299</v>
      </c>
      <c r="I111" s="80">
        <v>459</v>
      </c>
      <c r="J111" s="82">
        <v>156.10000000000002</v>
      </c>
      <c r="K111" s="82">
        <v>202773.90000000002</v>
      </c>
      <c r="L111" s="85">
        <v>71649.900000000009</v>
      </c>
    </row>
    <row r="112" spans="2:14" x14ac:dyDescent="0.25">
      <c r="B112" s="88">
        <v>110</v>
      </c>
      <c r="C112" s="50">
        <v>10119</v>
      </c>
      <c r="D112" s="73">
        <v>44777</v>
      </c>
      <c r="E112" s="50" t="s">
        <v>18</v>
      </c>
      <c r="F112" s="50" t="s">
        <v>69</v>
      </c>
      <c r="G112" s="78" t="s">
        <v>11</v>
      </c>
      <c r="H112" s="81">
        <v>1299</v>
      </c>
      <c r="I112" s="81">
        <v>459</v>
      </c>
      <c r="J112" s="83">
        <v>208.3</v>
      </c>
      <c r="K112" s="83">
        <v>270581.7</v>
      </c>
      <c r="L112" s="86">
        <v>95609.700000000012</v>
      </c>
    </row>
    <row r="113" spans="2:12" x14ac:dyDescent="0.25">
      <c r="B113" s="87">
        <v>111</v>
      </c>
      <c r="C113" s="46">
        <v>10120</v>
      </c>
      <c r="D113" s="72">
        <v>44779</v>
      </c>
      <c r="E113" s="46" t="s">
        <v>10</v>
      </c>
      <c r="F113" s="46" t="s">
        <v>69</v>
      </c>
      <c r="G113" s="79" t="s">
        <v>11</v>
      </c>
      <c r="H113" s="80">
        <v>1299</v>
      </c>
      <c r="I113" s="80">
        <v>459</v>
      </c>
      <c r="J113" s="82">
        <v>267.3</v>
      </c>
      <c r="K113" s="82">
        <v>347222.7</v>
      </c>
      <c r="L113" s="85">
        <v>122690.70000000001</v>
      </c>
    </row>
    <row r="114" spans="2:12" x14ac:dyDescent="0.25">
      <c r="B114" s="88">
        <v>112</v>
      </c>
      <c r="C114" s="50">
        <v>10121</v>
      </c>
      <c r="D114" s="73">
        <v>44781</v>
      </c>
      <c r="E114" s="50" t="s">
        <v>18</v>
      </c>
      <c r="F114" s="50" t="s">
        <v>67</v>
      </c>
      <c r="G114" s="78" t="s">
        <v>11</v>
      </c>
      <c r="H114" s="81">
        <v>599</v>
      </c>
      <c r="I114" s="81">
        <v>299</v>
      </c>
      <c r="J114" s="83">
        <v>338.5</v>
      </c>
      <c r="K114" s="83">
        <v>202761.5</v>
      </c>
      <c r="L114" s="86">
        <v>101211.5</v>
      </c>
    </row>
    <row r="115" spans="2:12" x14ac:dyDescent="0.25">
      <c r="B115" s="87">
        <v>113</v>
      </c>
      <c r="C115" s="46">
        <v>10122</v>
      </c>
      <c r="D115" s="72">
        <v>44783</v>
      </c>
      <c r="E115" s="46" t="s">
        <v>10</v>
      </c>
      <c r="F115" s="46" t="s">
        <v>67</v>
      </c>
      <c r="G115" s="79" t="s">
        <v>11</v>
      </c>
      <c r="H115" s="82">
        <v>1099</v>
      </c>
      <c r="I115" s="82">
        <v>289</v>
      </c>
      <c r="J115" s="82">
        <v>321.8</v>
      </c>
      <c r="K115" s="82">
        <v>353658.2</v>
      </c>
      <c r="L115" s="85">
        <v>93000.2</v>
      </c>
    </row>
    <row r="116" spans="2:12" x14ac:dyDescent="0.25">
      <c r="B116" s="88">
        <v>114</v>
      </c>
      <c r="C116" s="50">
        <v>10123</v>
      </c>
      <c r="D116" s="73">
        <v>44785</v>
      </c>
      <c r="E116" s="50" t="s">
        <v>14</v>
      </c>
      <c r="F116" s="50" t="s">
        <v>68</v>
      </c>
      <c r="G116" s="78" t="s">
        <v>11</v>
      </c>
      <c r="H116" s="81">
        <v>199</v>
      </c>
      <c r="I116" s="81">
        <v>39</v>
      </c>
      <c r="J116" s="83">
        <v>368.70000000000005</v>
      </c>
      <c r="K116" s="83">
        <v>73371.3</v>
      </c>
      <c r="L116" s="86">
        <v>14379.300000000001</v>
      </c>
    </row>
    <row r="117" spans="2:12" x14ac:dyDescent="0.25">
      <c r="B117" s="87">
        <v>115</v>
      </c>
      <c r="C117" s="46">
        <v>10124</v>
      </c>
      <c r="D117" s="72">
        <v>44787</v>
      </c>
      <c r="E117" s="46" t="s">
        <v>10</v>
      </c>
      <c r="F117" s="46" t="s">
        <v>68</v>
      </c>
      <c r="G117" s="79" t="s">
        <v>11</v>
      </c>
      <c r="H117" s="80">
        <v>1299</v>
      </c>
      <c r="I117" s="80">
        <v>459</v>
      </c>
      <c r="J117" s="82">
        <v>126.9</v>
      </c>
      <c r="K117" s="82">
        <v>164843.1</v>
      </c>
      <c r="L117" s="85">
        <v>58247.100000000006</v>
      </c>
    </row>
    <row r="118" spans="2:12" x14ac:dyDescent="0.25">
      <c r="B118" s="87">
        <v>116</v>
      </c>
      <c r="C118" s="46">
        <v>10125</v>
      </c>
      <c r="D118" s="72">
        <v>44789</v>
      </c>
      <c r="E118" s="46" t="s">
        <v>10</v>
      </c>
      <c r="F118" s="46" t="s">
        <v>67</v>
      </c>
      <c r="G118" s="76" t="s">
        <v>17</v>
      </c>
      <c r="H118" s="80">
        <v>599</v>
      </c>
      <c r="I118" s="80">
        <v>299</v>
      </c>
      <c r="J118" s="82">
        <v>390</v>
      </c>
      <c r="K118" s="82">
        <v>233610</v>
      </c>
      <c r="L118" s="85">
        <v>116610</v>
      </c>
    </row>
    <row r="119" spans="2:12" x14ac:dyDescent="0.25">
      <c r="B119" s="88">
        <v>117</v>
      </c>
      <c r="C119" s="50">
        <v>10126</v>
      </c>
      <c r="D119" s="73">
        <v>44791</v>
      </c>
      <c r="E119" s="50" t="s">
        <v>19</v>
      </c>
      <c r="F119" s="50" t="s">
        <v>68</v>
      </c>
      <c r="G119" s="77" t="s">
        <v>17</v>
      </c>
      <c r="H119" s="81">
        <v>1299</v>
      </c>
      <c r="I119" s="81">
        <v>459</v>
      </c>
      <c r="J119" s="83">
        <v>388.3</v>
      </c>
      <c r="K119" s="83">
        <v>504401.7</v>
      </c>
      <c r="L119" s="86">
        <v>178229.7</v>
      </c>
    </row>
    <row r="120" spans="2:12" x14ac:dyDescent="0.25">
      <c r="B120" s="87">
        <v>118</v>
      </c>
      <c r="C120" s="46">
        <v>10127</v>
      </c>
      <c r="D120" s="72">
        <v>44793</v>
      </c>
      <c r="E120" s="46" t="s">
        <v>16</v>
      </c>
      <c r="F120" s="46" t="s">
        <v>68</v>
      </c>
      <c r="G120" s="76" t="s">
        <v>13</v>
      </c>
      <c r="H120" s="80">
        <v>1299</v>
      </c>
      <c r="I120" s="80">
        <v>459</v>
      </c>
      <c r="J120" s="82">
        <v>112</v>
      </c>
      <c r="K120" s="82">
        <v>145488</v>
      </c>
      <c r="L120" s="85">
        <v>51408</v>
      </c>
    </row>
    <row r="121" spans="2:12" x14ac:dyDescent="0.25">
      <c r="B121" s="88">
        <v>119</v>
      </c>
      <c r="C121" s="50">
        <v>10128</v>
      </c>
      <c r="D121" s="73">
        <v>44795</v>
      </c>
      <c r="E121" s="50" t="s">
        <v>14</v>
      </c>
      <c r="F121" s="50" t="s">
        <v>69</v>
      </c>
      <c r="G121" s="77" t="s">
        <v>17</v>
      </c>
      <c r="H121" s="81">
        <v>199</v>
      </c>
      <c r="I121" s="81">
        <v>39</v>
      </c>
      <c r="J121" s="83">
        <v>331.70000000000005</v>
      </c>
      <c r="K121" s="83">
        <v>66008.3</v>
      </c>
      <c r="L121" s="86">
        <v>12936.300000000001</v>
      </c>
    </row>
    <row r="122" spans="2:12" x14ac:dyDescent="0.25">
      <c r="B122" s="87">
        <v>120</v>
      </c>
      <c r="C122" s="46">
        <v>10129</v>
      </c>
      <c r="D122" s="72">
        <v>44797</v>
      </c>
      <c r="E122" s="46" t="s">
        <v>14</v>
      </c>
      <c r="F122" s="46" t="s">
        <v>68</v>
      </c>
      <c r="G122" s="76" t="s">
        <v>17</v>
      </c>
      <c r="H122" s="80">
        <v>199</v>
      </c>
      <c r="I122" s="80">
        <v>39</v>
      </c>
      <c r="J122" s="82">
        <v>171</v>
      </c>
      <c r="K122" s="82">
        <v>34029</v>
      </c>
      <c r="L122" s="85">
        <v>6669</v>
      </c>
    </row>
    <row r="123" spans="2:12" x14ac:dyDescent="0.25">
      <c r="B123" s="88">
        <v>121</v>
      </c>
      <c r="C123" s="50">
        <v>10130</v>
      </c>
      <c r="D123" s="73">
        <v>44799</v>
      </c>
      <c r="E123" s="50" t="s">
        <v>14</v>
      </c>
      <c r="F123" s="50" t="s">
        <v>67</v>
      </c>
      <c r="G123" s="77" t="s">
        <v>15</v>
      </c>
      <c r="H123" s="81">
        <v>1299</v>
      </c>
      <c r="I123" s="81">
        <v>459</v>
      </c>
      <c r="J123" s="83">
        <v>167.20000000000002</v>
      </c>
      <c r="K123" s="83">
        <v>217192.80000000002</v>
      </c>
      <c r="L123" s="86">
        <v>76744.800000000003</v>
      </c>
    </row>
    <row r="124" spans="2:12" x14ac:dyDescent="0.25">
      <c r="B124" s="87">
        <v>122</v>
      </c>
      <c r="C124" s="46">
        <v>10131</v>
      </c>
      <c r="D124" s="72">
        <v>44801</v>
      </c>
      <c r="E124" s="46" t="s">
        <v>16</v>
      </c>
      <c r="F124" s="46" t="s">
        <v>21</v>
      </c>
      <c r="G124" s="76" t="s">
        <v>15</v>
      </c>
      <c r="H124" s="80">
        <v>199</v>
      </c>
      <c r="I124" s="80">
        <v>39</v>
      </c>
      <c r="J124" s="82">
        <v>357.8</v>
      </c>
      <c r="K124" s="82">
        <v>71202.2</v>
      </c>
      <c r="L124" s="85">
        <v>13954.2</v>
      </c>
    </row>
    <row r="125" spans="2:12" x14ac:dyDescent="0.25">
      <c r="B125" s="88">
        <v>123</v>
      </c>
      <c r="C125" s="50">
        <v>10132</v>
      </c>
      <c r="D125" s="73">
        <v>44803</v>
      </c>
      <c r="E125" s="50" t="s">
        <v>10</v>
      </c>
      <c r="F125" s="50" t="s">
        <v>21</v>
      </c>
      <c r="G125" s="77" t="s">
        <v>15</v>
      </c>
      <c r="H125" s="81">
        <v>449</v>
      </c>
      <c r="I125" s="81">
        <v>159</v>
      </c>
      <c r="J125" s="83">
        <v>396.20000000000005</v>
      </c>
      <c r="K125" s="83">
        <v>177893.80000000002</v>
      </c>
      <c r="L125" s="86">
        <v>62995.80000000001</v>
      </c>
    </row>
    <row r="126" spans="2:12" x14ac:dyDescent="0.25">
      <c r="B126" s="87">
        <v>124</v>
      </c>
      <c r="C126" s="46">
        <v>10133</v>
      </c>
      <c r="D126" s="72">
        <v>44805</v>
      </c>
      <c r="E126" s="46" t="s">
        <v>19</v>
      </c>
      <c r="F126" s="46" t="s">
        <v>21</v>
      </c>
      <c r="G126" s="76" t="s">
        <v>15</v>
      </c>
      <c r="H126" s="80">
        <v>449</v>
      </c>
      <c r="I126" s="80">
        <v>159</v>
      </c>
      <c r="J126" s="82">
        <v>314.20000000000005</v>
      </c>
      <c r="K126" s="82">
        <v>141075.80000000002</v>
      </c>
      <c r="L126" s="85">
        <v>49957.80000000001</v>
      </c>
    </row>
    <row r="127" spans="2:12" x14ac:dyDescent="0.25">
      <c r="B127" s="88">
        <v>125</v>
      </c>
      <c r="C127" s="50">
        <v>10134</v>
      </c>
      <c r="D127" s="73">
        <v>44807</v>
      </c>
      <c r="E127" s="50" t="s">
        <v>14</v>
      </c>
      <c r="F127" s="50" t="s">
        <v>21</v>
      </c>
      <c r="G127" s="78" t="s">
        <v>11</v>
      </c>
      <c r="H127" s="81">
        <v>599</v>
      </c>
      <c r="I127" s="81">
        <v>299</v>
      </c>
      <c r="J127" s="83">
        <v>497.70000000000005</v>
      </c>
      <c r="K127" s="83">
        <v>298122.30000000005</v>
      </c>
      <c r="L127" s="86">
        <v>148812.30000000002</v>
      </c>
    </row>
    <row r="128" spans="2:12" x14ac:dyDescent="0.25">
      <c r="B128" s="87">
        <v>126</v>
      </c>
      <c r="C128" s="46">
        <v>10135</v>
      </c>
      <c r="D128" s="72">
        <v>44809</v>
      </c>
      <c r="E128" s="46" t="s">
        <v>16</v>
      </c>
      <c r="F128" s="46" t="s">
        <v>12</v>
      </c>
      <c r="G128" s="76" t="s">
        <v>15</v>
      </c>
      <c r="H128" s="80">
        <v>599</v>
      </c>
      <c r="I128" s="80">
        <v>299</v>
      </c>
      <c r="J128" s="82">
        <v>125.4</v>
      </c>
      <c r="K128" s="82">
        <v>75114.600000000006</v>
      </c>
      <c r="L128" s="85">
        <v>37494.6</v>
      </c>
    </row>
    <row r="129" spans="2:12" x14ac:dyDescent="0.25">
      <c r="B129" s="88">
        <v>127</v>
      </c>
      <c r="C129" s="50">
        <v>10136</v>
      </c>
      <c r="D129" s="73">
        <v>44811</v>
      </c>
      <c r="E129" s="50" t="s">
        <v>14</v>
      </c>
      <c r="F129" s="50" t="s">
        <v>21</v>
      </c>
      <c r="G129" s="78" t="s">
        <v>11</v>
      </c>
      <c r="H129" s="81">
        <v>199</v>
      </c>
      <c r="I129" s="81">
        <v>39</v>
      </c>
      <c r="J129" s="83">
        <v>411.20000000000005</v>
      </c>
      <c r="K129" s="83">
        <v>81828.800000000003</v>
      </c>
      <c r="L129" s="86">
        <v>16036.800000000001</v>
      </c>
    </row>
    <row r="130" spans="2:12" x14ac:dyDescent="0.25">
      <c r="B130" s="87">
        <v>128</v>
      </c>
      <c r="C130" s="46">
        <v>10137</v>
      </c>
      <c r="D130" s="72">
        <v>44813</v>
      </c>
      <c r="E130" s="46" t="s">
        <v>14</v>
      </c>
      <c r="F130" s="46" t="s">
        <v>12</v>
      </c>
      <c r="G130" s="79" t="s">
        <v>11</v>
      </c>
      <c r="H130" s="80">
        <v>199</v>
      </c>
      <c r="I130" s="80">
        <v>39</v>
      </c>
      <c r="J130" s="82">
        <v>194.3</v>
      </c>
      <c r="K130" s="82">
        <v>38665.700000000004</v>
      </c>
      <c r="L130" s="85">
        <v>7577.7000000000007</v>
      </c>
    </row>
    <row r="131" spans="2:12" x14ac:dyDescent="0.25">
      <c r="B131" s="88">
        <v>129</v>
      </c>
      <c r="C131" s="50">
        <v>10138</v>
      </c>
      <c r="D131" s="73">
        <v>44815</v>
      </c>
      <c r="E131" s="50" t="s">
        <v>19</v>
      </c>
      <c r="F131" s="50" t="s">
        <v>21</v>
      </c>
      <c r="G131" s="77" t="s">
        <v>15</v>
      </c>
      <c r="H131" s="81">
        <v>199</v>
      </c>
      <c r="I131" s="81">
        <v>39</v>
      </c>
      <c r="J131" s="83">
        <v>167.9</v>
      </c>
      <c r="K131" s="83">
        <v>33412.1</v>
      </c>
      <c r="L131" s="86">
        <v>6548.1</v>
      </c>
    </row>
    <row r="132" spans="2:12" x14ac:dyDescent="0.25">
      <c r="B132" s="87">
        <v>130</v>
      </c>
      <c r="C132" s="46">
        <v>10139</v>
      </c>
      <c r="D132" s="72">
        <v>44817</v>
      </c>
      <c r="E132" s="46" t="s">
        <v>19</v>
      </c>
      <c r="F132" s="46" t="s">
        <v>21</v>
      </c>
      <c r="G132" s="76" t="s">
        <v>17</v>
      </c>
      <c r="H132" s="82">
        <v>1099</v>
      </c>
      <c r="I132" s="82">
        <v>289</v>
      </c>
      <c r="J132" s="82">
        <v>132.20000000000002</v>
      </c>
      <c r="K132" s="82">
        <v>145287.80000000002</v>
      </c>
      <c r="L132" s="85">
        <v>38205.800000000003</v>
      </c>
    </row>
    <row r="133" spans="2:12" x14ac:dyDescent="0.25">
      <c r="B133" s="88">
        <v>131</v>
      </c>
      <c r="C133" s="50">
        <v>10140</v>
      </c>
      <c r="D133" s="73">
        <v>44819</v>
      </c>
      <c r="E133" s="50" t="s">
        <v>14</v>
      </c>
      <c r="F133" s="50" t="s">
        <v>69</v>
      </c>
      <c r="G133" s="77" t="s">
        <v>13</v>
      </c>
      <c r="H133" s="83">
        <v>1099</v>
      </c>
      <c r="I133" s="83">
        <v>289</v>
      </c>
      <c r="J133" s="83">
        <v>139.4</v>
      </c>
      <c r="K133" s="83">
        <v>153200.6</v>
      </c>
      <c r="L133" s="86">
        <v>40286.6</v>
      </c>
    </row>
    <row r="134" spans="2:12" x14ac:dyDescent="0.25">
      <c r="B134" s="87">
        <v>132</v>
      </c>
      <c r="C134" s="46">
        <v>10141</v>
      </c>
      <c r="D134" s="72">
        <v>44821</v>
      </c>
      <c r="E134" s="46" t="s">
        <v>19</v>
      </c>
      <c r="F134" s="46" t="s">
        <v>70</v>
      </c>
      <c r="G134" s="76" t="s">
        <v>15</v>
      </c>
      <c r="H134" s="82">
        <v>1099</v>
      </c>
      <c r="I134" s="82">
        <v>289</v>
      </c>
      <c r="J134" s="82">
        <v>106</v>
      </c>
      <c r="K134" s="82">
        <v>116494</v>
      </c>
      <c r="L134" s="85">
        <v>30634</v>
      </c>
    </row>
    <row r="135" spans="2:12" x14ac:dyDescent="0.25">
      <c r="B135" s="88">
        <v>133</v>
      </c>
      <c r="C135" s="50">
        <v>10142</v>
      </c>
      <c r="D135" s="73">
        <v>44823</v>
      </c>
      <c r="E135" s="50" t="s">
        <v>18</v>
      </c>
      <c r="F135" s="50" t="s">
        <v>68</v>
      </c>
      <c r="G135" s="77" t="s">
        <v>13</v>
      </c>
      <c r="H135" s="81">
        <v>599</v>
      </c>
      <c r="I135" s="81">
        <v>299</v>
      </c>
      <c r="J135" s="83">
        <v>271.90000000000003</v>
      </c>
      <c r="K135" s="83">
        <v>162868.10000000003</v>
      </c>
      <c r="L135" s="86">
        <v>81298.100000000006</v>
      </c>
    </row>
    <row r="136" spans="2:12" x14ac:dyDescent="0.25">
      <c r="B136" s="87">
        <v>134</v>
      </c>
      <c r="C136" s="46">
        <v>10143</v>
      </c>
      <c r="D136" s="72">
        <v>44825</v>
      </c>
      <c r="E136" s="46" t="s">
        <v>18</v>
      </c>
      <c r="F136" s="46" t="s">
        <v>68</v>
      </c>
      <c r="G136" s="76" t="s">
        <v>15</v>
      </c>
      <c r="H136" s="80">
        <v>199</v>
      </c>
      <c r="I136" s="80">
        <v>39</v>
      </c>
      <c r="J136" s="82">
        <v>236</v>
      </c>
      <c r="K136" s="82">
        <v>46964</v>
      </c>
      <c r="L136" s="85">
        <v>9204</v>
      </c>
    </row>
    <row r="137" spans="2:12" x14ac:dyDescent="0.25">
      <c r="B137" s="88">
        <v>135</v>
      </c>
      <c r="C137" s="50">
        <v>10144</v>
      </c>
      <c r="D137" s="73">
        <v>44827</v>
      </c>
      <c r="E137" s="50" t="s">
        <v>16</v>
      </c>
      <c r="F137" s="50" t="s">
        <v>69</v>
      </c>
      <c r="G137" s="78" t="s">
        <v>11</v>
      </c>
      <c r="H137" s="81">
        <v>1299</v>
      </c>
      <c r="I137" s="81">
        <v>459</v>
      </c>
      <c r="J137" s="83">
        <v>339.8</v>
      </c>
      <c r="K137" s="83">
        <v>441400.2</v>
      </c>
      <c r="L137" s="86">
        <v>155968.20000000001</v>
      </c>
    </row>
    <row r="138" spans="2:12" x14ac:dyDescent="0.25">
      <c r="B138" s="87">
        <v>136</v>
      </c>
      <c r="C138" s="46">
        <v>10145</v>
      </c>
      <c r="D138" s="72">
        <v>44829</v>
      </c>
      <c r="E138" s="46" t="s">
        <v>16</v>
      </c>
      <c r="F138" s="46" t="s">
        <v>70</v>
      </c>
      <c r="G138" s="79" t="s">
        <v>11</v>
      </c>
      <c r="H138" s="80">
        <v>599</v>
      </c>
      <c r="I138" s="80">
        <v>299</v>
      </c>
      <c r="J138" s="82">
        <v>403.6</v>
      </c>
      <c r="K138" s="82">
        <v>241756.40000000002</v>
      </c>
      <c r="L138" s="85">
        <v>120676.40000000001</v>
      </c>
    </row>
    <row r="139" spans="2:12" x14ac:dyDescent="0.25">
      <c r="B139" s="88">
        <v>137</v>
      </c>
      <c r="C139" s="50">
        <v>10146</v>
      </c>
      <c r="D139" s="73">
        <v>44831</v>
      </c>
      <c r="E139" s="50" t="s">
        <v>19</v>
      </c>
      <c r="F139" s="50" t="s">
        <v>69</v>
      </c>
      <c r="G139" s="77" t="s">
        <v>15</v>
      </c>
      <c r="H139" s="81">
        <v>1299</v>
      </c>
      <c r="I139" s="81">
        <v>459</v>
      </c>
      <c r="J139" s="83">
        <v>218.60000000000002</v>
      </c>
      <c r="K139" s="83">
        <v>283961.40000000002</v>
      </c>
      <c r="L139" s="86">
        <v>100337.40000000001</v>
      </c>
    </row>
    <row r="140" spans="2:12" x14ac:dyDescent="0.25">
      <c r="B140" s="87">
        <v>138</v>
      </c>
      <c r="C140" s="46">
        <v>10147</v>
      </c>
      <c r="D140" s="72">
        <v>44833</v>
      </c>
      <c r="E140" s="46" t="s">
        <v>19</v>
      </c>
      <c r="F140" s="46" t="s">
        <v>68</v>
      </c>
      <c r="G140" s="76" t="s">
        <v>15</v>
      </c>
      <c r="H140" s="80">
        <v>1299</v>
      </c>
      <c r="I140" s="80">
        <v>459</v>
      </c>
      <c r="J140" s="82">
        <v>462.20000000000005</v>
      </c>
      <c r="K140" s="82">
        <v>600397.80000000005</v>
      </c>
      <c r="L140" s="85">
        <v>212149.80000000002</v>
      </c>
    </row>
    <row r="141" spans="2:12" x14ac:dyDescent="0.25">
      <c r="B141" s="87">
        <v>139</v>
      </c>
      <c r="C141" s="50">
        <v>10148</v>
      </c>
      <c r="D141" s="73">
        <v>44835</v>
      </c>
      <c r="E141" s="50" t="s">
        <v>19</v>
      </c>
      <c r="F141" s="50" t="s">
        <v>69</v>
      </c>
      <c r="G141" s="77" t="s">
        <v>15</v>
      </c>
      <c r="H141" s="81">
        <v>449</v>
      </c>
      <c r="I141" s="81">
        <v>159</v>
      </c>
      <c r="J141" s="83">
        <v>210.9</v>
      </c>
      <c r="K141" s="83">
        <v>94694.1</v>
      </c>
      <c r="L141" s="86">
        <v>33533.1</v>
      </c>
    </row>
    <row r="142" spans="2:12" x14ac:dyDescent="0.25">
      <c r="B142" s="88">
        <v>140</v>
      </c>
      <c r="C142" s="46">
        <v>10149</v>
      </c>
      <c r="D142" s="72">
        <v>44837</v>
      </c>
      <c r="E142" s="46" t="s">
        <v>10</v>
      </c>
      <c r="F142" s="46" t="s">
        <v>68</v>
      </c>
      <c r="G142" s="76" t="s">
        <v>15</v>
      </c>
      <c r="H142" s="80">
        <v>449</v>
      </c>
      <c r="I142" s="80">
        <v>159</v>
      </c>
      <c r="J142" s="82">
        <v>453.40000000000003</v>
      </c>
      <c r="K142" s="82">
        <v>203576.6</v>
      </c>
      <c r="L142" s="85">
        <v>72090.600000000006</v>
      </c>
    </row>
    <row r="143" spans="2:12" x14ac:dyDescent="0.25">
      <c r="B143" s="87">
        <v>141</v>
      </c>
      <c r="C143" s="50">
        <v>10150</v>
      </c>
      <c r="D143" s="73">
        <v>44839</v>
      </c>
      <c r="E143" s="50" t="s">
        <v>10</v>
      </c>
      <c r="F143" s="50" t="s">
        <v>69</v>
      </c>
      <c r="G143" s="77" t="s">
        <v>13</v>
      </c>
      <c r="H143" s="81">
        <v>199</v>
      </c>
      <c r="I143" s="81">
        <v>39</v>
      </c>
      <c r="J143" s="83">
        <v>471.90000000000003</v>
      </c>
      <c r="K143" s="83">
        <v>93908.1</v>
      </c>
      <c r="L143" s="86">
        <v>18404.100000000002</v>
      </c>
    </row>
    <row r="144" spans="2:12" x14ac:dyDescent="0.25">
      <c r="B144" s="88">
        <v>142</v>
      </c>
      <c r="C144" s="46">
        <v>10151</v>
      </c>
      <c r="D144" s="72">
        <v>44841</v>
      </c>
      <c r="E144" s="46" t="s">
        <v>10</v>
      </c>
      <c r="F144" s="46" t="s">
        <v>69</v>
      </c>
      <c r="G144" s="76" t="s">
        <v>17</v>
      </c>
      <c r="H144" s="80">
        <v>449</v>
      </c>
      <c r="I144" s="80">
        <v>159</v>
      </c>
      <c r="J144" s="82">
        <v>128.30000000000001</v>
      </c>
      <c r="K144" s="82">
        <v>57606.700000000004</v>
      </c>
      <c r="L144" s="85">
        <v>20399.7</v>
      </c>
    </row>
    <row r="145" spans="2:12" x14ac:dyDescent="0.25">
      <c r="B145" s="87">
        <v>143</v>
      </c>
      <c r="C145" s="50">
        <v>10152</v>
      </c>
      <c r="D145" s="73">
        <v>44843</v>
      </c>
      <c r="E145" s="50" t="s">
        <v>16</v>
      </c>
      <c r="F145" s="50" t="s">
        <v>70</v>
      </c>
      <c r="G145" s="77" t="s">
        <v>17</v>
      </c>
      <c r="H145" s="81">
        <v>599</v>
      </c>
      <c r="I145" s="81">
        <v>299</v>
      </c>
      <c r="J145" s="83">
        <v>198.20000000000002</v>
      </c>
      <c r="K145" s="83">
        <v>118721.80000000002</v>
      </c>
      <c r="L145" s="86">
        <v>59261.8</v>
      </c>
    </row>
    <row r="146" spans="2:12" x14ac:dyDescent="0.25">
      <c r="B146" s="88">
        <v>144</v>
      </c>
      <c r="C146" s="46">
        <v>10153</v>
      </c>
      <c r="D146" s="72">
        <v>44845</v>
      </c>
      <c r="E146" s="46" t="s">
        <v>19</v>
      </c>
      <c r="F146" s="46" t="s">
        <v>70</v>
      </c>
      <c r="G146" s="79" t="s">
        <v>11</v>
      </c>
      <c r="H146" s="80">
        <v>599</v>
      </c>
      <c r="I146" s="80">
        <v>299</v>
      </c>
      <c r="J146" s="82">
        <v>300.3</v>
      </c>
      <c r="K146" s="82">
        <v>179879.7</v>
      </c>
      <c r="L146" s="85">
        <v>89789.7</v>
      </c>
    </row>
    <row r="147" spans="2:12" x14ac:dyDescent="0.25">
      <c r="B147" s="87">
        <v>145</v>
      </c>
      <c r="C147" s="50">
        <v>10154</v>
      </c>
      <c r="D147" s="73">
        <v>44845</v>
      </c>
      <c r="E147" s="50" t="s">
        <v>14</v>
      </c>
      <c r="F147" s="50" t="s">
        <v>68</v>
      </c>
      <c r="G147" s="78" t="s">
        <v>11</v>
      </c>
      <c r="H147" s="83">
        <v>1099</v>
      </c>
      <c r="I147" s="83">
        <v>289</v>
      </c>
      <c r="J147" s="83">
        <v>129.4</v>
      </c>
      <c r="K147" s="83">
        <v>142210.6</v>
      </c>
      <c r="L147" s="86">
        <v>37396.6</v>
      </c>
    </row>
    <row r="148" spans="2:12" x14ac:dyDescent="0.25">
      <c r="B148" s="88">
        <v>146</v>
      </c>
      <c r="C148" s="46">
        <v>10155</v>
      </c>
      <c r="D148" s="72">
        <v>44845</v>
      </c>
      <c r="E148" s="46" t="s">
        <v>16</v>
      </c>
      <c r="F148" s="46" t="s">
        <v>69</v>
      </c>
      <c r="G148" s="79" t="s">
        <v>11</v>
      </c>
      <c r="H148" s="82">
        <v>1099</v>
      </c>
      <c r="I148" s="82">
        <v>289</v>
      </c>
      <c r="J148" s="82">
        <v>341.70000000000005</v>
      </c>
      <c r="K148" s="82">
        <v>375528.30000000005</v>
      </c>
      <c r="L148" s="85">
        <v>98751.300000000017</v>
      </c>
    </row>
    <row r="149" spans="2:12" x14ac:dyDescent="0.25">
      <c r="B149" s="87">
        <v>147</v>
      </c>
      <c r="C149" s="50">
        <v>10156</v>
      </c>
      <c r="D149" s="73">
        <v>44845</v>
      </c>
      <c r="E149" s="50" t="s">
        <v>14</v>
      </c>
      <c r="F149" s="50" t="s">
        <v>70</v>
      </c>
      <c r="G149" s="78" t="s">
        <v>11</v>
      </c>
      <c r="H149" s="81">
        <v>599</v>
      </c>
      <c r="I149" s="81">
        <v>299</v>
      </c>
      <c r="J149" s="83">
        <v>155.60000000000002</v>
      </c>
      <c r="K149" s="83">
        <v>93204.400000000009</v>
      </c>
      <c r="L149" s="86">
        <v>46524.400000000009</v>
      </c>
    </row>
    <row r="150" spans="2:12" x14ac:dyDescent="0.25">
      <c r="B150" s="88">
        <v>148</v>
      </c>
      <c r="C150" s="46">
        <v>10157</v>
      </c>
      <c r="D150" s="72">
        <v>44845</v>
      </c>
      <c r="E150" s="46" t="s">
        <v>14</v>
      </c>
      <c r="F150" s="46" t="s">
        <v>69</v>
      </c>
      <c r="G150" s="79" t="s">
        <v>11</v>
      </c>
      <c r="H150" s="80">
        <v>1299</v>
      </c>
      <c r="I150" s="80">
        <v>459</v>
      </c>
      <c r="J150" s="82">
        <v>318.40000000000003</v>
      </c>
      <c r="K150" s="82">
        <v>413601.60000000003</v>
      </c>
      <c r="L150" s="85">
        <v>146145.60000000001</v>
      </c>
    </row>
    <row r="151" spans="2:12" x14ac:dyDescent="0.25">
      <c r="B151" s="87">
        <v>149</v>
      </c>
      <c r="C151" s="50">
        <v>10158</v>
      </c>
      <c r="D151" s="73">
        <v>44845</v>
      </c>
      <c r="E151" s="50" t="s">
        <v>18</v>
      </c>
      <c r="F151" s="50" t="s">
        <v>68</v>
      </c>
      <c r="G151" s="77" t="s">
        <v>17</v>
      </c>
      <c r="H151" s="81">
        <v>199</v>
      </c>
      <c r="I151" s="81">
        <v>39</v>
      </c>
      <c r="J151" s="83">
        <v>307.60000000000002</v>
      </c>
      <c r="K151" s="83">
        <v>61212.4</v>
      </c>
      <c r="L151" s="86">
        <v>11996.400000000001</v>
      </c>
    </row>
    <row r="152" spans="2:12" x14ac:dyDescent="0.25">
      <c r="B152" s="88">
        <v>150</v>
      </c>
      <c r="C152" s="46">
        <v>10159</v>
      </c>
      <c r="D152" s="72">
        <v>44845</v>
      </c>
      <c r="E152" s="46" t="s">
        <v>18</v>
      </c>
      <c r="F152" s="46" t="s">
        <v>69</v>
      </c>
      <c r="G152" s="76" t="s">
        <v>13</v>
      </c>
      <c r="H152" s="80">
        <v>1299</v>
      </c>
      <c r="I152" s="80">
        <v>459</v>
      </c>
      <c r="J152" s="82">
        <v>187.3</v>
      </c>
      <c r="K152" s="82">
        <v>243302.7</v>
      </c>
      <c r="L152" s="85">
        <v>85970.700000000012</v>
      </c>
    </row>
    <row r="153" spans="2:12" x14ac:dyDescent="0.25">
      <c r="B153" s="87">
        <v>151</v>
      </c>
      <c r="C153" s="50">
        <v>10160</v>
      </c>
      <c r="D153" s="73">
        <v>44845</v>
      </c>
      <c r="E153" s="50" t="s">
        <v>19</v>
      </c>
      <c r="F153" s="50" t="s">
        <v>70</v>
      </c>
      <c r="G153" s="77" t="s">
        <v>13</v>
      </c>
      <c r="H153" s="81">
        <v>199</v>
      </c>
      <c r="I153" s="81">
        <v>39</v>
      </c>
      <c r="J153" s="83">
        <v>157.4</v>
      </c>
      <c r="K153" s="83">
        <v>31322.600000000002</v>
      </c>
      <c r="L153" s="86">
        <v>6138.6</v>
      </c>
    </row>
    <row r="154" spans="2:12" x14ac:dyDescent="0.25">
      <c r="B154" s="88">
        <v>152</v>
      </c>
      <c r="C154" s="46">
        <v>10161</v>
      </c>
      <c r="D154" s="72">
        <v>44845</v>
      </c>
      <c r="E154" s="46" t="s">
        <v>18</v>
      </c>
      <c r="F154" s="46" t="s">
        <v>69</v>
      </c>
      <c r="G154" s="76" t="s">
        <v>15</v>
      </c>
      <c r="H154" s="80">
        <v>449</v>
      </c>
      <c r="I154" s="80">
        <v>159</v>
      </c>
      <c r="J154" s="82">
        <v>219.3</v>
      </c>
      <c r="K154" s="82">
        <v>98465.700000000012</v>
      </c>
      <c r="L154" s="85">
        <v>34868.700000000004</v>
      </c>
    </row>
    <row r="155" spans="2:12" x14ac:dyDescent="0.25">
      <c r="B155" s="87">
        <v>153</v>
      </c>
      <c r="C155" s="50">
        <v>10162</v>
      </c>
      <c r="D155" s="73">
        <v>44845</v>
      </c>
      <c r="E155" s="50" t="s">
        <v>16</v>
      </c>
      <c r="F155" s="50" t="s">
        <v>68</v>
      </c>
      <c r="G155" s="77" t="s">
        <v>15</v>
      </c>
      <c r="H155" s="81">
        <v>199</v>
      </c>
      <c r="I155" s="81">
        <v>39</v>
      </c>
      <c r="J155" s="83">
        <v>133</v>
      </c>
      <c r="K155" s="83">
        <v>26467</v>
      </c>
      <c r="L155" s="86">
        <v>5187</v>
      </c>
    </row>
    <row r="156" spans="2:12" x14ac:dyDescent="0.25">
      <c r="B156" s="88">
        <v>154</v>
      </c>
      <c r="C156" s="46">
        <v>10163</v>
      </c>
      <c r="D156" s="72">
        <v>44845</v>
      </c>
      <c r="E156" s="46" t="s">
        <v>16</v>
      </c>
      <c r="F156" s="46" t="s">
        <v>69</v>
      </c>
      <c r="G156" s="76" t="s">
        <v>13</v>
      </c>
      <c r="H156" s="80">
        <v>1299</v>
      </c>
      <c r="I156" s="80">
        <v>459</v>
      </c>
      <c r="J156" s="82">
        <v>357.6</v>
      </c>
      <c r="K156" s="82">
        <v>464522.4</v>
      </c>
      <c r="L156" s="85">
        <v>164138.40000000002</v>
      </c>
    </row>
    <row r="157" spans="2:12" x14ac:dyDescent="0.25">
      <c r="B157" s="87">
        <v>155</v>
      </c>
      <c r="C157" s="50">
        <v>10164</v>
      </c>
      <c r="D157" s="73">
        <v>44845</v>
      </c>
      <c r="E157" s="50" t="s">
        <v>10</v>
      </c>
      <c r="F157" s="50" t="s">
        <v>70</v>
      </c>
      <c r="G157" s="77" t="s">
        <v>15</v>
      </c>
      <c r="H157" s="81">
        <v>199</v>
      </c>
      <c r="I157" s="81">
        <v>39</v>
      </c>
      <c r="J157" s="83">
        <v>400.6</v>
      </c>
      <c r="K157" s="83">
        <v>79719.400000000009</v>
      </c>
      <c r="L157" s="86">
        <v>15623.400000000001</v>
      </c>
    </row>
    <row r="158" spans="2:12" x14ac:dyDescent="0.25">
      <c r="B158" s="88">
        <v>156</v>
      </c>
      <c r="C158" s="46">
        <v>10165</v>
      </c>
      <c r="D158" s="72">
        <v>44845</v>
      </c>
      <c r="E158" s="46" t="s">
        <v>10</v>
      </c>
      <c r="F158" s="46" t="s">
        <v>69</v>
      </c>
      <c r="G158" s="76" t="s">
        <v>13</v>
      </c>
      <c r="H158" s="80">
        <v>199</v>
      </c>
      <c r="I158" s="80">
        <v>39</v>
      </c>
      <c r="J158" s="82">
        <v>433.1</v>
      </c>
      <c r="K158" s="82">
        <v>86186.900000000009</v>
      </c>
      <c r="L158" s="85">
        <v>16890.900000000001</v>
      </c>
    </row>
    <row r="159" spans="2:12" x14ac:dyDescent="0.25">
      <c r="B159" s="87">
        <v>157</v>
      </c>
      <c r="C159" s="50">
        <v>10166</v>
      </c>
      <c r="D159" s="73">
        <v>44845</v>
      </c>
      <c r="E159" s="50" t="s">
        <v>16</v>
      </c>
      <c r="F159" s="50" t="s">
        <v>68</v>
      </c>
      <c r="G159" s="77" t="s">
        <v>13</v>
      </c>
      <c r="H159" s="83">
        <v>1099</v>
      </c>
      <c r="I159" s="83">
        <v>289</v>
      </c>
      <c r="J159" s="83">
        <v>205.9</v>
      </c>
      <c r="K159" s="83">
        <v>226284.1</v>
      </c>
      <c r="L159" s="86">
        <v>59505.1</v>
      </c>
    </row>
    <row r="160" spans="2:12" x14ac:dyDescent="0.25">
      <c r="B160" s="88">
        <v>158</v>
      </c>
      <c r="C160" s="46">
        <v>10167</v>
      </c>
      <c r="D160" s="72">
        <v>44847</v>
      </c>
      <c r="E160" s="46" t="s">
        <v>14</v>
      </c>
      <c r="F160" s="46" t="s">
        <v>69</v>
      </c>
      <c r="G160" s="76" t="s">
        <v>13</v>
      </c>
      <c r="H160" s="80">
        <v>199</v>
      </c>
      <c r="I160" s="80">
        <v>39</v>
      </c>
      <c r="J160" s="82">
        <v>436</v>
      </c>
      <c r="K160" s="82">
        <v>86764</v>
      </c>
      <c r="L160" s="85">
        <v>17004</v>
      </c>
    </row>
    <row r="161" spans="2:12" x14ac:dyDescent="0.25">
      <c r="B161" s="87">
        <v>159</v>
      </c>
      <c r="C161" s="50">
        <v>10168</v>
      </c>
      <c r="D161" s="73">
        <v>44849</v>
      </c>
      <c r="E161" s="50" t="s">
        <v>19</v>
      </c>
      <c r="F161" s="50" t="s">
        <v>70</v>
      </c>
      <c r="G161" s="77" t="s">
        <v>13</v>
      </c>
      <c r="H161" s="81">
        <v>599</v>
      </c>
      <c r="I161" s="81">
        <v>299</v>
      </c>
      <c r="J161" s="83">
        <v>114.7</v>
      </c>
      <c r="K161" s="83">
        <v>68705.3</v>
      </c>
      <c r="L161" s="86">
        <v>34295.300000000003</v>
      </c>
    </row>
    <row r="162" spans="2:12" x14ac:dyDescent="0.25">
      <c r="B162" s="88">
        <v>160</v>
      </c>
      <c r="C162" s="46">
        <v>10169</v>
      </c>
      <c r="D162" s="72">
        <v>44851</v>
      </c>
      <c r="E162" s="46" t="s">
        <v>14</v>
      </c>
      <c r="F162" s="46" t="s">
        <v>70</v>
      </c>
      <c r="G162" s="76" t="s">
        <v>13</v>
      </c>
      <c r="H162" s="82">
        <v>1099</v>
      </c>
      <c r="I162" s="82">
        <v>289</v>
      </c>
      <c r="J162" s="82">
        <v>213.8</v>
      </c>
      <c r="K162" s="82">
        <v>234966.2</v>
      </c>
      <c r="L162" s="85">
        <v>61788.200000000004</v>
      </c>
    </row>
    <row r="163" spans="2:12" x14ac:dyDescent="0.25">
      <c r="B163" s="87">
        <v>161</v>
      </c>
      <c r="C163" s="50">
        <v>10170</v>
      </c>
      <c r="D163" s="73">
        <v>44853</v>
      </c>
      <c r="E163" s="50" t="s">
        <v>19</v>
      </c>
      <c r="F163" s="50" t="s">
        <v>67</v>
      </c>
      <c r="G163" s="77" t="s">
        <v>13</v>
      </c>
      <c r="H163" s="81">
        <v>1299</v>
      </c>
      <c r="I163" s="81">
        <v>459</v>
      </c>
      <c r="J163" s="83">
        <v>124</v>
      </c>
      <c r="K163" s="83">
        <v>161076</v>
      </c>
      <c r="L163" s="86">
        <v>56916</v>
      </c>
    </row>
    <row r="164" spans="2:12" x14ac:dyDescent="0.25">
      <c r="B164" s="87">
        <v>162</v>
      </c>
      <c r="C164" s="46">
        <v>10171</v>
      </c>
      <c r="D164" s="72">
        <v>44855</v>
      </c>
      <c r="E164" s="46" t="s">
        <v>18</v>
      </c>
      <c r="F164" s="46" t="s">
        <v>70</v>
      </c>
      <c r="G164" s="76" t="s">
        <v>13</v>
      </c>
      <c r="H164" s="80">
        <v>199</v>
      </c>
      <c r="I164" s="80">
        <v>39</v>
      </c>
      <c r="J164" s="82">
        <v>285.10000000000002</v>
      </c>
      <c r="K164" s="82">
        <v>56734.9</v>
      </c>
      <c r="L164" s="85">
        <v>11118.900000000001</v>
      </c>
    </row>
    <row r="165" spans="2:12" x14ac:dyDescent="0.25">
      <c r="B165" s="88">
        <v>163</v>
      </c>
      <c r="C165" s="50">
        <v>10172</v>
      </c>
      <c r="D165" s="73">
        <v>44857</v>
      </c>
      <c r="E165" s="50" t="s">
        <v>19</v>
      </c>
      <c r="F165" s="50" t="s">
        <v>68</v>
      </c>
      <c r="G165" s="78" t="s">
        <v>11</v>
      </c>
      <c r="H165" s="81">
        <v>199</v>
      </c>
      <c r="I165" s="81">
        <v>39</v>
      </c>
      <c r="J165" s="83">
        <v>228.9</v>
      </c>
      <c r="K165" s="83">
        <v>45551.1</v>
      </c>
      <c r="L165" s="86">
        <v>8927.1</v>
      </c>
    </row>
    <row r="166" spans="2:12" x14ac:dyDescent="0.25">
      <c r="B166" s="87">
        <v>164</v>
      </c>
      <c r="C166" s="46">
        <v>10173</v>
      </c>
      <c r="D166" s="72">
        <v>44859</v>
      </c>
      <c r="E166" s="46" t="s">
        <v>14</v>
      </c>
      <c r="F166" s="46" t="s">
        <v>68</v>
      </c>
      <c r="G166" s="79" t="s">
        <v>11</v>
      </c>
      <c r="H166" s="80">
        <v>199</v>
      </c>
      <c r="I166" s="80">
        <v>39</v>
      </c>
      <c r="J166" s="82">
        <v>361</v>
      </c>
      <c r="K166" s="82">
        <v>71839</v>
      </c>
      <c r="L166" s="85">
        <v>14079</v>
      </c>
    </row>
    <row r="167" spans="2:12" x14ac:dyDescent="0.25">
      <c r="B167" s="88">
        <v>165</v>
      </c>
      <c r="C167" s="50">
        <v>10174</v>
      </c>
      <c r="D167" s="73">
        <v>44861</v>
      </c>
      <c r="E167" s="50" t="s">
        <v>19</v>
      </c>
      <c r="F167" s="50" t="s">
        <v>67</v>
      </c>
      <c r="G167" s="78" t="s">
        <v>11</v>
      </c>
      <c r="H167" s="83">
        <v>1099</v>
      </c>
      <c r="I167" s="83">
        <v>289</v>
      </c>
      <c r="J167" s="83">
        <v>425.70000000000005</v>
      </c>
      <c r="K167" s="83">
        <v>467844.30000000005</v>
      </c>
      <c r="L167" s="86">
        <v>123027.30000000002</v>
      </c>
    </row>
    <row r="168" spans="2:12" x14ac:dyDescent="0.25">
      <c r="B168" s="87">
        <v>166</v>
      </c>
      <c r="C168" s="46">
        <v>10175</v>
      </c>
      <c r="D168" s="72">
        <v>44863</v>
      </c>
      <c r="E168" s="46" t="s">
        <v>19</v>
      </c>
      <c r="F168" s="46" t="s">
        <v>67</v>
      </c>
      <c r="G168" s="79" t="s">
        <v>11</v>
      </c>
      <c r="H168" s="80">
        <v>199</v>
      </c>
      <c r="I168" s="80">
        <v>39</v>
      </c>
      <c r="J168" s="82">
        <v>233.3</v>
      </c>
      <c r="K168" s="82">
        <v>46426.700000000004</v>
      </c>
      <c r="L168" s="85">
        <v>9098.7000000000007</v>
      </c>
    </row>
    <row r="169" spans="2:12" x14ac:dyDescent="0.25">
      <c r="B169" s="88">
        <v>167</v>
      </c>
      <c r="C169" s="50">
        <v>10176</v>
      </c>
      <c r="D169" s="73">
        <v>44865</v>
      </c>
      <c r="E169" s="50" t="s">
        <v>10</v>
      </c>
      <c r="F169" s="50" t="s">
        <v>67</v>
      </c>
      <c r="G169" s="78" t="s">
        <v>11</v>
      </c>
      <c r="H169" s="81">
        <v>599</v>
      </c>
      <c r="I169" s="81">
        <v>299</v>
      </c>
      <c r="J169" s="83">
        <v>381.20000000000005</v>
      </c>
      <c r="K169" s="83">
        <v>228338.80000000002</v>
      </c>
      <c r="L169" s="86">
        <v>113978.80000000002</v>
      </c>
    </row>
    <row r="170" spans="2:12" x14ac:dyDescent="0.25">
      <c r="B170" s="87">
        <v>168</v>
      </c>
      <c r="C170" s="46">
        <v>10177</v>
      </c>
      <c r="D170" s="72">
        <v>44867</v>
      </c>
      <c r="E170" s="46" t="s">
        <v>19</v>
      </c>
      <c r="F170" s="46" t="s">
        <v>68</v>
      </c>
      <c r="G170" s="79" t="s">
        <v>11</v>
      </c>
      <c r="H170" s="80">
        <v>1299</v>
      </c>
      <c r="I170" s="80">
        <v>459</v>
      </c>
      <c r="J170" s="82">
        <v>415.3</v>
      </c>
      <c r="K170" s="82">
        <v>539474.70000000007</v>
      </c>
      <c r="L170" s="85">
        <v>190622.7</v>
      </c>
    </row>
    <row r="171" spans="2:12" x14ac:dyDescent="0.25">
      <c r="B171" s="88">
        <v>169</v>
      </c>
      <c r="C171" s="50">
        <v>10178</v>
      </c>
      <c r="D171" s="73">
        <v>44869</v>
      </c>
      <c r="E171" s="50" t="s">
        <v>16</v>
      </c>
      <c r="F171" s="50" t="s">
        <v>70</v>
      </c>
      <c r="G171" s="77" t="s">
        <v>15</v>
      </c>
      <c r="H171" s="83">
        <v>1099</v>
      </c>
      <c r="I171" s="83">
        <v>289</v>
      </c>
      <c r="J171" s="83">
        <v>250.4</v>
      </c>
      <c r="K171" s="83">
        <v>275189.60000000003</v>
      </c>
      <c r="L171" s="86">
        <v>72365.600000000006</v>
      </c>
    </row>
    <row r="172" spans="2:12" x14ac:dyDescent="0.25">
      <c r="B172" s="87">
        <v>170</v>
      </c>
      <c r="C172" s="46">
        <v>10179</v>
      </c>
      <c r="D172" s="72">
        <v>44871</v>
      </c>
      <c r="E172" s="46" t="s">
        <v>10</v>
      </c>
      <c r="F172" s="46" t="s">
        <v>68</v>
      </c>
      <c r="G172" s="76" t="s">
        <v>15</v>
      </c>
      <c r="H172" s="80">
        <v>449</v>
      </c>
      <c r="I172" s="80">
        <v>159</v>
      </c>
      <c r="J172" s="82">
        <v>280.10000000000002</v>
      </c>
      <c r="K172" s="82">
        <v>125764.90000000001</v>
      </c>
      <c r="L172" s="85">
        <v>44535.9</v>
      </c>
    </row>
    <row r="173" spans="2:12" x14ac:dyDescent="0.25">
      <c r="B173" s="88">
        <v>171</v>
      </c>
      <c r="C173" s="50">
        <v>10180</v>
      </c>
      <c r="D173" s="73">
        <v>44873</v>
      </c>
      <c r="E173" s="50" t="s">
        <v>14</v>
      </c>
      <c r="F173" s="50" t="s">
        <v>68</v>
      </c>
      <c r="G173" s="78" t="s">
        <v>11</v>
      </c>
      <c r="H173" s="81">
        <v>199</v>
      </c>
      <c r="I173" s="81">
        <v>39</v>
      </c>
      <c r="J173" s="83">
        <v>214.9</v>
      </c>
      <c r="K173" s="83">
        <v>42765.1</v>
      </c>
      <c r="L173" s="86">
        <v>8381.1</v>
      </c>
    </row>
    <row r="174" spans="2:12" x14ac:dyDescent="0.25">
      <c r="B174" s="87">
        <v>172</v>
      </c>
      <c r="C174" s="46">
        <v>10181</v>
      </c>
      <c r="D174" s="72">
        <v>44875</v>
      </c>
      <c r="E174" s="46" t="s">
        <v>19</v>
      </c>
      <c r="F174" s="46" t="s">
        <v>68</v>
      </c>
      <c r="G174" s="76" t="s">
        <v>13</v>
      </c>
      <c r="H174" s="80">
        <v>599</v>
      </c>
      <c r="I174" s="80">
        <v>299</v>
      </c>
      <c r="J174" s="82">
        <v>319.20000000000005</v>
      </c>
      <c r="K174" s="82">
        <v>191200.80000000002</v>
      </c>
      <c r="L174" s="85">
        <v>95440.800000000017</v>
      </c>
    </row>
    <row r="175" spans="2:12" x14ac:dyDescent="0.25">
      <c r="B175" s="88">
        <v>173</v>
      </c>
      <c r="C175" s="50">
        <v>10182</v>
      </c>
      <c r="D175" s="73">
        <v>44877</v>
      </c>
      <c r="E175" s="50" t="s">
        <v>19</v>
      </c>
      <c r="F175" s="50" t="s">
        <v>70</v>
      </c>
      <c r="G175" s="77" t="s">
        <v>13</v>
      </c>
      <c r="H175" s="81">
        <v>1299</v>
      </c>
      <c r="I175" s="81">
        <v>459</v>
      </c>
      <c r="J175" s="83">
        <v>209.9</v>
      </c>
      <c r="K175" s="83">
        <v>272660.10000000003</v>
      </c>
      <c r="L175" s="86">
        <v>96344.1</v>
      </c>
    </row>
    <row r="176" spans="2:12" x14ac:dyDescent="0.25">
      <c r="B176" s="87">
        <v>174</v>
      </c>
      <c r="C176" s="46">
        <v>10183</v>
      </c>
      <c r="D176" s="72">
        <v>44879</v>
      </c>
      <c r="E176" s="46" t="s">
        <v>19</v>
      </c>
      <c r="F176" s="75" t="s">
        <v>69</v>
      </c>
      <c r="G176" s="76" t="s">
        <v>13</v>
      </c>
      <c r="H176" s="82">
        <v>1099</v>
      </c>
      <c r="I176" s="82">
        <v>289</v>
      </c>
      <c r="J176" s="82">
        <v>197.9</v>
      </c>
      <c r="K176" s="82">
        <v>217492.1</v>
      </c>
      <c r="L176" s="85">
        <v>57193.1</v>
      </c>
    </row>
    <row r="177" spans="2:12" x14ac:dyDescent="0.25">
      <c r="B177" s="88">
        <v>175</v>
      </c>
      <c r="C177" s="50">
        <v>10184</v>
      </c>
      <c r="D177" s="73">
        <v>44879</v>
      </c>
      <c r="E177" s="50" t="s">
        <v>10</v>
      </c>
      <c r="F177" s="74" t="s">
        <v>69</v>
      </c>
      <c r="G177" s="77" t="s">
        <v>13</v>
      </c>
      <c r="H177" s="83">
        <v>1099</v>
      </c>
      <c r="I177" s="83">
        <v>289</v>
      </c>
      <c r="J177" s="83">
        <v>122.2</v>
      </c>
      <c r="K177" s="83">
        <v>134297.80000000002</v>
      </c>
      <c r="L177" s="86">
        <v>35315.800000000003</v>
      </c>
    </row>
    <row r="178" spans="2:12" x14ac:dyDescent="0.25">
      <c r="B178" s="87">
        <v>176</v>
      </c>
      <c r="C178" s="46">
        <v>10185</v>
      </c>
      <c r="D178" s="72">
        <v>44879</v>
      </c>
      <c r="E178" s="46" t="s">
        <v>19</v>
      </c>
      <c r="F178" s="75" t="s">
        <v>69</v>
      </c>
      <c r="G178" s="76" t="s">
        <v>13</v>
      </c>
      <c r="H178" s="80">
        <v>199</v>
      </c>
      <c r="I178" s="80">
        <v>39</v>
      </c>
      <c r="J178" s="82">
        <v>379.3</v>
      </c>
      <c r="K178" s="82">
        <v>75480.7</v>
      </c>
      <c r="L178" s="85">
        <v>14792.7</v>
      </c>
    </row>
    <row r="179" spans="2:12" x14ac:dyDescent="0.25">
      <c r="B179" s="88">
        <v>177</v>
      </c>
      <c r="C179" s="50">
        <v>10186</v>
      </c>
      <c r="D179" s="73">
        <v>44879</v>
      </c>
      <c r="E179" s="50" t="s">
        <v>16</v>
      </c>
      <c r="F179" s="74" t="s">
        <v>69</v>
      </c>
      <c r="G179" s="77" t="s">
        <v>13</v>
      </c>
      <c r="H179" s="81">
        <v>449</v>
      </c>
      <c r="I179" s="81">
        <v>159</v>
      </c>
      <c r="J179" s="83">
        <v>120.80000000000001</v>
      </c>
      <c r="K179" s="83">
        <v>54239.200000000004</v>
      </c>
      <c r="L179" s="86">
        <v>19207.2</v>
      </c>
    </row>
    <row r="180" spans="2:12" x14ac:dyDescent="0.25">
      <c r="B180" s="87">
        <v>178</v>
      </c>
      <c r="C180" s="46">
        <v>10187</v>
      </c>
      <c r="D180" s="72">
        <v>44879</v>
      </c>
      <c r="E180" s="46" t="s">
        <v>14</v>
      </c>
      <c r="F180" s="75" t="s">
        <v>69</v>
      </c>
      <c r="G180" s="76" t="s">
        <v>13</v>
      </c>
      <c r="H180" s="80">
        <v>449</v>
      </c>
      <c r="I180" s="80">
        <v>159</v>
      </c>
      <c r="J180" s="82">
        <v>454.3</v>
      </c>
      <c r="K180" s="82">
        <v>203980.7</v>
      </c>
      <c r="L180" s="85">
        <v>72233.7</v>
      </c>
    </row>
    <row r="181" spans="2:12" x14ac:dyDescent="0.25">
      <c r="B181" s="88">
        <v>179</v>
      </c>
      <c r="C181" s="50">
        <v>10188</v>
      </c>
      <c r="D181" s="73">
        <v>44881</v>
      </c>
      <c r="E181" s="50" t="s">
        <v>10</v>
      </c>
      <c r="F181" s="50" t="s">
        <v>68</v>
      </c>
      <c r="G181" s="77" t="s">
        <v>13</v>
      </c>
      <c r="H181" s="81">
        <v>199</v>
      </c>
      <c r="I181" s="81">
        <v>39</v>
      </c>
      <c r="J181" s="83">
        <v>245.8</v>
      </c>
      <c r="K181" s="83">
        <v>48914.200000000004</v>
      </c>
      <c r="L181" s="86">
        <v>9586.2000000000007</v>
      </c>
    </row>
    <row r="182" spans="2:12" x14ac:dyDescent="0.25">
      <c r="B182" s="87">
        <v>180</v>
      </c>
      <c r="C182" s="46">
        <v>10189</v>
      </c>
      <c r="D182" s="72">
        <v>44883</v>
      </c>
      <c r="E182" s="46" t="s">
        <v>18</v>
      </c>
      <c r="F182" s="75" t="s">
        <v>67</v>
      </c>
      <c r="G182" s="76" t="s">
        <v>13</v>
      </c>
      <c r="H182" s="80">
        <v>199</v>
      </c>
      <c r="I182" s="80">
        <v>39</v>
      </c>
      <c r="J182" s="82">
        <v>285.5</v>
      </c>
      <c r="K182" s="82">
        <v>56814.5</v>
      </c>
      <c r="L182" s="85">
        <v>11134.5</v>
      </c>
    </row>
    <row r="183" spans="2:12" x14ac:dyDescent="0.25">
      <c r="B183" s="88">
        <v>181</v>
      </c>
      <c r="C183" s="50">
        <v>10190</v>
      </c>
      <c r="D183" s="73">
        <v>44879</v>
      </c>
      <c r="E183" s="50" t="s">
        <v>19</v>
      </c>
      <c r="F183" s="50" t="s">
        <v>70</v>
      </c>
      <c r="G183" s="78" t="s">
        <v>11</v>
      </c>
      <c r="H183" s="81">
        <v>199</v>
      </c>
      <c r="I183" s="81">
        <v>39</v>
      </c>
      <c r="J183" s="83">
        <v>242.10000000000002</v>
      </c>
      <c r="K183" s="83">
        <v>48177.9</v>
      </c>
      <c r="L183" s="86">
        <v>9441.9000000000015</v>
      </c>
    </row>
    <row r="184" spans="2:12" x14ac:dyDescent="0.25">
      <c r="B184" s="87">
        <v>182</v>
      </c>
      <c r="C184" s="46">
        <v>10191</v>
      </c>
      <c r="D184" s="72">
        <v>44881</v>
      </c>
      <c r="E184" s="46" t="s">
        <v>16</v>
      </c>
      <c r="F184" s="46" t="s">
        <v>70</v>
      </c>
      <c r="G184" s="76" t="s">
        <v>13</v>
      </c>
      <c r="H184" s="80">
        <v>599</v>
      </c>
      <c r="I184" s="80">
        <v>299</v>
      </c>
      <c r="J184" s="82">
        <v>133.9</v>
      </c>
      <c r="K184" s="82">
        <v>80206.100000000006</v>
      </c>
      <c r="L184" s="85">
        <v>40036.1</v>
      </c>
    </row>
    <row r="185" spans="2:12" x14ac:dyDescent="0.25">
      <c r="B185" s="88">
        <v>183</v>
      </c>
      <c r="C185" s="50">
        <v>10192</v>
      </c>
      <c r="D185" s="73">
        <v>44883</v>
      </c>
      <c r="E185" s="50" t="s">
        <v>14</v>
      </c>
      <c r="F185" s="50" t="s">
        <v>70</v>
      </c>
      <c r="G185" s="78" t="s">
        <v>11</v>
      </c>
      <c r="H185" s="81">
        <v>599</v>
      </c>
      <c r="I185" s="81">
        <v>299</v>
      </c>
      <c r="J185" s="83">
        <v>288.60000000000002</v>
      </c>
      <c r="K185" s="83">
        <v>172871.40000000002</v>
      </c>
      <c r="L185" s="86">
        <v>86291.400000000009</v>
      </c>
    </row>
    <row r="186" spans="2:12" x14ac:dyDescent="0.25">
      <c r="B186" s="87">
        <v>184</v>
      </c>
      <c r="C186" s="46">
        <v>10193</v>
      </c>
      <c r="D186" s="72">
        <v>44885</v>
      </c>
      <c r="E186" s="46" t="s">
        <v>10</v>
      </c>
      <c r="F186" s="46" t="s">
        <v>68</v>
      </c>
      <c r="G186" s="76" t="s">
        <v>13</v>
      </c>
      <c r="H186" s="80">
        <v>199</v>
      </c>
      <c r="I186" s="80">
        <v>39</v>
      </c>
      <c r="J186" s="82">
        <v>200.10000000000002</v>
      </c>
      <c r="K186" s="82">
        <v>39819.9</v>
      </c>
      <c r="L186" s="85">
        <v>7803.9000000000005</v>
      </c>
    </row>
    <row r="187" spans="2:12" x14ac:dyDescent="0.25">
      <c r="B187" s="87">
        <v>185</v>
      </c>
      <c r="C187" s="50">
        <v>10194</v>
      </c>
      <c r="D187" s="73">
        <v>44879</v>
      </c>
      <c r="E187" s="50" t="s">
        <v>10</v>
      </c>
      <c r="F187" s="50" t="s">
        <v>67</v>
      </c>
      <c r="G187" s="77" t="s">
        <v>15</v>
      </c>
      <c r="H187" s="83">
        <v>1099</v>
      </c>
      <c r="I187" s="83">
        <v>289</v>
      </c>
      <c r="J187" s="83">
        <v>213.8</v>
      </c>
      <c r="K187" s="83">
        <v>234966.2</v>
      </c>
      <c r="L187" s="86">
        <v>61788.200000000004</v>
      </c>
    </row>
    <row r="188" spans="2:12" x14ac:dyDescent="0.25">
      <c r="B188" s="88">
        <v>186</v>
      </c>
      <c r="C188" s="46">
        <v>10195</v>
      </c>
      <c r="D188" s="72">
        <v>44881</v>
      </c>
      <c r="E188" s="46" t="s">
        <v>19</v>
      </c>
      <c r="F188" s="46" t="s">
        <v>70</v>
      </c>
      <c r="G188" s="76" t="s">
        <v>17</v>
      </c>
      <c r="H188" s="80">
        <v>1299</v>
      </c>
      <c r="I188" s="80">
        <v>459</v>
      </c>
      <c r="J188" s="82">
        <v>124</v>
      </c>
      <c r="K188" s="82">
        <v>161076</v>
      </c>
      <c r="L188" s="85">
        <v>56916</v>
      </c>
    </row>
    <row r="189" spans="2:12" x14ac:dyDescent="0.25">
      <c r="B189" s="87">
        <v>187</v>
      </c>
      <c r="C189" s="50">
        <v>10196</v>
      </c>
      <c r="D189" s="73">
        <v>44883</v>
      </c>
      <c r="E189" s="50" t="s">
        <v>18</v>
      </c>
      <c r="F189" s="50" t="s">
        <v>67</v>
      </c>
      <c r="G189" s="77" t="s">
        <v>13</v>
      </c>
      <c r="H189" s="81">
        <v>199</v>
      </c>
      <c r="I189" s="81">
        <v>39</v>
      </c>
      <c r="J189" s="83">
        <v>285.10000000000002</v>
      </c>
      <c r="K189" s="83">
        <v>56734.9</v>
      </c>
      <c r="L189" s="86">
        <v>11118.900000000001</v>
      </c>
    </row>
    <row r="190" spans="2:12" x14ac:dyDescent="0.25">
      <c r="B190" s="88">
        <v>188</v>
      </c>
      <c r="C190" s="46">
        <v>10197</v>
      </c>
      <c r="D190" s="72">
        <v>44885</v>
      </c>
      <c r="E190" s="46" t="s">
        <v>18</v>
      </c>
      <c r="F190" s="46" t="s">
        <v>67</v>
      </c>
      <c r="G190" s="76" t="s">
        <v>13</v>
      </c>
      <c r="H190" s="80">
        <v>199</v>
      </c>
      <c r="I190" s="80">
        <v>39</v>
      </c>
      <c r="J190" s="82">
        <v>228.9</v>
      </c>
      <c r="K190" s="82">
        <v>45551.1</v>
      </c>
      <c r="L190" s="85">
        <v>8927.1</v>
      </c>
    </row>
    <row r="191" spans="2:12" x14ac:dyDescent="0.25">
      <c r="B191" s="87">
        <v>189</v>
      </c>
      <c r="C191" s="50">
        <v>10198</v>
      </c>
      <c r="D191" s="73">
        <v>44887</v>
      </c>
      <c r="E191" s="50" t="s">
        <v>19</v>
      </c>
      <c r="F191" s="50" t="s">
        <v>67</v>
      </c>
      <c r="G191" s="77" t="s">
        <v>17</v>
      </c>
      <c r="H191" s="81">
        <v>199</v>
      </c>
      <c r="I191" s="81">
        <v>39</v>
      </c>
      <c r="J191" s="83">
        <v>361</v>
      </c>
      <c r="K191" s="83">
        <v>71839</v>
      </c>
      <c r="L191" s="86">
        <v>14079</v>
      </c>
    </row>
    <row r="192" spans="2:12" x14ac:dyDescent="0.25">
      <c r="B192" s="88">
        <v>190</v>
      </c>
      <c r="C192" s="46">
        <v>10199</v>
      </c>
      <c r="D192" s="72">
        <v>44889</v>
      </c>
      <c r="E192" s="46" t="s">
        <v>19</v>
      </c>
      <c r="F192" s="46" t="s">
        <v>67</v>
      </c>
      <c r="G192" s="76" t="s">
        <v>13</v>
      </c>
      <c r="H192" s="80">
        <v>1099</v>
      </c>
      <c r="I192" s="80">
        <v>289</v>
      </c>
      <c r="J192" s="82">
        <v>425.70000000000005</v>
      </c>
      <c r="K192" s="82">
        <v>467844.30000000005</v>
      </c>
      <c r="L192" s="85">
        <v>123027.30000000002</v>
      </c>
    </row>
    <row r="193" spans="2:12" x14ac:dyDescent="0.25">
      <c r="B193" s="87">
        <v>191</v>
      </c>
      <c r="C193" s="50">
        <v>10200</v>
      </c>
      <c r="D193" s="73">
        <v>44909</v>
      </c>
      <c r="E193" s="50" t="s">
        <v>19</v>
      </c>
      <c r="F193" s="50" t="s">
        <v>21</v>
      </c>
      <c r="G193" s="78" t="s">
        <v>11</v>
      </c>
      <c r="H193" s="81">
        <v>199</v>
      </c>
      <c r="I193" s="81">
        <v>39</v>
      </c>
      <c r="J193" s="83">
        <v>242.10000000000002</v>
      </c>
      <c r="K193" s="83">
        <v>48177.9</v>
      </c>
      <c r="L193" s="86">
        <v>9441.9000000000015</v>
      </c>
    </row>
    <row r="194" spans="2:12" x14ac:dyDescent="0.25">
      <c r="B194" s="88">
        <v>192</v>
      </c>
      <c r="C194" s="46">
        <v>10201</v>
      </c>
      <c r="D194" s="72">
        <v>44911</v>
      </c>
      <c r="E194" s="46" t="s">
        <v>16</v>
      </c>
      <c r="F194" s="46" t="s">
        <v>21</v>
      </c>
      <c r="G194" s="76" t="s">
        <v>13</v>
      </c>
      <c r="H194" s="80">
        <v>599</v>
      </c>
      <c r="I194" s="80">
        <v>299</v>
      </c>
      <c r="J194" s="82">
        <v>133.9</v>
      </c>
      <c r="K194" s="82">
        <v>80206.100000000006</v>
      </c>
      <c r="L194" s="85">
        <v>40036.1</v>
      </c>
    </row>
    <row r="195" spans="2:12" x14ac:dyDescent="0.25">
      <c r="B195" s="87">
        <v>193</v>
      </c>
      <c r="C195" s="50">
        <v>10202</v>
      </c>
      <c r="D195" s="73">
        <v>44913</v>
      </c>
      <c r="E195" s="50" t="s">
        <v>14</v>
      </c>
      <c r="F195" s="50" t="s">
        <v>21</v>
      </c>
      <c r="G195" s="78" t="s">
        <v>11</v>
      </c>
      <c r="H195" s="81">
        <v>599</v>
      </c>
      <c r="I195" s="81">
        <v>299</v>
      </c>
      <c r="J195" s="83">
        <v>288.60000000000002</v>
      </c>
      <c r="K195" s="83">
        <v>172871.40000000002</v>
      </c>
      <c r="L195" s="86">
        <v>86291.400000000009</v>
      </c>
    </row>
    <row r="196" spans="2:12" x14ac:dyDescent="0.25">
      <c r="B196" s="88">
        <v>194</v>
      </c>
      <c r="C196" s="46">
        <v>10203</v>
      </c>
      <c r="D196" s="72">
        <v>44915</v>
      </c>
      <c r="E196" s="46" t="s">
        <v>10</v>
      </c>
      <c r="F196" s="46" t="s">
        <v>12</v>
      </c>
      <c r="G196" s="76" t="s">
        <v>13</v>
      </c>
      <c r="H196" s="80">
        <v>199</v>
      </c>
      <c r="I196" s="80">
        <v>39</v>
      </c>
      <c r="J196" s="82">
        <v>200.10000000000002</v>
      </c>
      <c r="K196" s="82">
        <v>39819.9</v>
      </c>
      <c r="L196" s="85">
        <v>7803.9000000000005</v>
      </c>
    </row>
    <row r="197" spans="2:12" x14ac:dyDescent="0.25">
      <c r="B197" s="87">
        <v>195</v>
      </c>
      <c r="C197" s="50">
        <v>10204</v>
      </c>
      <c r="D197" s="73">
        <v>44917</v>
      </c>
      <c r="E197" s="50" t="s">
        <v>10</v>
      </c>
      <c r="F197" s="50" t="s">
        <v>67</v>
      </c>
      <c r="G197" s="77" t="s">
        <v>15</v>
      </c>
      <c r="H197" s="83">
        <v>1099</v>
      </c>
      <c r="I197" s="83">
        <v>289</v>
      </c>
      <c r="J197" s="83">
        <v>213.8</v>
      </c>
      <c r="K197" s="83">
        <v>234966.2</v>
      </c>
      <c r="L197" s="86">
        <v>61788.200000000004</v>
      </c>
    </row>
    <row r="198" spans="2:12" x14ac:dyDescent="0.25">
      <c r="B198" s="88">
        <v>196</v>
      </c>
      <c r="C198" s="46">
        <v>10205</v>
      </c>
      <c r="D198" s="72">
        <v>44919</v>
      </c>
      <c r="E198" s="46" t="s">
        <v>19</v>
      </c>
      <c r="F198" s="46" t="s">
        <v>70</v>
      </c>
      <c r="G198" s="76" t="s">
        <v>17</v>
      </c>
      <c r="H198" s="80">
        <v>1299</v>
      </c>
      <c r="I198" s="80">
        <v>459</v>
      </c>
      <c r="J198" s="82">
        <v>124</v>
      </c>
      <c r="K198" s="82">
        <v>161076</v>
      </c>
      <c r="L198" s="85">
        <v>56916</v>
      </c>
    </row>
    <row r="199" spans="2:12" x14ac:dyDescent="0.25">
      <c r="B199" s="87">
        <v>197</v>
      </c>
      <c r="C199" s="50">
        <v>10206</v>
      </c>
      <c r="D199" s="73">
        <v>44921</v>
      </c>
      <c r="E199" s="50" t="s">
        <v>18</v>
      </c>
      <c r="F199" s="50" t="s">
        <v>67</v>
      </c>
      <c r="G199" s="77" t="s">
        <v>13</v>
      </c>
      <c r="H199" s="81">
        <v>199</v>
      </c>
      <c r="I199" s="81">
        <v>39</v>
      </c>
      <c r="J199" s="83">
        <v>285.10000000000002</v>
      </c>
      <c r="K199" s="83">
        <v>56734.9</v>
      </c>
      <c r="L199" s="86">
        <v>11118.900000000001</v>
      </c>
    </row>
    <row r="200" spans="2:12" x14ac:dyDescent="0.25">
      <c r="B200" s="88">
        <v>198</v>
      </c>
      <c r="C200" s="46">
        <v>10207</v>
      </c>
      <c r="D200" s="72">
        <v>44923</v>
      </c>
      <c r="E200" s="46" t="s">
        <v>18</v>
      </c>
      <c r="F200" s="46" t="s">
        <v>67</v>
      </c>
      <c r="G200" s="76" t="s">
        <v>13</v>
      </c>
      <c r="H200" s="80">
        <v>199</v>
      </c>
      <c r="I200" s="80">
        <v>39</v>
      </c>
      <c r="J200" s="82">
        <v>228.9</v>
      </c>
      <c r="K200" s="82">
        <v>45551.1</v>
      </c>
      <c r="L200" s="85">
        <v>8927.1</v>
      </c>
    </row>
    <row r="201" spans="2:12" x14ac:dyDescent="0.25">
      <c r="B201" s="87">
        <v>199</v>
      </c>
      <c r="C201" s="46">
        <v>10208</v>
      </c>
      <c r="D201" s="72">
        <v>44925</v>
      </c>
      <c r="E201" s="46" t="s">
        <v>19</v>
      </c>
      <c r="F201" s="46" t="s">
        <v>67</v>
      </c>
      <c r="G201" s="76" t="s">
        <v>17</v>
      </c>
      <c r="H201" s="80">
        <v>199</v>
      </c>
      <c r="I201" s="80">
        <v>39</v>
      </c>
      <c r="J201" s="82">
        <v>361</v>
      </c>
      <c r="K201" s="82">
        <v>71839</v>
      </c>
      <c r="L201" s="85">
        <v>14079</v>
      </c>
    </row>
    <row r="202" spans="2:12" x14ac:dyDescent="0.25">
      <c r="B202" s="70"/>
      <c r="C202"/>
      <c r="D202" s="70"/>
      <c r="E202" s="70"/>
      <c r="F202" s="70"/>
      <c r="G202" s="70"/>
    </row>
    <row r="203" spans="2:12" x14ac:dyDescent="0.25">
      <c r="B203" s="70"/>
      <c r="C203"/>
      <c r="D203" s="70"/>
      <c r="E203" s="70"/>
      <c r="F203" s="70"/>
      <c r="G203" s="70"/>
    </row>
    <row r="204" spans="2:12" x14ac:dyDescent="0.25">
      <c r="B204" s="70"/>
      <c r="C204"/>
      <c r="D204" s="70"/>
      <c r="E204" s="70"/>
      <c r="F204" s="70"/>
      <c r="G204" s="70"/>
    </row>
    <row r="205" spans="2:12" x14ac:dyDescent="0.25">
      <c r="B205" s="70"/>
      <c r="C205"/>
      <c r="D205" s="70"/>
      <c r="E205" s="70"/>
      <c r="F205" s="70"/>
      <c r="G205" s="70"/>
    </row>
    <row r="206" spans="2:12" x14ac:dyDescent="0.25">
      <c r="C206" s="42"/>
    </row>
    <row r="207" spans="2:12" x14ac:dyDescent="0.25">
      <c r="C207" s="42"/>
    </row>
    <row r="208" spans="2:12" x14ac:dyDescent="0.25">
      <c r="C208" s="42"/>
    </row>
    <row r="209" spans="3:3" x14ac:dyDescent="0.25">
      <c r="C209" s="42"/>
    </row>
    <row r="210" spans="3:3" x14ac:dyDescent="0.25">
      <c r="C210" s="42"/>
    </row>
    <row r="211" spans="3:3" x14ac:dyDescent="0.25">
      <c r="C211" s="42"/>
    </row>
    <row r="212" spans="3:3" x14ac:dyDescent="0.25">
      <c r="C212" s="42"/>
    </row>
    <row r="213" spans="3:3" x14ac:dyDescent="0.25">
      <c r="C213" s="42"/>
    </row>
    <row r="214" spans="3:3" x14ac:dyDescent="0.25">
      <c r="C214" s="42"/>
    </row>
    <row r="215" spans="3:3" x14ac:dyDescent="0.25">
      <c r="C215" s="42"/>
    </row>
    <row r="216" spans="3:3" x14ac:dyDescent="0.25">
      <c r="C216" s="42"/>
    </row>
    <row r="217" spans="3:3" x14ac:dyDescent="0.25">
      <c r="C217" s="42"/>
    </row>
    <row r="218" spans="3:3" x14ac:dyDescent="0.25">
      <c r="C218" s="42"/>
    </row>
    <row r="219" spans="3:3" x14ac:dyDescent="0.25">
      <c r="C219" s="42"/>
    </row>
    <row r="220" spans="3:3" x14ac:dyDescent="0.25">
      <c r="C220" s="42"/>
    </row>
    <row r="221" spans="3:3" x14ac:dyDescent="0.25">
      <c r="C221" s="42"/>
    </row>
    <row r="222" spans="3:3" x14ac:dyDescent="0.25">
      <c r="C222" s="4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Sheet1</vt:lpstr>
      <vt:lpstr>Dirty Data</vt:lpstr>
      <vt:lpstr>Sheet2</vt:lpstr>
      <vt:lpstr>Cleaning Process</vt:lpstr>
      <vt:lpstr>Sheet4</vt:lpstr>
      <vt:lpstr>Cleaned Date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2023-01-23T07:48:10Z</dcterms:created>
  <dcterms:modified xsi:type="dcterms:W3CDTF">2024-02-28T18:47:29Z</dcterms:modified>
</cp:coreProperties>
</file>