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4910" windowHeight="10275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V48" i="1" l="1"/>
  <c r="V47" i="1"/>
  <c r="V46" i="1"/>
  <c r="X33" i="1" l="1"/>
</calcChain>
</file>

<file path=xl/sharedStrings.xml><?xml version="1.0" encoding="utf-8"?>
<sst xmlns="http://schemas.openxmlformats.org/spreadsheetml/2006/main" count="216" uniqueCount="125">
  <si>
    <t>RA</t>
  </si>
  <si>
    <t>X</t>
  </si>
  <si>
    <t>RB</t>
  </si>
  <si>
    <t>RC</t>
  </si>
  <si>
    <t>RD</t>
  </si>
  <si>
    <t>RE</t>
  </si>
  <si>
    <t>RF</t>
  </si>
  <si>
    <t>RG</t>
  </si>
  <si>
    <t>Memory</t>
  </si>
  <si>
    <t>Don't use -- facilitates memory's access code</t>
  </si>
  <si>
    <t>RE0-7</t>
  </si>
  <si>
    <t>RE8-9</t>
  </si>
  <si>
    <t>RA0-7</t>
  </si>
  <si>
    <t>RA9-10, RA14-15</t>
  </si>
  <si>
    <t>Don't use -- facilitates parallel bus' code</t>
  </si>
  <si>
    <t>Pins</t>
  </si>
  <si>
    <t>Notes</t>
  </si>
  <si>
    <t>RE0 -&gt; PMD0</t>
  </si>
  <si>
    <t>RB6-7</t>
  </si>
  <si>
    <t>ICE/ICD</t>
  </si>
  <si>
    <t>RC14</t>
  </si>
  <si>
    <t>RC13</t>
  </si>
  <si>
    <t>RD11</t>
  </si>
  <si>
    <t>SDO4 (SDATA)</t>
  </si>
  <si>
    <t>SCK4 (BCLK)</t>
  </si>
  <si>
    <t>SS4 (out) (LRCLK)</t>
  </si>
  <si>
    <t>RD10</t>
  </si>
  <si>
    <t>I2S</t>
  </si>
  <si>
    <t>Description</t>
  </si>
  <si>
    <t>IN01</t>
  </si>
  <si>
    <t>IN02</t>
  </si>
  <si>
    <t>OUT01</t>
  </si>
  <si>
    <t>OUT02</t>
  </si>
  <si>
    <t>AVR</t>
  </si>
  <si>
    <t>Not used</t>
  </si>
  <si>
    <t>Command available on the PAR bus</t>
  </si>
  <si>
    <t>Command read from the PAR bus</t>
  </si>
  <si>
    <t>CMD_LATCHED</t>
  </si>
  <si>
    <t>CMD_WRITE</t>
  </si>
  <si>
    <t>BOOTLOADER_EN</t>
  </si>
  <si>
    <t>Enables bootloader on PIC32</t>
  </si>
  <si>
    <t>PIC32 has started (left bootloader or just boot)</t>
  </si>
  <si>
    <t>Command received has na error (must be set before CMD_LATCHED)</t>
  </si>
  <si>
    <t>UC_IO0: AVR -&gt; PIC32</t>
  </si>
  <si>
    <t>UC_IO1: AVR &lt;- PIC32</t>
  </si>
  <si>
    <t>UC_IO2: AVR &lt;- PIC32</t>
  </si>
  <si>
    <t>UC_IO3: AVR -&gt; PIC32</t>
  </si>
  <si>
    <t>UC_IO4: AVR &lt;- PIC32</t>
  </si>
  <si>
    <t>RB5 (INT3)</t>
  </si>
  <si>
    <t>RB1 (INT4)</t>
  </si>
  <si>
    <t>IN0/TRIG: AVR &amp; PIC32</t>
  </si>
  <si>
    <t>RD0 (INT0)</t>
  </si>
  <si>
    <t>RB4</t>
  </si>
  <si>
    <t>RB3</t>
  </si>
  <si>
    <t>RB2 (INT1 if needed)</t>
  </si>
  <si>
    <t>RG6 (INT2 if needed)</t>
  </si>
  <si>
    <t>PAR0-7: AVR &lt;-&gt; PIC32 Parallel bus with the Harp uController</t>
  </si>
  <si>
    <t>CMD_DATA</t>
  </si>
  <si>
    <t>OUT00/SYNC: AVR &amp; PIC32</t>
  </si>
  <si>
    <t>RC2 (U2TX)</t>
  </si>
  <si>
    <t>RB12 (AN7)</t>
  </si>
  <si>
    <t>RB13 (AN8)</t>
  </si>
  <si>
    <t>(RA0 -&gt; PAR0) Used to send configuration commands *</t>
  </si>
  <si>
    <t>RD12</t>
  </si>
  <si>
    <t>RD13</t>
  </si>
  <si>
    <t>RC3</t>
  </si>
  <si>
    <t>RC4</t>
  </si>
  <si>
    <t>ALE</t>
  </si>
  <si>
    <t>WP</t>
  </si>
  <si>
    <t>RG7</t>
  </si>
  <si>
    <t>RG8</t>
  </si>
  <si>
    <t>RG9</t>
  </si>
  <si>
    <t>CLE</t>
  </si>
  <si>
    <t>Pin don't change</t>
  </si>
  <si>
    <t>MUTE</t>
  </si>
  <si>
    <t>RF2</t>
  </si>
  <si>
    <t>RF8</t>
  </si>
  <si>
    <t>RF3</t>
  </si>
  <si>
    <t>DAC_RST</t>
  </si>
  <si>
    <t>RF5</t>
  </si>
  <si>
    <t>ADC0_EZ</t>
  </si>
  <si>
    <t>ADC1_EZ</t>
  </si>
  <si>
    <t>RB0 (U2RX)</t>
  </si>
  <si>
    <t>RF0</t>
  </si>
  <si>
    <t>USB</t>
  </si>
  <si>
    <t>AUDIO</t>
  </si>
  <si>
    <t>RF1</t>
  </si>
  <si>
    <t>RG12</t>
  </si>
  <si>
    <t>TP0</t>
  </si>
  <si>
    <t>TP1</t>
  </si>
  <si>
    <t>RG13</t>
  </si>
  <si>
    <t>RG14</t>
  </si>
  <si>
    <t>MEMORY</t>
  </si>
  <si>
    <t>RD1</t>
  </si>
  <si>
    <t>RD2</t>
  </si>
  <si>
    <t>EN_P12V</t>
  </si>
  <si>
    <t>EN_N12V</t>
  </si>
  <si>
    <r>
      <t xml:space="preserve">UART2_RX: AVR &lt;- PIC32 </t>
    </r>
    <r>
      <rPr>
        <sz val="11"/>
        <color rgb="FFFF0000"/>
        <rFont val="Calibri"/>
        <family val="2"/>
        <scheme val="minor"/>
      </rPr>
      <t>(USED FOR PIC32 BOOLOADER)</t>
    </r>
  </si>
  <si>
    <r>
      <t xml:space="preserve">UART2_TX: AVR -&gt; PIC32 </t>
    </r>
    <r>
      <rPr>
        <sz val="11"/>
        <color rgb="FFFF0000"/>
        <rFont val="Calibri"/>
        <family val="2"/>
        <scheme val="minor"/>
      </rPr>
      <t>(USED FOR PIC32 BOOLOADER)</t>
    </r>
  </si>
  <si>
    <t>RB9</t>
  </si>
  <si>
    <t>RB10</t>
  </si>
  <si>
    <t>RB8</t>
  </si>
  <si>
    <t>!SS1</t>
  </si>
  <si>
    <t>SDO1</t>
  </si>
  <si>
    <t>SCK1</t>
  </si>
  <si>
    <t>RD9</t>
  </si>
  <si>
    <t>REFCLKO1 (MCLK out)</t>
  </si>
  <si>
    <t>REFCLKI1 (OSC 24.576 MHz) (MCLK in)</t>
  </si>
  <si>
    <t>ZEROL (not used)</t>
  </si>
  <si>
    <t>ZEROR (not used)</t>
  </si>
  <si>
    <t>CE</t>
  </si>
  <si>
    <t>BUSY</t>
  </si>
  <si>
    <t>WE</t>
  </si>
  <si>
    <t>SOUND_IS _ON</t>
  </si>
  <si>
    <t>'P' n</t>
  </si>
  <si>
    <t>'X'</t>
  </si>
  <si>
    <t>d80</t>
  </si>
  <si>
    <t>d88</t>
  </si>
  <si>
    <t>d120</t>
  </si>
  <si>
    <t>x' n</t>
  </si>
  <si>
    <t>Plays a sound</t>
  </si>
  <si>
    <t>Stop all playback</t>
  </si>
  <si>
    <t>Stop specific sound</t>
  </si>
  <si>
    <t>Notifications</t>
  </si>
  <si>
    <t>CMD_NOT_EXEC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</si>
</sst>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17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46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4" fillId="0" borderId="0" xfId="0" applyFont="1"/>
    <xf numFmtId="0" fontId="1" fillId="7" borderId="0" xfId="0" applyFont="1" applyFill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P31" workbookViewId="0">
      <selection activeCell="AA42" sqref="AA42"/>
    </sheetView>
  </sheetViews>
  <sheetFormatPr defaultRowHeight="15" x14ac:dyDescent="0.25"/>
  <cols>
    <col min="2" max="17" width="4.7109375" customWidth="1"/>
    <col min="19" max="19" width="18.140625" customWidth="1"/>
    <col min="20" max="20" width="19.42578125" style="8" bestFit="1" customWidth="1"/>
    <col min="21" max="21" width="55.7109375" bestFit="1" customWidth="1"/>
    <col min="22" max="22" width="71.7109375" bestFit="1" customWidth="1"/>
    <col min="23" max="23" width="10.28515625" bestFit="1" customWidth="1"/>
    <col min="24" max="24" width="9.28515625" bestFit="1" customWidth="1"/>
  </cols>
  <sheetData>
    <row r="1" spans="1:22" ht="15.75" thickBot="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T1" s="19" t="s">
        <v>15</v>
      </c>
      <c r="U1" s="20" t="s">
        <v>28</v>
      </c>
      <c r="V1" s="20" t="s">
        <v>16</v>
      </c>
    </row>
    <row r="2" spans="1:22" ht="15.75" thickBot="1" x14ac:dyDescent="0.3">
      <c r="A2" t="s">
        <v>0</v>
      </c>
      <c r="B2" s="31" t="s">
        <v>1</v>
      </c>
      <c r="C2" s="31" t="s">
        <v>1</v>
      </c>
      <c r="D2" s="32" t="s">
        <v>1</v>
      </c>
      <c r="E2" s="21" t="s">
        <v>1</v>
      </c>
      <c r="F2" s="22" t="s">
        <v>1</v>
      </c>
      <c r="G2" s="31" t="s">
        <v>1</v>
      </c>
      <c r="H2" s="33" t="s">
        <v>1</v>
      </c>
      <c r="I2" s="34" t="s">
        <v>1</v>
      </c>
      <c r="J2" s="1"/>
      <c r="K2" s="32" t="s">
        <v>1</v>
      </c>
      <c r="L2" s="22" t="s">
        <v>1</v>
      </c>
      <c r="M2" s="1"/>
      <c r="N2" s="1"/>
      <c r="O2" s="1"/>
      <c r="P2" s="32" t="s">
        <v>1</v>
      </c>
      <c r="Q2" s="22" t="s">
        <v>1</v>
      </c>
      <c r="T2" s="52" t="s">
        <v>101</v>
      </c>
      <c r="U2" s="20" t="s">
        <v>102</v>
      </c>
    </row>
    <row r="3" spans="1:22" ht="15.75" thickBot="1" x14ac:dyDescent="0.3">
      <c r="A3" t="s">
        <v>2</v>
      </c>
      <c r="B3" s="12" t="s">
        <v>1</v>
      </c>
      <c r="C3" s="13" t="s">
        <v>1</v>
      </c>
      <c r="D3" s="13" t="s">
        <v>1</v>
      </c>
      <c r="E3" s="17" t="s">
        <v>1</v>
      </c>
      <c r="F3" s="41" t="s">
        <v>1</v>
      </c>
      <c r="G3" s="15" t="s">
        <v>1</v>
      </c>
      <c r="H3" s="10" t="s">
        <v>1</v>
      </c>
      <c r="I3" s="11" t="s">
        <v>1</v>
      </c>
      <c r="J3" s="14" t="s">
        <v>1</v>
      </c>
      <c r="K3" s="17" t="s">
        <v>1</v>
      </c>
      <c r="L3" s="17" t="s">
        <v>1</v>
      </c>
      <c r="M3" s="4" t="s">
        <v>1</v>
      </c>
      <c r="N3" s="43" t="s">
        <v>1</v>
      </c>
      <c r="O3" s="44" t="s">
        <v>1</v>
      </c>
      <c r="P3" s="16" t="s">
        <v>1</v>
      </c>
      <c r="Q3" s="4" t="s">
        <v>1</v>
      </c>
      <c r="T3" s="52" t="s">
        <v>99</v>
      </c>
      <c r="U3" s="20" t="s">
        <v>103</v>
      </c>
    </row>
    <row r="4" spans="1:22" ht="15.75" thickBot="1" x14ac:dyDescent="0.3">
      <c r="A4" t="s">
        <v>3</v>
      </c>
      <c r="B4" s="1"/>
      <c r="C4" s="3" t="s">
        <v>1</v>
      </c>
      <c r="D4" s="13" t="s">
        <v>1</v>
      </c>
      <c r="E4" s="46" t="s">
        <v>1</v>
      </c>
      <c r="F4" s="47" t="s">
        <v>1</v>
      </c>
      <c r="G4" s="1"/>
      <c r="H4" s="1"/>
      <c r="I4" s="1"/>
      <c r="J4" s="1"/>
      <c r="K4" s="1"/>
      <c r="L4" s="1"/>
      <c r="M4" s="1"/>
      <c r="N4" s="5" t="s">
        <v>1</v>
      </c>
      <c r="O4" s="23" t="s">
        <v>1</v>
      </c>
      <c r="P4" s="26" t="s">
        <v>1</v>
      </c>
      <c r="Q4" s="5" t="s">
        <v>1</v>
      </c>
      <c r="T4" s="52" t="s">
        <v>100</v>
      </c>
      <c r="U4" s="20" t="s">
        <v>104</v>
      </c>
    </row>
    <row r="5" spans="1:22" ht="15.75" thickBot="1" x14ac:dyDescent="0.3">
      <c r="A5" t="s">
        <v>4</v>
      </c>
      <c r="B5" s="42" t="s">
        <v>1</v>
      </c>
      <c r="C5" s="12" t="s">
        <v>1</v>
      </c>
      <c r="D5" s="13" t="s">
        <v>1</v>
      </c>
      <c r="E5" s="4" t="s">
        <v>1</v>
      </c>
      <c r="F5" s="3" t="s">
        <v>1</v>
      </c>
      <c r="G5" s="6" t="s">
        <v>1</v>
      </c>
      <c r="H5" s="1"/>
      <c r="I5" s="1"/>
      <c r="J5" s="1"/>
      <c r="K5" s="23" t="s">
        <v>1</v>
      </c>
      <c r="L5" s="24" t="s">
        <v>1</v>
      </c>
      <c r="M5" s="25" t="s">
        <v>1</v>
      </c>
      <c r="N5" s="49" t="s">
        <v>1</v>
      </c>
      <c r="O5" s="48" t="s">
        <v>1</v>
      </c>
      <c r="P5" s="3" t="s">
        <v>1</v>
      </c>
      <c r="Q5" s="4" t="s">
        <v>1</v>
      </c>
      <c r="T5" s="52" t="s">
        <v>83</v>
      </c>
      <c r="U5" s="20" t="s">
        <v>84</v>
      </c>
    </row>
    <row r="6" spans="1:22" ht="15.75" thickBot="1" x14ac:dyDescent="0.3">
      <c r="A6" t="s">
        <v>5</v>
      </c>
      <c r="B6" s="35" t="s">
        <v>1</v>
      </c>
      <c r="C6" s="35" t="s">
        <v>1</v>
      </c>
      <c r="D6" s="33" t="s">
        <v>1</v>
      </c>
      <c r="E6" s="36" t="s">
        <v>1</v>
      </c>
      <c r="F6" s="22" t="s">
        <v>1</v>
      </c>
      <c r="G6" s="32" t="s">
        <v>1</v>
      </c>
      <c r="H6" s="21" t="s">
        <v>1</v>
      </c>
      <c r="I6" s="22" t="s">
        <v>1</v>
      </c>
      <c r="J6" s="32" t="s">
        <v>1</v>
      </c>
      <c r="K6" s="22" t="s">
        <v>1</v>
      </c>
      <c r="L6" s="1"/>
      <c r="M6" s="1"/>
      <c r="N6" s="1"/>
      <c r="O6" s="1"/>
      <c r="P6" s="1"/>
      <c r="Q6" s="1"/>
      <c r="T6" s="52" t="s">
        <v>86</v>
      </c>
      <c r="U6" s="20" t="s">
        <v>85</v>
      </c>
    </row>
    <row r="7" spans="1:22" ht="15.75" thickBot="1" x14ac:dyDescent="0.3">
      <c r="A7" t="s">
        <v>6</v>
      </c>
      <c r="B7" s="14" t="s">
        <v>1</v>
      </c>
      <c r="C7" s="15" t="s">
        <v>1</v>
      </c>
      <c r="D7" s="27" t="s">
        <v>1</v>
      </c>
      <c r="E7" s="28" t="s">
        <v>1</v>
      </c>
      <c r="F7" s="3" t="s">
        <v>1</v>
      </c>
      <c r="G7" s="28" t="s">
        <v>1</v>
      </c>
      <c r="H7" s="1"/>
      <c r="I7" s="1"/>
      <c r="J7" s="51" t="s">
        <v>1</v>
      </c>
      <c r="K7" s="1"/>
      <c r="L7" s="1"/>
      <c r="M7" s="1"/>
      <c r="N7" s="7" t="s">
        <v>1</v>
      </c>
      <c r="O7" s="6" t="s">
        <v>1</v>
      </c>
      <c r="P7" s="1"/>
      <c r="Q7" s="1"/>
      <c r="T7" s="52" t="s">
        <v>87</v>
      </c>
      <c r="U7" s="20" t="s">
        <v>88</v>
      </c>
    </row>
    <row r="8" spans="1:22" ht="15.75" thickBot="1" x14ac:dyDescent="0.3">
      <c r="A8" t="s">
        <v>7</v>
      </c>
      <c r="B8" s="3" t="s">
        <v>1</v>
      </c>
      <c r="C8" s="4" t="s">
        <v>1</v>
      </c>
      <c r="D8" s="1"/>
      <c r="E8" s="1"/>
      <c r="F8" s="1"/>
      <c r="G8" s="1"/>
      <c r="H8" s="14" t="s">
        <v>1</v>
      </c>
      <c r="I8" s="46" t="s">
        <v>1</v>
      </c>
      <c r="J8" s="48" t="s">
        <v>1</v>
      </c>
      <c r="K8" s="18" t="s">
        <v>1</v>
      </c>
      <c r="L8" s="1"/>
      <c r="M8" s="1"/>
      <c r="N8" s="14" t="s">
        <v>1</v>
      </c>
      <c r="O8" s="17" t="s">
        <v>1</v>
      </c>
      <c r="P8" s="15" t="s">
        <v>1</v>
      </c>
      <c r="Q8" s="1" t="s">
        <v>1</v>
      </c>
      <c r="T8" s="52" t="s">
        <v>90</v>
      </c>
      <c r="U8" s="20" t="s">
        <v>89</v>
      </c>
    </row>
    <row r="9" spans="1:2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52" t="s">
        <v>91</v>
      </c>
      <c r="U9" s="20" t="s">
        <v>92</v>
      </c>
    </row>
    <row r="10" spans="1:2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52" t="s">
        <v>93</v>
      </c>
      <c r="U10" s="20" t="s">
        <v>95</v>
      </c>
    </row>
    <row r="11" spans="1:2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52" t="s">
        <v>94</v>
      </c>
      <c r="U11" s="20" t="s">
        <v>96</v>
      </c>
    </row>
    <row r="12" spans="1:2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30" t="s">
        <v>18</v>
      </c>
      <c r="U12" t="s">
        <v>19</v>
      </c>
    </row>
    <row r="13" spans="1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37" t="s">
        <v>10</v>
      </c>
      <c r="U13" s="8" t="s">
        <v>8</v>
      </c>
      <c r="V13" t="s">
        <v>17</v>
      </c>
    </row>
    <row r="14" spans="1:2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50" t="s">
        <v>11</v>
      </c>
      <c r="U14" s="9" t="s">
        <v>9</v>
      </c>
    </row>
    <row r="15" spans="1:2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54" t="s">
        <v>21</v>
      </c>
      <c r="U15" s="20" t="s">
        <v>106</v>
      </c>
      <c r="V15" t="s">
        <v>27</v>
      </c>
    </row>
    <row r="16" spans="1:2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T16" s="54" t="s">
        <v>20</v>
      </c>
      <c r="U16" s="20" t="s">
        <v>107</v>
      </c>
      <c r="V16" t="s">
        <v>27</v>
      </c>
    </row>
    <row r="17" spans="20:22" x14ac:dyDescent="0.25">
      <c r="T17" s="54" t="s">
        <v>105</v>
      </c>
      <c r="U17" s="20" t="s">
        <v>25</v>
      </c>
      <c r="V17" t="s">
        <v>27</v>
      </c>
    </row>
    <row r="18" spans="20:22" x14ac:dyDescent="0.25">
      <c r="T18" s="54" t="s">
        <v>26</v>
      </c>
      <c r="U18" s="20" t="s">
        <v>24</v>
      </c>
      <c r="V18" t="s">
        <v>27</v>
      </c>
    </row>
    <row r="19" spans="20:22" x14ac:dyDescent="0.25">
      <c r="T19" s="54" t="s">
        <v>22</v>
      </c>
      <c r="U19" s="20" t="s">
        <v>23</v>
      </c>
      <c r="V19" t="s">
        <v>27</v>
      </c>
    </row>
    <row r="20" spans="20:22" x14ac:dyDescent="0.25">
      <c r="T20" s="53" t="s">
        <v>75</v>
      </c>
      <c r="U20" s="20" t="s">
        <v>74</v>
      </c>
      <c r="V20" t="s">
        <v>73</v>
      </c>
    </row>
    <row r="21" spans="20:22" x14ac:dyDescent="0.25">
      <c r="T21" s="53" t="s">
        <v>76</v>
      </c>
      <c r="U21" s="20" t="s">
        <v>109</v>
      </c>
    </row>
    <row r="22" spans="20:22" x14ac:dyDescent="0.25">
      <c r="T22" s="53" t="s">
        <v>77</v>
      </c>
      <c r="U22" s="20" t="s">
        <v>108</v>
      </c>
    </row>
    <row r="23" spans="20:22" x14ac:dyDescent="0.25">
      <c r="T23" s="53" t="s">
        <v>79</v>
      </c>
      <c r="U23" s="20" t="s">
        <v>78</v>
      </c>
      <c r="V23" t="s">
        <v>73</v>
      </c>
    </row>
    <row r="24" spans="20:22" x14ac:dyDescent="0.25">
      <c r="T24" s="45" t="s">
        <v>60</v>
      </c>
      <c r="U24" s="8" t="s">
        <v>80</v>
      </c>
    </row>
    <row r="25" spans="20:22" x14ac:dyDescent="0.25">
      <c r="T25" s="45" t="s">
        <v>61</v>
      </c>
      <c r="U25" s="8" t="s">
        <v>81</v>
      </c>
    </row>
    <row r="26" spans="20:22" x14ac:dyDescent="0.25">
      <c r="T26" s="56" t="s">
        <v>65</v>
      </c>
      <c r="U26" s="20" t="s">
        <v>112</v>
      </c>
      <c r="V26" t="s">
        <v>73</v>
      </c>
    </row>
    <row r="27" spans="20:22" x14ac:dyDescent="0.25">
      <c r="T27" s="56" t="s">
        <v>66</v>
      </c>
      <c r="U27" s="20" t="s">
        <v>5</v>
      </c>
      <c r="V27" t="s">
        <v>73</v>
      </c>
    </row>
    <row r="28" spans="20:22" x14ac:dyDescent="0.25">
      <c r="T28" s="56" t="s">
        <v>69</v>
      </c>
      <c r="U28" s="20" t="s">
        <v>67</v>
      </c>
      <c r="V28" t="s">
        <v>73</v>
      </c>
    </row>
    <row r="29" spans="20:22" x14ac:dyDescent="0.25">
      <c r="T29" s="56" t="s">
        <v>70</v>
      </c>
      <c r="U29" s="20" t="s">
        <v>68</v>
      </c>
      <c r="V29" t="s">
        <v>73</v>
      </c>
    </row>
    <row r="30" spans="20:22" x14ac:dyDescent="0.25">
      <c r="T30" s="56" t="s">
        <v>71</v>
      </c>
      <c r="U30" s="20" t="s">
        <v>111</v>
      </c>
      <c r="V30" t="s">
        <v>73</v>
      </c>
    </row>
    <row r="31" spans="20:22" x14ac:dyDescent="0.25">
      <c r="T31" s="56" t="s">
        <v>63</v>
      </c>
      <c r="U31" s="20" t="s">
        <v>110</v>
      </c>
    </row>
    <row r="32" spans="20:22" x14ac:dyDescent="0.25">
      <c r="T32" s="56" t="s">
        <v>64</v>
      </c>
      <c r="U32" s="20" t="s">
        <v>72</v>
      </c>
    </row>
    <row r="33" spans="19:24" x14ac:dyDescent="0.25">
      <c r="S33" t="s">
        <v>57</v>
      </c>
      <c r="T33" s="37" t="s">
        <v>12</v>
      </c>
      <c r="U33" t="s">
        <v>56</v>
      </c>
      <c r="V33" t="s">
        <v>62</v>
      </c>
      <c r="X33">
        <f>10/500000</f>
        <v>2.0000000000000002E-5</v>
      </c>
    </row>
    <row r="34" spans="19:24" x14ac:dyDescent="0.25">
      <c r="T34" s="37" t="s">
        <v>13</v>
      </c>
      <c r="U34" s="9" t="s">
        <v>14</v>
      </c>
    </row>
    <row r="35" spans="19:24" x14ac:dyDescent="0.25">
      <c r="S35" s="55" t="s">
        <v>38</v>
      </c>
      <c r="T35" s="29" t="s">
        <v>48</v>
      </c>
      <c r="U35" t="s">
        <v>43</v>
      </c>
      <c r="V35" t="s">
        <v>35</v>
      </c>
    </row>
    <row r="36" spans="19:24" x14ac:dyDescent="0.25">
      <c r="S36" s="55" t="s">
        <v>37</v>
      </c>
      <c r="T36" s="29" t="s">
        <v>52</v>
      </c>
      <c r="U36" t="s">
        <v>44</v>
      </c>
      <c r="V36" t="s">
        <v>36</v>
      </c>
    </row>
    <row r="37" spans="19:24" x14ac:dyDescent="0.25">
      <c r="S37" s="55" t="s">
        <v>113</v>
      </c>
      <c r="T37" s="29" t="s">
        <v>55</v>
      </c>
      <c r="U37" t="s">
        <v>45</v>
      </c>
      <c r="V37" t="s">
        <v>42</v>
      </c>
    </row>
    <row r="38" spans="19:24" x14ac:dyDescent="0.25">
      <c r="S38" s="55" t="s">
        <v>39</v>
      </c>
      <c r="T38" s="29" t="s">
        <v>49</v>
      </c>
      <c r="U38" s="55" t="s">
        <v>46</v>
      </c>
      <c r="V38" t="s">
        <v>40</v>
      </c>
    </row>
    <row r="39" spans="19:24" x14ac:dyDescent="0.25">
      <c r="S39" s="55" t="s">
        <v>124</v>
      </c>
      <c r="T39" s="29" t="s">
        <v>54</v>
      </c>
      <c r="U39" s="55" t="s">
        <v>47</v>
      </c>
      <c r="V39" t="s">
        <v>41</v>
      </c>
    </row>
    <row r="41" spans="19:24" x14ac:dyDescent="0.25">
      <c r="T41" s="29" t="s">
        <v>51</v>
      </c>
      <c r="U41" t="s">
        <v>50</v>
      </c>
    </row>
    <row r="42" spans="19:24" x14ac:dyDescent="0.25">
      <c r="T42" s="8" t="s">
        <v>29</v>
      </c>
      <c r="U42" t="s">
        <v>33</v>
      </c>
    </row>
    <row r="43" spans="19:24" x14ac:dyDescent="0.25">
      <c r="T43" s="8" t="s">
        <v>30</v>
      </c>
      <c r="U43" t="s">
        <v>33</v>
      </c>
    </row>
    <row r="45" spans="19:24" x14ac:dyDescent="0.25">
      <c r="T45" s="29" t="s">
        <v>53</v>
      </c>
      <c r="U45" t="s">
        <v>58</v>
      </c>
    </row>
    <row r="46" spans="19:24" x14ac:dyDescent="0.25">
      <c r="T46" s="38" t="s">
        <v>31</v>
      </c>
      <c r="U46" t="s">
        <v>33</v>
      </c>
      <c r="V46">
        <f>1/32000000</f>
        <v>3.1249999999999999E-8</v>
      </c>
    </row>
    <row r="47" spans="19:24" x14ac:dyDescent="0.25">
      <c r="T47" s="38" t="s">
        <v>32</v>
      </c>
      <c r="U47" t="s">
        <v>33</v>
      </c>
      <c r="V47">
        <f>V46*1024</f>
        <v>3.1999999999999999E-5</v>
      </c>
    </row>
    <row r="48" spans="19:24" x14ac:dyDescent="0.25">
      <c r="V48">
        <f>1/V47</f>
        <v>31250</v>
      </c>
    </row>
    <row r="49" spans="19:22" x14ac:dyDescent="0.25">
      <c r="T49" s="29" t="s">
        <v>59</v>
      </c>
      <c r="U49" t="s">
        <v>97</v>
      </c>
      <c r="V49" t="s">
        <v>34</v>
      </c>
    </row>
    <row r="50" spans="19:22" x14ac:dyDescent="0.25">
      <c r="T50" s="29" t="s">
        <v>82</v>
      </c>
      <c r="U50" t="s">
        <v>98</v>
      </c>
      <c r="V50" t="s">
        <v>123</v>
      </c>
    </row>
    <row r="52" spans="19:22" x14ac:dyDescent="0.25">
      <c r="U52" s="39"/>
    </row>
    <row r="54" spans="19:22" x14ac:dyDescent="0.25">
      <c r="S54" t="s">
        <v>120</v>
      </c>
      <c r="T54" s="57" t="s">
        <v>114</v>
      </c>
      <c r="U54" t="s">
        <v>116</v>
      </c>
    </row>
    <row r="55" spans="19:22" x14ac:dyDescent="0.25">
      <c r="S55" t="s">
        <v>121</v>
      </c>
      <c r="T55" s="57" t="s">
        <v>115</v>
      </c>
      <c r="U55" t="s">
        <v>117</v>
      </c>
    </row>
    <row r="56" spans="19:22" x14ac:dyDescent="0.25">
      <c r="S56" t="s">
        <v>122</v>
      </c>
      <c r="T56" s="57" t="s">
        <v>119</v>
      </c>
      <c r="U56" t="s">
        <v>118</v>
      </c>
    </row>
    <row r="57" spans="19:22" x14ac:dyDescent="0.25">
      <c r="T57"/>
    </row>
    <row r="59" spans="19:22" x14ac:dyDescent="0.25">
      <c r="U59" s="8"/>
    </row>
    <row r="61" spans="19:22" x14ac:dyDescent="0.25">
      <c r="U61" s="39"/>
    </row>
    <row r="62" spans="19:22" x14ac:dyDescent="0.25">
      <c r="V62" s="40"/>
    </row>
    <row r="64" spans="19:22" x14ac:dyDescent="0.25">
      <c r="V64" s="8"/>
    </row>
    <row r="65" spans="22:22" x14ac:dyDescent="0.25">
      <c r="V6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2019-03-14T18:04:57Z</dcterms:modified>
</cp:coreProperties>
</file>