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ur\Documents\Bitbucket\device.synchronizer\PCB\"/>
    </mc:Choice>
  </mc:AlternateContent>
  <xr:revisionPtr revIDLastSave="0" documentId="13_ncr:1_{EED4A6E7-D13D-47C9-A113-399AE7D1D5C6}" xr6:coauthVersionLast="36" xr6:coauthVersionMax="36" xr10:uidLastSave="{00000000-0000-0000-0000-000000000000}"/>
  <bookViews>
    <workbookView xWindow="11616" yWindow="-12" windowWidth="11448" windowHeight="9648" xr2:uid="{00000000-000D-0000-FFFF-FFFF00000000}"/>
  </bookViews>
  <sheets>
    <sheet name="BOM" sheetId="1" r:id="rId1"/>
  </sheets>
  <externalReferences>
    <externalReference r:id="rId2"/>
  </externalReferences>
  <definedNames>
    <definedName name="Others">[1]Others!$B$1:$B$1060</definedName>
  </definedNames>
  <calcPr calcId="191029"/>
</workbook>
</file>

<file path=xl/calcChain.xml><?xml version="1.0" encoding="utf-8"?>
<calcChain xmlns="http://schemas.openxmlformats.org/spreadsheetml/2006/main">
  <c r="C35" i="1" l="1"/>
  <c r="F34" i="1"/>
  <c r="E34" i="1"/>
  <c r="D34" i="1"/>
  <c r="F33" i="1"/>
  <c r="E33" i="1"/>
  <c r="D33" i="1"/>
</calcChain>
</file>

<file path=xl/sharedStrings.xml><?xml version="1.0" encoding="utf-8"?>
<sst xmlns="http://schemas.openxmlformats.org/spreadsheetml/2006/main" count="117" uniqueCount="91">
  <si>
    <t>Description</t>
  </si>
  <si>
    <t>Distributor</t>
  </si>
  <si>
    <t>Part. No.</t>
  </si>
  <si>
    <t>Part(s)</t>
  </si>
  <si>
    <t>Quantity</t>
  </si>
  <si>
    <t>Farnell</t>
  </si>
  <si>
    <t>Components</t>
  </si>
  <si>
    <t>IC1</t>
  </si>
  <si>
    <t>Mouser</t>
  </si>
  <si>
    <t>SingleBuffer / Driver, Inverting, 3-State, 1.65V to 5.5V, SOT-23-5</t>
  </si>
  <si>
    <t>IC2</t>
  </si>
  <si>
    <t>IC MCU 8BIT 32KB FLASH 44TQFP</t>
  </si>
  <si>
    <t>IC3</t>
  </si>
  <si>
    <t>IC4</t>
  </si>
  <si>
    <t>IC USB USB to Serial UART Enhanced IC SSOP-28</t>
  </si>
  <si>
    <t>895-FT232RL</t>
  </si>
  <si>
    <t>ESD Protection Low Cap</t>
  </si>
  <si>
    <t>511-USBLC6-2SC6</t>
  </si>
  <si>
    <t>OSC1</t>
  </si>
  <si>
    <t>32MHz 10ppm</t>
  </si>
  <si>
    <t>998-1001CI5032.0000T</t>
  </si>
  <si>
    <t>GREEN LED</t>
  </si>
  <si>
    <t>78-TLMP1100-GS08</t>
  </si>
  <si>
    <t>71-CRCW0402-68-E3</t>
  </si>
  <si>
    <t>80-T491A475K006</t>
  </si>
  <si>
    <t>40ohms 100MHz 1.5A Monolithic 0805 SMD</t>
  </si>
  <si>
    <t>875-MI0805K400R-10</t>
  </si>
  <si>
    <t>CAP CER 47pF 50V C0G 5% 0402</t>
  </si>
  <si>
    <t>77-VJ0402A470JXACBC</t>
  </si>
  <si>
    <t>CUSB</t>
  </si>
  <si>
    <t>81-GRM155R72A472KA01</t>
  </si>
  <si>
    <t>RES SMD 1MΩ 1/4W 5% 75V 0603</t>
  </si>
  <si>
    <t>71-CRCW06031M00JNEAH</t>
  </si>
  <si>
    <t>PDI</t>
  </si>
  <si>
    <t>4POS HDR 30AU</t>
  </si>
  <si>
    <t>649-68000-104HLF</t>
  </si>
  <si>
    <t>R.A. JACK 50 OHM</t>
  </si>
  <si>
    <t>571-5227161-1</t>
  </si>
  <si>
    <t>556-ATXMEGA32A4U-AU</t>
  </si>
  <si>
    <t>C12, C13</t>
  </si>
  <si>
    <t>L4</t>
  </si>
  <si>
    <t>C9</t>
  </si>
  <si>
    <t>CAP CER 4.7nF 100V 10% X7R 0402</t>
  </si>
  <si>
    <t>CAP CER 0.33uF 10V 10% X5R 0402</t>
  </si>
  <si>
    <t>RES SMD 68Ω OHM 5% 0402</t>
  </si>
  <si>
    <t>C15</t>
  </si>
  <si>
    <t>CAP TAN 4.7uF 6.3V 10% 1206</t>
  </si>
  <si>
    <t>RUSB</t>
  </si>
  <si>
    <t>UX60-MB-5S8</t>
  </si>
  <si>
    <t>798-UX60-MB-5S8</t>
  </si>
  <si>
    <t>USB Cable</t>
  </si>
  <si>
    <t>USB A - MINI-B 0.8M - MINI-B 0.8M BLACK</t>
  </si>
  <si>
    <t>538-88732-8502</t>
  </si>
  <si>
    <t>RES SMD 100kΩ 1% 0402</t>
  </si>
  <si>
    <t>X1</t>
  </si>
  <si>
    <t xml:space="preserve">TERMINAL BLOCK, HEADER, 8POS, TH </t>
  </si>
  <si>
    <t>Pluggable Terminal Block, 8, 125 V, 12 A, 3.5 mm, 28 AWG, 16 AWG</t>
  </si>
  <si>
    <t>USB</t>
  </si>
  <si>
    <t>SMT 3.5 STEREO REEL</t>
  </si>
  <si>
    <t>502-35RASMT2BHNTRX</t>
  </si>
  <si>
    <t>CLKIN</t>
  </si>
  <si>
    <t>TPS70933DBVR</t>
  </si>
  <si>
    <t>LDO 150mA 30V Ultra-Lo IQ Wd Input LDO Reg</t>
  </si>
  <si>
    <t>C1, C10</t>
  </si>
  <si>
    <t>C4</t>
  </si>
  <si>
    <t>GRM188R61A475KE15D</t>
  </si>
  <si>
    <t>CAP CER 4.7uF 10V 10% X5R 0603</t>
  </si>
  <si>
    <t>GRM155R61A334KE15D</t>
  </si>
  <si>
    <t>595-SN74LVC1G240DBVT</t>
  </si>
  <si>
    <t>81-GRM188R61A106KE9D</t>
  </si>
  <si>
    <t>CAP CER 10uF 10V 10% X5R 0603</t>
  </si>
  <si>
    <t>IC5, IC6, IC7, IC8, IC9, IC10, IC12, IC13, IC14</t>
  </si>
  <si>
    <t>STATE, OUT00, OUT01, OUT02, OUT03, OUT04, OUT05, OUT10, OUT11, OUT12, OUT13</t>
  </si>
  <si>
    <t>R1, R14, R15, R16, R17, R18, R19, R20, R21, R22, R23</t>
  </si>
  <si>
    <t>X2</t>
  </si>
  <si>
    <t xml:space="preserve">TERMINAL BLOCK, HEADER, 6POS, TH </t>
  </si>
  <si>
    <t>Pluggable Terminal Block, 6, 125 V, 12 A, 3.5 mm, 28 AWG, 16 AWG</t>
  </si>
  <si>
    <t>R4, R5, R6, R7, R8, R9, R10, R11, R12, R13</t>
  </si>
  <si>
    <t>R25</t>
  </si>
  <si>
    <t>RES SMD 10kΩ 1% 0402</t>
  </si>
  <si>
    <t>Q2</t>
  </si>
  <si>
    <t>Q6</t>
  </si>
  <si>
    <t>IN0.0, IN0.1, IN0.2, IN0.3</t>
  </si>
  <si>
    <t>C2, C5, C6, C7, C8, C11, C14, C16, C17, C18, C19, C20, C21, C22, C23, C25, C26, C27</t>
  </si>
  <si>
    <t>CAP CER 100nF 25V X5R 0402</t>
  </si>
  <si>
    <t>C3, C29</t>
  </si>
  <si>
    <t>NA</t>
  </si>
  <si>
    <t>NUT_M3_HEX_NYLON</t>
  </si>
  <si>
    <t>SCREW_M3_10MM_NYLON_PHILLIPS</t>
  </si>
  <si>
    <t>Licensed under the TAPR Open Hardware License (www.tapr.org/OHL)</t>
  </si>
  <si>
    <t>Copyright 2017 Artur Silva and Filipe Carvalho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</si>
</sst>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9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18" fillId="0" borderId="0" xfId="0" applyFont="1" applyBorder="1"/>
    <xf numFmtId="0" fontId="18" fillId="0" borderId="0" xfId="0" applyFont="1" applyBorder="1" applyAlignment="1">
      <alignment horizontal="center"/>
    </xf>
    <xf numFmtId="0" fontId="18" fillId="0" borderId="0" xfId="0" applyFont="1" applyBorder="1" applyAlignment="1">
      <alignment vertical="center"/>
    </xf>
    <xf numFmtId="0" fontId="19" fillId="0" borderId="0" xfId="0" applyFont="1" applyBorder="1" applyAlignment="1">
      <alignment horizontal="center" vertical="center"/>
    </xf>
    <xf numFmtId="0" fontId="18" fillId="0" borderId="10" xfId="0" applyFont="1" applyBorder="1"/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10" xfId="0" applyFont="1" applyBorder="1" applyAlignment="1">
      <alignment horizontal="center"/>
    </xf>
    <xf numFmtId="9" fontId="18" fillId="0" borderId="0" xfId="0" applyNumberFormat="1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18" fillId="0" borderId="0" xfId="0" applyNumberFormat="1" applyFont="1" applyFill="1" applyBorder="1" applyAlignment="1">
      <alignment horizontal="left" vertical="center"/>
    </xf>
    <xf numFmtId="0" fontId="18" fillId="0" borderId="0" xfId="0" applyFont="1" applyBorder="1" applyAlignment="1">
      <alignment horizontal="left" vertical="center" wrapText="1"/>
    </xf>
    <xf numFmtId="0" fontId="18" fillId="0" borderId="0" xfId="0" applyFont="1" applyFill="1" applyBorder="1" applyAlignment="1">
      <alignment vertical="center"/>
    </xf>
    <xf numFmtId="0" fontId="18" fillId="0" borderId="0" xfId="0" applyFont="1" applyFill="1" applyBorder="1"/>
    <xf numFmtId="0" fontId="20" fillId="0" borderId="0" xfId="0" applyFont="1" applyFill="1" applyBorder="1" applyAlignment="1">
      <alignment horizontal="left" vertical="center"/>
    </xf>
    <xf numFmtId="0" fontId="20" fillId="0" borderId="0" xfId="0" applyFont="1" applyBorder="1" applyAlignment="1">
      <alignment vertical="center"/>
    </xf>
    <xf numFmtId="0" fontId="0" fillId="0" borderId="0" xfId="0" applyFont="1" applyAlignment="1">
      <alignment wrapText="1"/>
    </xf>
    <xf numFmtId="0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8" fillId="0" borderId="0" xfId="0" applyNumberFormat="1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CR%20harp\Harp%20B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k"/>
      <sheetName val="Mice poke s v1.2"/>
      <sheetName val="Mice poke s v1.3"/>
      <sheetName val="Camera trigger v1.0"/>
      <sheetName val="Load cells v1.1"/>
      <sheetName val="Behavior v1.2"/>
      <sheetName val="LED array v1.3"/>
      <sheetName val="RGB v1.0"/>
      <sheetName val="Load cells interface v1.0"/>
      <sheetName val="Multi PWM v1.2"/>
      <sheetName val="Synchronizer v1.0"/>
      <sheetName val="Clock sync v1.0"/>
      <sheetName val="Audio switch v1.0"/>
      <sheetName val="Audio amp v1.0"/>
      <sheetName val="Audio amp v1.1"/>
      <sheetName val="Basestation v1.2"/>
      <sheetName val="ICs"/>
      <sheetName val="Caps"/>
      <sheetName val="Ress"/>
      <sheetName val="Oth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B1" t="str">
            <v>PN</v>
          </cell>
          <cell r="C1" t="str">
            <v>Description</v>
          </cell>
          <cell r="D1" t="str">
            <v>Distributor</v>
          </cell>
          <cell r="E1" t="str">
            <v>Supplier PN</v>
          </cell>
          <cell r="F1" t="str">
            <v>Price 1x</v>
          </cell>
          <cell r="G1" t="str">
            <v>Price 10x</v>
          </cell>
        </row>
        <row r="2">
          <cell r="B2" t="str">
            <v>ANT_2.4GHZ_SMA</v>
          </cell>
          <cell r="C2" t="str">
            <v>Antenas 2.4GHz 2.0dBi STD SMA</v>
          </cell>
          <cell r="D2" t="str">
            <v>Mouser</v>
          </cell>
          <cell r="E2" t="str">
            <v>673-W1010</v>
          </cell>
          <cell r="F2">
            <v>3.31</v>
          </cell>
          <cell r="G2">
            <v>2.65</v>
          </cell>
        </row>
        <row r="3">
          <cell r="B3" t="str">
            <v>CABLE_USB_A_MINI_1M</v>
          </cell>
          <cell r="C3" t="str">
            <v>Cabos USB/Cabos IEEE 1394 USB A / MINI B ASSY 1M LENGTH BLACK</v>
          </cell>
          <cell r="D3" t="str">
            <v>Mouser</v>
          </cell>
          <cell r="E3" t="str">
            <v>538-88732-8602</v>
          </cell>
          <cell r="F3">
            <v>3.27</v>
          </cell>
          <cell r="G3">
            <v>3.15</v>
          </cell>
          <cell r="H3" t="str">
            <v>Stock</v>
          </cell>
        </row>
        <row r="4">
          <cell r="B4" t="str">
            <v>CABLE_ETHERNET_0.5M</v>
          </cell>
          <cell r="C4" t="str">
            <v>Ethernet Cable, Patch Lead, Cat5e, RJ45 Plug to RJ45 Plug, Beige, 500 mm</v>
          </cell>
          <cell r="D4" t="str">
            <v>Farnell</v>
          </cell>
          <cell r="E4">
            <v>1526101</v>
          </cell>
          <cell r="F4">
            <v>1.43</v>
          </cell>
          <cell r="G4">
            <v>1.3</v>
          </cell>
          <cell r="H4" t="str">
            <v>Stock</v>
          </cell>
        </row>
        <row r="5">
          <cell r="B5" t="str">
            <v>CABLE_STEREO_3.5MM_3.5MM_1.2M</v>
          </cell>
          <cell r="C5" t="str">
            <v>Cable Assembly, 3.5mm Stereo Jack Plug, 3.5mm Stereo Jack Plug, 1.2 m, Black</v>
          </cell>
          <cell r="D5" t="str">
            <v>Farnell</v>
          </cell>
          <cell r="E5">
            <v>3712278</v>
          </cell>
          <cell r="F5">
            <v>1.58</v>
          </cell>
          <cell r="G5">
            <v>1.58</v>
          </cell>
          <cell r="H5" t="str">
            <v>Stock</v>
          </cell>
        </row>
        <row r="6">
          <cell r="B6" t="str">
            <v>CABLE_STEREO_3.5MM_3.5MM_5M</v>
          </cell>
          <cell r="C6" t="str">
            <v>Cable Assembly, 3.5mm Stereo Jack Plug, 3.5mm Stereo Jack Plug, 5 m, Black</v>
          </cell>
          <cell r="D6" t="str">
            <v>Farnell</v>
          </cell>
          <cell r="E6">
            <v>3712527</v>
          </cell>
          <cell r="F6">
            <v>3.29</v>
          </cell>
          <cell r="G6">
            <v>3.29</v>
          </cell>
        </row>
        <row r="7">
          <cell r="B7" t="str">
            <v>CON_4MM_RA_RED</v>
          </cell>
          <cell r="C7" t="str">
            <v>Banana Test Connector, 4mm, Socket, PCB Mount, 24 A, 1 kV, Gold Plated Contacts, Red</v>
          </cell>
          <cell r="D7" t="str">
            <v>Farnell</v>
          </cell>
          <cell r="E7">
            <v>1854508</v>
          </cell>
          <cell r="F7">
            <v>3.23</v>
          </cell>
          <cell r="G7">
            <v>3.04</v>
          </cell>
        </row>
        <row r="8">
          <cell r="B8" t="str">
            <v>CON_4MM_RA_BLACK</v>
          </cell>
          <cell r="C8" t="str">
            <v>Banana Test Connector, 4mm, Socket, PCB Mount, 24 A, 1 kV, Gold Plated Contacts, Black</v>
          </cell>
          <cell r="D8" t="str">
            <v>Farnell</v>
          </cell>
          <cell r="E8">
            <v>1854507</v>
          </cell>
          <cell r="F8">
            <v>3.23</v>
          </cell>
          <cell r="G8">
            <v>3.04</v>
          </cell>
        </row>
        <row r="9">
          <cell r="B9" t="str">
            <v>CON_BNC_RA</v>
          </cell>
          <cell r="C9" t="str">
            <v>CONN BNC JACK R/A 50 OHM PCB</v>
          </cell>
          <cell r="D9" t="str">
            <v>Digikey</v>
          </cell>
          <cell r="E9" t="str">
            <v>A32244-ND</v>
          </cell>
          <cell r="F9">
            <v>2.78</v>
          </cell>
          <cell r="G9">
            <v>2.6709999999999998</v>
          </cell>
          <cell r="H9" t="str">
            <v>Stock</v>
          </cell>
        </row>
        <row r="10">
          <cell r="B10" t="str">
            <v>CON_BNC_VT</v>
          </cell>
          <cell r="C10" t="str">
            <v>Connectores Coaxiais Str PCB Skt MP White 50Ohm</v>
          </cell>
          <cell r="D10" t="str">
            <v>Mouser</v>
          </cell>
          <cell r="E10" t="str">
            <v>571-1-1337541-0</v>
          </cell>
          <cell r="F10">
            <v>1.67</v>
          </cell>
          <cell r="G10">
            <v>1.67</v>
          </cell>
          <cell r="H10" t="str">
            <v>Stock</v>
          </cell>
        </row>
        <row r="11">
          <cell r="B11" t="str">
            <v>CON_DC_2.1MM</v>
          </cell>
          <cell r="C11" t="str">
            <v>Conectores de alimentação CC PCB 2.1MM</v>
          </cell>
          <cell r="D11" t="str">
            <v>Mouser</v>
          </cell>
          <cell r="E11" t="str">
            <v>163-179PH-EX</v>
          </cell>
          <cell r="F11">
            <v>1.1200000000000001</v>
          </cell>
          <cell r="G11">
            <v>0.86399999999999999</v>
          </cell>
          <cell r="H11" t="str">
            <v>Stock</v>
          </cell>
        </row>
        <row r="12">
          <cell r="B12" t="str">
            <v>CON_DC_2.5MM</v>
          </cell>
          <cell r="C12" t="str">
            <v>Conectores de alimentação CC 2.5mm LOCKING</v>
          </cell>
          <cell r="D12" t="str">
            <v>Mouser</v>
          </cell>
          <cell r="E12" t="str">
            <v>161-0725-E</v>
          </cell>
          <cell r="F12">
            <v>1.23</v>
          </cell>
          <cell r="G12">
            <v>0.95</v>
          </cell>
          <cell r="H12" t="str">
            <v>Stock</v>
          </cell>
        </row>
        <row r="13">
          <cell r="B13" t="str">
            <v>CON_DC_5DIN_RA</v>
          </cell>
          <cell r="C13" t="str">
            <v>DIN Audio / Video Connector, 5 Contacts, Jack, PCB Mount, Tin Plated Contacts, Metal Body</v>
          </cell>
          <cell r="D13" t="str">
            <v>Farnell</v>
          </cell>
          <cell r="E13">
            <v>1193184</v>
          </cell>
          <cell r="F13">
            <v>4.6100000000000003</v>
          </cell>
          <cell r="G13">
            <v>3.43</v>
          </cell>
        </row>
        <row r="14">
          <cell r="B14" t="str">
            <v>CON_FL_KK_2P_RA_HEAD_2.54MM</v>
          </cell>
          <cell r="C14" t="str">
            <v>Connector, Right Angle, 2.54 mm, 2 Contacts, Header, KK 254 7395 Series, TH</v>
          </cell>
          <cell r="D14" t="str">
            <v>Farnell</v>
          </cell>
          <cell r="E14" t="str">
            <v xml:space="preserve"> 22-12-4022</v>
          </cell>
          <cell r="F14">
            <v>0.35199999999999998</v>
          </cell>
          <cell r="G14">
            <v>0.35199999999999998</v>
          </cell>
          <cell r="H14" t="str">
            <v>Stock</v>
          </cell>
        </row>
        <row r="15">
          <cell r="B15" t="str">
            <v>CON_FL_KK_2P_VT_HEAD_2.54MM</v>
          </cell>
          <cell r="C15" t="str">
            <v>Distribuidores e Alojamento de Fios 2 PIN F/LK HEADER</v>
          </cell>
          <cell r="D15" t="str">
            <v>Mouser</v>
          </cell>
          <cell r="E15" t="str">
            <v>538-22-29-2021</v>
          </cell>
          <cell r="F15">
            <v>0.41699999999999998</v>
          </cell>
          <cell r="G15">
            <v>0.309</v>
          </cell>
          <cell r="H15" t="str">
            <v>Stock</v>
          </cell>
        </row>
        <row r="16">
          <cell r="B16" t="str">
            <v>CON_FL_KK_3P_RA_HEAD_2.54MM</v>
          </cell>
          <cell r="C16" t="str">
            <v>Connector, Right Angle, 2.54 mm, 3 Contacts, Header, KK 254 7395 Series, TH</v>
          </cell>
          <cell r="D16" t="str">
            <v>Farnell</v>
          </cell>
          <cell r="E16" t="str">
            <v>22-12-4032</v>
          </cell>
          <cell r="F16">
            <v>0.58599999999999997</v>
          </cell>
          <cell r="G16">
            <v>0.58599999999999997</v>
          </cell>
          <cell r="H16" t="str">
            <v>Stock</v>
          </cell>
        </row>
        <row r="17">
          <cell r="B17" t="str">
            <v>CON_FL_KK_3P_VT_HEAD_2.54MM</v>
          </cell>
          <cell r="C17" t="str">
            <v>Connector, 2.54 mm, 3 Contacts, Receptacle, KK 254 2695 Series</v>
          </cell>
          <cell r="D17" t="str">
            <v>Farnell</v>
          </cell>
          <cell r="E17" t="str">
            <v>22-01-2035</v>
          </cell>
          <cell r="F17">
            <v>0.17499999999999999</v>
          </cell>
          <cell r="G17">
            <v>0.107</v>
          </cell>
          <cell r="H17" t="str">
            <v>Stock</v>
          </cell>
        </row>
        <row r="18">
          <cell r="B18" t="str">
            <v>CON_FL_KK_4P_RA_HEAD_2.54MM</v>
          </cell>
          <cell r="C18" t="str">
            <v>Distribuidores e Alojamento de Fios 4C RA F/L HEADER</v>
          </cell>
          <cell r="D18" t="str">
            <v>Mouser</v>
          </cell>
          <cell r="E18" t="str">
            <v>538-22-05-7048</v>
          </cell>
          <cell r="F18">
            <v>0.84199999999999997</v>
          </cell>
          <cell r="G18">
            <v>0.72899999999999998</v>
          </cell>
          <cell r="H18" t="str">
            <v>Stock</v>
          </cell>
        </row>
        <row r="19">
          <cell r="B19" t="str">
            <v>CON_FL_KK_4P_RA_RECE_2.54MM</v>
          </cell>
          <cell r="C19" t="str">
            <v>Distribuidores e Alojamento de Fios HSG 4P W/RAMP/RIBS</v>
          </cell>
          <cell r="D19" t="str">
            <v>Mouser</v>
          </cell>
          <cell r="E19" t="str">
            <v>538-22-01-3047</v>
          </cell>
          <cell r="F19">
            <v>0.17</v>
          </cell>
          <cell r="G19">
            <v>0.13100000000000001</v>
          </cell>
          <cell r="H19" t="str">
            <v>Stock</v>
          </cell>
        </row>
        <row r="20">
          <cell r="B20" t="str">
            <v>CON_RCA_PHONO_RA_RED</v>
          </cell>
          <cell r="C20" t="str">
            <v>Conectores de fono RCA 1 POS RA PHONO JACK RED</v>
          </cell>
          <cell r="D20" t="str">
            <v>Mouser</v>
          </cell>
          <cell r="E20" t="str">
            <v>502-PJRAN1X1U03AUX</v>
          </cell>
          <cell r="F20">
            <v>1.08</v>
          </cell>
          <cell r="G20">
            <v>0.79900000000000004</v>
          </cell>
        </row>
        <row r="21">
          <cell r="B21" t="str">
            <v>CON_RCA_PHONO_RA_BLACK</v>
          </cell>
          <cell r="C21" t="str">
            <v>Conectores de fono RCA 1 POS RA PHONO JACK BLACK</v>
          </cell>
          <cell r="D21" t="str">
            <v>Mouser</v>
          </cell>
          <cell r="E21" t="str">
            <v>502-PJRAN1X1U01AUX</v>
          </cell>
          <cell r="F21">
            <v>1.08</v>
          </cell>
          <cell r="G21">
            <v>0.79900000000000004</v>
          </cell>
        </row>
        <row r="22">
          <cell r="B22" t="str">
            <v>CON_RJ45_RA</v>
          </cell>
          <cell r="C22" t="str">
            <v>Modular Connector, RJ45, Jack, 8 Contacts, 8 Ways, 215877 Series, Cat3</v>
          </cell>
          <cell r="D22" t="str">
            <v>Farnell</v>
          </cell>
          <cell r="E22" t="str">
            <v>215877-1</v>
          </cell>
          <cell r="F22">
            <v>1.07</v>
          </cell>
          <cell r="G22">
            <v>1.07</v>
          </cell>
          <cell r="H22" t="str">
            <v>Stock</v>
          </cell>
        </row>
        <row r="23">
          <cell r="B23" t="str">
            <v>CON_RJ45_TOP</v>
          </cell>
          <cell r="C23" t="str">
            <v>Conectores modulares/Conectores de Ethernet 8P8C TOP ENTRY</v>
          </cell>
          <cell r="D23" t="str">
            <v>Mouser</v>
          </cell>
          <cell r="E23" t="str">
            <v>571-55202594</v>
          </cell>
          <cell r="F23">
            <v>1.2</v>
          </cell>
          <cell r="G23">
            <v>0.996</v>
          </cell>
        </row>
        <row r="24">
          <cell r="B24" t="str">
            <v>CON_SMA_JACK_VT_TH</v>
          </cell>
          <cell r="C24" t="str">
            <v>Connectores RF / Connectores Coaxiais 50 OHMS SMA(J) VERT PCB REC.</v>
          </cell>
          <cell r="D24" t="str">
            <v>Mouser</v>
          </cell>
          <cell r="E24" t="str">
            <v>538-73251-3140</v>
          </cell>
          <cell r="F24">
            <v>3.62</v>
          </cell>
          <cell r="G24">
            <v>3.48</v>
          </cell>
        </row>
        <row r="25">
          <cell r="B25" t="str">
            <v>CON_STEREO_SMD_3.5MM</v>
          </cell>
          <cell r="C25" t="str">
            <v>CONN JACK STEREO 3.5MM SMD R/A</v>
          </cell>
          <cell r="D25" t="str">
            <v>Digikey</v>
          </cell>
          <cell r="E25" t="str">
            <v>SC1489-1-ND</v>
          </cell>
          <cell r="F25">
            <v>0.8</v>
          </cell>
          <cell r="G25">
            <v>0.74399999999999999</v>
          </cell>
          <cell r="H25" t="str">
            <v>Stock</v>
          </cell>
        </row>
        <row r="26">
          <cell r="B26" t="str">
            <v>CON_USB_MINI</v>
          </cell>
          <cell r="C26" t="str">
            <v>Conectores USB MINI B RECEPT RA TH W/POST</v>
          </cell>
          <cell r="D26" t="str">
            <v>Mouser</v>
          </cell>
          <cell r="E26" t="str">
            <v>798-UX60-MB-5S8</v>
          </cell>
          <cell r="F26">
            <v>0.76500000000000001</v>
          </cell>
          <cell r="G26">
            <v>0.63200000000000001</v>
          </cell>
          <cell r="H26" t="str">
            <v>Stock</v>
          </cell>
        </row>
        <row r="27">
          <cell r="B27" t="str">
            <v>CON_WIRED_4+4_RA</v>
          </cell>
          <cell r="C27" t="str">
            <v>Distribuidores e Alojamento de Fios 4+4 POS DIL MALE R/A UNLATCHED TIN</v>
          </cell>
          <cell r="D27" t="str">
            <v>Mouser</v>
          </cell>
          <cell r="E27" t="str">
            <v>M80-8410842</v>
          </cell>
          <cell r="F27">
            <v>2.74</v>
          </cell>
          <cell r="G27">
            <v>2.64</v>
          </cell>
        </row>
        <row r="28">
          <cell r="B28" t="str">
            <v>CRIMP_FL</v>
          </cell>
          <cell r="C28" t="str">
            <v>Distribuidores e Alojamento de Fios CRIMP TERM 22-30 TIN</v>
          </cell>
          <cell r="D28" t="str">
            <v>Mouser</v>
          </cell>
          <cell r="E28" t="str">
            <v>538-08-50-0114</v>
          </cell>
          <cell r="F28">
            <v>0.153</v>
          </cell>
          <cell r="G28">
            <v>9.8000000000000004E-2</v>
          </cell>
          <cell r="H28" t="str">
            <v>Stock</v>
          </cell>
        </row>
        <row r="29">
          <cell r="B29" t="str">
            <v>JUMPER_2P_2.54MM</v>
          </cell>
          <cell r="C29" t="str">
            <v>SHUNT JUMPER, 2POS</v>
          </cell>
          <cell r="D29" t="str">
            <v>Farnell</v>
          </cell>
          <cell r="E29">
            <v>4218176</v>
          </cell>
          <cell r="F29">
            <v>0.13400000000000001</v>
          </cell>
          <cell r="G29">
            <v>0.182</v>
          </cell>
          <cell r="H29" t="str">
            <v>Stock</v>
          </cell>
        </row>
        <row r="30">
          <cell r="B30" t="str">
            <v>HEADER_3P_1R_2.54MM</v>
          </cell>
          <cell r="C30" t="str">
            <v>3POS HDR 15AU</v>
          </cell>
          <cell r="D30" t="str">
            <v>Mouser</v>
          </cell>
          <cell r="E30" t="str">
            <v>649-68001-203HLF</v>
          </cell>
          <cell r="F30">
            <v>0.187</v>
          </cell>
          <cell r="G30">
            <v>0.126</v>
          </cell>
          <cell r="H30" t="str">
            <v>Stock</v>
          </cell>
        </row>
        <row r="31">
          <cell r="B31" t="str">
            <v>HEADER_3P_1R_2.54MM_SMD</v>
          </cell>
          <cell r="C31" t="str">
            <v>Distribuidores e Alojamento de Fios 3P SINGLE ROW</v>
          </cell>
          <cell r="D31" t="str">
            <v>Mouser</v>
          </cell>
          <cell r="E31" t="str">
            <v>571-1241150-3</v>
          </cell>
          <cell r="F31">
            <v>2.2999999999999998</v>
          </cell>
          <cell r="G31">
            <v>2.09</v>
          </cell>
        </row>
        <row r="32">
          <cell r="B32" t="str">
            <v>HEADER_4P_1R_2.54MM</v>
          </cell>
          <cell r="C32" t="str">
            <v>4POS HDR 15AU</v>
          </cell>
          <cell r="D32" t="str">
            <v>Mouser</v>
          </cell>
          <cell r="E32" t="str">
            <v>649-68001-204HLF</v>
          </cell>
          <cell r="F32">
            <v>0.29799999999999999</v>
          </cell>
          <cell r="G32">
            <v>0.20499999999999999</v>
          </cell>
          <cell r="H32" t="str">
            <v>Stock</v>
          </cell>
        </row>
        <row r="33">
          <cell r="B33" t="str">
            <v>HEADER_6P_2R_2.54MM</v>
          </cell>
          <cell r="C33" t="str">
            <v>CONN HEADER 6POS .100 STR 15AU</v>
          </cell>
          <cell r="D33" t="str">
            <v>Digikey</v>
          </cell>
          <cell r="E33" t="str">
            <v>609-3210-ND</v>
          </cell>
          <cell r="F33">
            <v>0.37</v>
          </cell>
          <cell r="G33">
            <v>0.34699999999999998</v>
          </cell>
          <cell r="H33" t="str">
            <v>Stock</v>
          </cell>
        </row>
        <row r="34">
          <cell r="B34" t="str">
            <v>HEADER_10P_2R_2.54MM</v>
          </cell>
          <cell r="C34" t="str">
            <v>WR-PHD 2.54mm THT 10Pin Dual Pin Headr</v>
          </cell>
          <cell r="D34" t="str">
            <v>Mouser</v>
          </cell>
          <cell r="E34" t="str">
            <v>710-61301021121</v>
          </cell>
          <cell r="F34">
            <v>0.95</v>
          </cell>
          <cell r="G34">
            <v>0.91</v>
          </cell>
        </row>
        <row r="35">
          <cell r="B35" t="str">
            <v>HEADER_10P_IDC_VT_4WALL</v>
          </cell>
          <cell r="C35" t="str">
            <v>Distribuidores e Alojamento de Fios 10P STRT 4WALL GLDFL</v>
          </cell>
          <cell r="D35" t="str">
            <v>Mouser</v>
          </cell>
          <cell r="E35" t="str">
            <v>517-30310-6002</v>
          </cell>
          <cell r="F35">
            <v>0.55300000000000005</v>
          </cell>
          <cell r="G35">
            <v>0.51100000000000001</v>
          </cell>
        </row>
        <row r="36">
          <cell r="B36" t="str">
            <v>HEAT_58x37x11.4</v>
          </cell>
          <cell r="C36" t="str">
            <v>Brick Heatsink, Gold-Anodized, T766, Hardware, 58x37x11.4mm, 37mm dia.</v>
          </cell>
          <cell r="D36" t="str">
            <v>Mouser</v>
          </cell>
          <cell r="E36" t="str">
            <v>984-ATS-1099-C1-R0</v>
          </cell>
          <cell r="F36">
            <v>9.49</v>
          </cell>
          <cell r="G36">
            <v>9.24</v>
          </cell>
        </row>
        <row r="37">
          <cell r="B37" t="str">
            <v>HEAT_10x10x2</v>
          </cell>
          <cell r="C37" t="str">
            <v>Heat Sink, Square, Micro Porous, 10.21 °C/W, 10 mm, 2 mm, 10 mm</v>
          </cell>
          <cell r="D37" t="str">
            <v>Farnell</v>
          </cell>
          <cell r="E37" t="str">
            <v>MPC101020T</v>
          </cell>
          <cell r="F37">
            <v>1.73</v>
          </cell>
          <cell r="G37">
            <v>0.92</v>
          </cell>
        </row>
        <row r="38">
          <cell r="B38" t="str">
            <v>LED_GREEN_20mA_0603</v>
          </cell>
          <cell r="C38" t="str">
            <v>SMD Pure Green 20mA 0603</v>
          </cell>
          <cell r="D38" t="str">
            <v>Mouser</v>
          </cell>
          <cell r="E38" t="str">
            <v>78-TLMP1100-GS08</v>
          </cell>
          <cell r="F38">
            <v>0.51900000000000002</v>
          </cell>
          <cell r="G38">
            <v>0.307</v>
          </cell>
        </row>
        <row r="39">
          <cell r="B39" t="str">
            <v>LED_RED_20mA_0603</v>
          </cell>
          <cell r="C39" t="str">
            <v>SMD Red Non-Diffused 20mA 0603</v>
          </cell>
          <cell r="D39" t="str">
            <v>Mouser</v>
          </cell>
          <cell r="E39" t="str">
            <v>782-TLMS1100</v>
          </cell>
          <cell r="F39">
            <v>0.34</v>
          </cell>
          <cell r="G39">
            <v>0.25900000000000001</v>
          </cell>
        </row>
        <row r="40">
          <cell r="B40" t="str">
            <v>LED_WHITE_25MA_3MM</v>
          </cell>
          <cell r="C40" t="str">
            <v>Vazados 3MM LED WHITE</v>
          </cell>
          <cell r="D40" t="str">
            <v>Mouser</v>
          </cell>
          <cell r="E40" t="str">
            <v>78-VLHW4100</v>
          </cell>
          <cell r="F40">
            <v>0.59399999999999997</v>
          </cell>
          <cell r="G40">
            <v>0.41899999999999998</v>
          </cell>
        </row>
        <row r="41">
          <cell r="B41" t="str">
            <v>LIGHT_PIPE_SMD_3.6MM</v>
          </cell>
          <cell r="C41" t="str">
            <v>LIGHT PIPE SGL RT ANGLE 3.6MM</v>
          </cell>
          <cell r="D41" t="str">
            <v>Digikey</v>
          </cell>
          <cell r="E41" t="str">
            <v>L71537-ND</v>
          </cell>
          <cell r="F41">
            <v>0.55000000000000004</v>
          </cell>
          <cell r="G41">
            <v>0.42699999999999999</v>
          </cell>
          <cell r="H41" t="str">
            <v>Stock</v>
          </cell>
        </row>
        <row r="42">
          <cell r="B42" t="str">
            <v>NUT_BNC_HEX</v>
          </cell>
          <cell r="C42" t="str">
            <v>Conector RF Hexagonal Nut</v>
          </cell>
          <cell r="D42" t="str">
            <v>Mouser</v>
          </cell>
          <cell r="E42" t="str">
            <v>571-1-1634816-0</v>
          </cell>
          <cell r="F42">
            <v>0.35699999999999998</v>
          </cell>
          <cell r="G42">
            <v>0.35699999999999998</v>
          </cell>
        </row>
        <row r="43">
          <cell r="B43" t="str">
            <v>NUT_M3_HEX_NYLON</v>
          </cell>
          <cell r="C43" t="str">
            <v>Nut, Hex, M3, Nylon 6.6</v>
          </cell>
          <cell r="D43" t="str">
            <v>Farnell</v>
          </cell>
          <cell r="E43">
            <v>2472687</v>
          </cell>
          <cell r="F43">
            <v>5.3099999999999994E-2</v>
          </cell>
          <cell r="G43">
            <v>5.3099999999999994E-2</v>
          </cell>
          <cell r="H43" t="str">
            <v>Stock</v>
          </cell>
        </row>
        <row r="44">
          <cell r="B44" t="str">
            <v>OSC_32MHz_10ppm_CDFN-4</v>
          </cell>
          <cell r="C44" t="str">
            <v>Oscillator, Low Power, -40C-85C, 10ppm</v>
          </cell>
          <cell r="D44" t="str">
            <v>Mouser</v>
          </cell>
          <cell r="E44" t="str">
            <v>998-1001CI5032.0000T</v>
          </cell>
          <cell r="F44">
            <v>1.58</v>
          </cell>
          <cell r="G44">
            <v>1.28</v>
          </cell>
        </row>
        <row r="45">
          <cell r="B45" t="str">
            <v>PHOTOINTERRUPTOR_10_1.8MM</v>
          </cell>
          <cell r="C45" t="str">
            <v>Photo-IC OPIC Photointerruptor Schmdt Gap 10.0mm</v>
          </cell>
          <cell r="D45" t="str">
            <v>Mouser</v>
          </cell>
          <cell r="E45" t="str">
            <v>852-GP1A57HRJ00F</v>
          </cell>
          <cell r="F45">
            <v>2.71</v>
          </cell>
          <cell r="G45">
            <v>2.39</v>
          </cell>
        </row>
        <row r="46">
          <cell r="B46" t="str">
            <v>POT_MOTOR_DUAL_100K_3B</v>
          </cell>
          <cell r="C46" t="str">
            <v>Potenciômetros 16mm 100K ROTARY 3B TAPER</v>
          </cell>
          <cell r="D46" t="str">
            <v>Mouser</v>
          </cell>
          <cell r="E46" t="str">
            <v>688-RK16812MG099</v>
          </cell>
          <cell r="F46">
            <v>10.82</v>
          </cell>
          <cell r="G46">
            <v>10.82</v>
          </cell>
        </row>
        <row r="47">
          <cell r="B47" t="str">
            <v>POWER_CORD_EURO_C13</v>
          </cell>
          <cell r="C47" t="str">
            <v>Mains Power Cord, Mains Plug, Euro, IEC 60320 C13, 8.2 ft, 2.5 m</v>
          </cell>
          <cell r="D47" t="str">
            <v>Farnell</v>
          </cell>
          <cell r="E47">
            <v>1124379</v>
          </cell>
          <cell r="F47">
            <v>7.17</v>
          </cell>
          <cell r="G47">
            <v>4.26</v>
          </cell>
        </row>
        <row r="48">
          <cell r="B48" t="str">
            <v>SCREW_M3_6MM_NYLON_PHILLIPS</v>
          </cell>
          <cell r="C48" t="str">
            <v>Screw, M3, 6 mm, Nylon (Polyamide), Pan Head Slotted</v>
          </cell>
          <cell r="D48" t="str">
            <v>Farnell</v>
          </cell>
          <cell r="E48">
            <v>1514409</v>
          </cell>
          <cell r="F48">
            <v>0.1012</v>
          </cell>
          <cell r="G48">
            <v>0.1012</v>
          </cell>
        </row>
        <row r="49">
          <cell r="B49" t="str">
            <v>SCREW_M3_10MM_NYLON_PHILLIPS</v>
          </cell>
          <cell r="C49" t="str">
            <v>Machine Screw, M3, 10 mm, Nylon (Polyamide), Pan Head Slotted</v>
          </cell>
          <cell r="D49" t="str">
            <v>Farnell</v>
          </cell>
          <cell r="E49">
            <v>1514410</v>
          </cell>
          <cell r="F49">
            <v>0.10880000000000001</v>
          </cell>
          <cell r="G49">
            <v>0.10880000000000001</v>
          </cell>
          <cell r="H49" t="str">
            <v>Stock</v>
          </cell>
        </row>
        <row r="50">
          <cell r="B50" t="str">
            <v>SCREW_M3_12MM_STAINSTEEL</v>
          </cell>
          <cell r="C50" t="str">
            <v>Machine Screw, M3, 12 mm, Stainless Steel, Pan Head Pozidriv</v>
          </cell>
          <cell r="D50" t="str">
            <v>Farnell</v>
          </cell>
          <cell r="E50">
            <v>1420035</v>
          </cell>
          <cell r="F50">
            <v>5.0199999999999995E-2</v>
          </cell>
          <cell r="G50">
            <v>5.0199999999999995E-2</v>
          </cell>
        </row>
        <row r="51">
          <cell r="B51" t="str">
            <v>STANDOFF_M3_5MM_NYLON_M-F</v>
          </cell>
          <cell r="C51" t="str">
            <v>Standoff, Nylon 6.6 (Polyamide 6.6), M3, Hex Male-Female, 5 mm, D014 series</v>
          </cell>
          <cell r="D51" t="str">
            <v>Farnell</v>
          </cell>
          <cell r="E51">
            <v>1733426</v>
          </cell>
          <cell r="F51">
            <v>8.7499999999999994E-2</v>
          </cell>
          <cell r="G51">
            <v>8.7499999999999994E-2</v>
          </cell>
        </row>
        <row r="52">
          <cell r="B52" t="str">
            <v>STANDOFF_M3_8MM_NYLON_F-F</v>
          </cell>
          <cell r="C52" t="str">
            <v>Standoff, Nylon 6.6 (Polyamide 6.6), M3, Hex Female, 8 mm, D014 series</v>
          </cell>
          <cell r="D52" t="str">
            <v>Farnell</v>
          </cell>
          <cell r="E52">
            <v>1733419</v>
          </cell>
          <cell r="F52">
            <v>0.109</v>
          </cell>
          <cell r="G52">
            <v>0.109</v>
          </cell>
        </row>
        <row r="53">
          <cell r="B53" t="str">
            <v>STANDOFF_M3_8MM_NYLON_M-F</v>
          </cell>
          <cell r="C53" t="str">
            <v>Standoff, Nylon 6.6 (Polyamide 6.6), Hex Male-Female, M3, 8 mm</v>
          </cell>
          <cell r="D53" t="str">
            <v>Farnell</v>
          </cell>
          <cell r="E53">
            <v>1733427</v>
          </cell>
          <cell r="F53">
            <v>8.9599999999999999E-2</v>
          </cell>
          <cell r="G53">
            <v>8.9599999999999999E-2</v>
          </cell>
        </row>
        <row r="54">
          <cell r="B54" t="str">
            <v>SW_SPDT_RA_TH_7000</v>
          </cell>
          <cell r="C54" t="str">
            <v>Chaves de alternação ON-NONE-ON SPDT RA PC</v>
          </cell>
          <cell r="D54" t="str">
            <v>Farnell</v>
          </cell>
          <cell r="E54" t="str">
            <v>7101MD9AV2BE</v>
          </cell>
          <cell r="F54">
            <v>4.59</v>
          </cell>
          <cell r="G54">
            <v>4.38</v>
          </cell>
        </row>
        <row r="55">
          <cell r="B55" t="str">
            <v>SW_SPST_VT_TH_6x6_12.5MM</v>
          </cell>
          <cell r="C55" t="str">
            <v>Interruptores táteis SHORT TRAVEL SWITCH 6X6, 12.5MM</v>
          </cell>
          <cell r="D55" t="str">
            <v>Mouser</v>
          </cell>
          <cell r="E55" t="str">
            <v>693-1301.9307</v>
          </cell>
          <cell r="F55">
            <v>0.29699999999999999</v>
          </cell>
          <cell r="G55">
            <v>0.25700000000000001</v>
          </cell>
        </row>
        <row r="56">
          <cell r="B56" t="str">
            <v>TERMINAL_2P_2.54MM_SIDE</v>
          </cell>
          <cell r="C56" t="str">
            <v>Blocos de terminais fixos 2P SIDE ENTRY 2.54mm</v>
          </cell>
          <cell r="D56" t="str">
            <v>Mouser</v>
          </cell>
          <cell r="E56" t="str">
            <v>571-282834-2</v>
          </cell>
          <cell r="F56">
            <v>1.05</v>
          </cell>
          <cell r="G56">
            <v>0.73199999999999998</v>
          </cell>
        </row>
        <row r="57">
          <cell r="B57" t="str">
            <v>TERMINAL_4P_2.54MM_SIDE</v>
          </cell>
          <cell r="C57" t="str">
            <v>Blocos de terminais fixos 4P SIDE ENTRY 2.54mm</v>
          </cell>
          <cell r="D57" t="str">
            <v>Mouser</v>
          </cell>
          <cell r="E57" t="str">
            <v>571-282834-4</v>
          </cell>
          <cell r="F57">
            <v>2.35</v>
          </cell>
          <cell r="G57">
            <v>1.78</v>
          </cell>
        </row>
        <row r="58">
          <cell r="B58" t="str">
            <v>TERMINAL_8P_2.54MM_SIDE</v>
          </cell>
          <cell r="C58" t="str">
            <v>Blocos de terminais fixos 8P SIDE ENTRY 2.54mm</v>
          </cell>
          <cell r="D58" t="str">
            <v>Mouser</v>
          </cell>
          <cell r="E58" t="str">
            <v>571-282834-8</v>
          </cell>
          <cell r="F58">
            <v>5.49</v>
          </cell>
          <cell r="G58">
            <v>4.1900000000000004</v>
          </cell>
        </row>
        <row r="59">
          <cell r="B59" t="str">
            <v>TERMINAL_2P_3.5MM_RA_PLUG</v>
          </cell>
          <cell r="C59" t="str">
            <v>Pluggable Terminal Block, 3.5 mm, 2 Ways, 28 AWG, 16 AWG, 1.5 mm², Screw</v>
          </cell>
          <cell r="D59" t="str">
            <v>Farnell</v>
          </cell>
          <cell r="E59" t="str">
            <v>20.1550M/2-E</v>
          </cell>
          <cell r="F59">
            <v>0.41199999999999998</v>
          </cell>
          <cell r="G59">
            <v>0.41199999999999998</v>
          </cell>
          <cell r="H59" t="str">
            <v>Stock</v>
          </cell>
        </row>
        <row r="60">
          <cell r="B60" t="str">
            <v>TERMINAL_3P_3.5MM_RA_PLUG</v>
          </cell>
          <cell r="C60" t="str">
            <v>Pluggable Terminal Block, 3.5 mm, 3 Ways, 28 AWG, 16 AWG, 1.5 mm², Screw</v>
          </cell>
          <cell r="D60" t="str">
            <v>Farnell</v>
          </cell>
          <cell r="E60" t="str">
            <v>20.1550M/3-E</v>
          </cell>
          <cell r="F60">
            <v>0.65</v>
          </cell>
          <cell r="G60">
            <v>0.65</v>
          </cell>
          <cell r="H60" t="str">
            <v>Stock</v>
          </cell>
        </row>
        <row r="61">
          <cell r="B61" t="str">
            <v>TERMINAL_4P_3.5MM_RA_PLUG</v>
          </cell>
          <cell r="C61" t="str">
            <v>Pluggable Terminal Block, 3.5 mm, 4 Ways, 28 AWG, 16 AWG, 1.5 mm², Screw</v>
          </cell>
          <cell r="D61" t="str">
            <v>Farnell</v>
          </cell>
          <cell r="E61" t="str">
            <v>20.1550M/4-E</v>
          </cell>
          <cell r="F61">
            <v>0.879</v>
          </cell>
          <cell r="G61">
            <v>0.879</v>
          </cell>
          <cell r="H61" t="str">
            <v>Stock</v>
          </cell>
        </row>
        <row r="62">
          <cell r="B62" t="str">
            <v>TERMINAL_8P_3.5MM_RA_PLUG</v>
          </cell>
          <cell r="C62" t="str">
            <v>Pluggable Terminal Block, 3.5 mm, 8 Ways, 28 AWG, 16 AWG, 1.5 mm², Screw</v>
          </cell>
          <cell r="D62" t="str">
            <v>Farnell</v>
          </cell>
          <cell r="E62" t="str">
            <v>20.1550M/8-E</v>
          </cell>
          <cell r="F62">
            <v>1.61</v>
          </cell>
          <cell r="G62">
            <v>1.61</v>
          </cell>
          <cell r="H62" t="str">
            <v>Stock</v>
          </cell>
        </row>
        <row r="63">
          <cell r="B63" t="str">
            <v>TERMINAL_10P_3.5MM_RA_PLUG</v>
          </cell>
          <cell r="C63" t="str">
            <v>Pluggable Terminal Block, 3.5 mm, 10 Ways, 28 AWG, 16 AWG, 1.5 mm², Screw</v>
          </cell>
          <cell r="D63" t="str">
            <v>Farnell</v>
          </cell>
          <cell r="E63" t="str">
            <v>20.1550M/10-E</v>
          </cell>
          <cell r="F63">
            <v>2.09</v>
          </cell>
          <cell r="G63">
            <v>2.09</v>
          </cell>
          <cell r="H63" t="str">
            <v>Stock</v>
          </cell>
        </row>
        <row r="64">
          <cell r="B64" t="str">
            <v>TERMINAL_2P_3.5MM_RA_HEADER</v>
          </cell>
          <cell r="C64" t="str">
            <v>Terminal Block, Header, 3.5 mm, 2 Ways, 10 A, 250 V, Through Hole Right Angle</v>
          </cell>
          <cell r="D64" t="str">
            <v>Farnell</v>
          </cell>
          <cell r="E64" t="str">
            <v>20.155MH/2-E</v>
          </cell>
          <cell r="F64">
            <v>0.16700000000000001</v>
          </cell>
          <cell r="G64">
            <v>0.16700000000000001</v>
          </cell>
          <cell r="H64" t="str">
            <v>Stock</v>
          </cell>
        </row>
        <row r="65">
          <cell r="B65" t="str">
            <v>TERMINAL_3P_3.5MM_RA_HEADER</v>
          </cell>
          <cell r="C65" t="str">
            <v>Terminal Block, Header, 3.5 mm, 3 Ways, 10 A, 250 V, Through Hole Right Angle</v>
          </cell>
          <cell r="D65" t="str">
            <v>Farnell</v>
          </cell>
          <cell r="E65" t="str">
            <v>20.155MH/3-E</v>
          </cell>
          <cell r="F65">
            <v>0.29199999999999998</v>
          </cell>
          <cell r="G65">
            <v>0.29199999999999998</v>
          </cell>
          <cell r="H65" t="str">
            <v>Stock</v>
          </cell>
        </row>
        <row r="66">
          <cell r="B66" t="str">
            <v>TERMINAL_4P_3.5MM_RA_HEADER</v>
          </cell>
          <cell r="C66" t="str">
            <v>Terminal Block, Header, 3.5 mm, 4 Ways, 10 A, 250 V, Through Hole Right Angle</v>
          </cell>
          <cell r="D66" t="str">
            <v>Farnell</v>
          </cell>
          <cell r="E66" t="str">
            <v>20.155MH/4-E</v>
          </cell>
          <cell r="F66">
            <v>0.33</v>
          </cell>
          <cell r="G66">
            <v>0.33</v>
          </cell>
          <cell r="H66" t="str">
            <v>Stock</v>
          </cell>
        </row>
        <row r="67">
          <cell r="B67" t="str">
            <v>TERMINAL_8P_3.5MM_RA_HEADER</v>
          </cell>
          <cell r="C67" t="str">
            <v>Terminal Block, Header, 3.5 mm, 8 Ways, 10 A, 250 V, Through Hole Right Angle</v>
          </cell>
          <cell r="D67" t="str">
            <v>Farnell</v>
          </cell>
          <cell r="E67" t="str">
            <v>20.155MH/8-E</v>
          </cell>
          <cell r="F67">
            <v>0.64900000000000002</v>
          </cell>
          <cell r="G67">
            <v>0.64900000000000002</v>
          </cell>
          <cell r="H67" t="str">
            <v>Stock</v>
          </cell>
        </row>
        <row r="68">
          <cell r="B68" t="str">
            <v>TERMINAL_10P_3.5MM_RA_HEADER</v>
          </cell>
          <cell r="C68" t="str">
            <v>Terminal Block, Header, 3.5 mm, 10 Ways, 10 A, 250 V, Through Hole Right Angle</v>
          </cell>
          <cell r="D68" t="str">
            <v>Farnell</v>
          </cell>
          <cell r="E68" t="str">
            <v>20.155MH/10-E</v>
          </cell>
          <cell r="F68">
            <v>0.76200000000000001</v>
          </cell>
          <cell r="G68">
            <v>0.76200000000000001</v>
          </cell>
          <cell r="H68" t="str">
            <v>Stock</v>
          </cell>
        </row>
        <row r="69">
          <cell r="B69" t="str">
            <v>WALL_ADAPTER_5V_5W_2.5MM</v>
          </cell>
          <cell r="C69" t="str">
            <v>SW4304 -  AC/DC Power Supply, ITE, 1 Output, 5 W, 5 V, 1 A</v>
          </cell>
          <cell r="D69" t="str">
            <v>Farnell</v>
          </cell>
          <cell r="E69">
            <v>1971787</v>
          </cell>
          <cell r="F69">
            <v>14.03</v>
          </cell>
          <cell r="G69">
            <v>7.79</v>
          </cell>
          <cell r="H69" t="str">
            <v>Stock</v>
          </cell>
        </row>
        <row r="70">
          <cell r="B70" t="str">
            <v>WALL_ADAPTER_12V_12W_2.1MM</v>
          </cell>
          <cell r="C70" t="str">
            <v>AC/DC Power Supply, Class II, Fixed, 1 Output, 90 V, 264 V, 12 W, 12 V</v>
          </cell>
          <cell r="D70" t="str">
            <v>Farnell</v>
          </cell>
          <cell r="E70" t="str">
            <v>VEL12US120-EU-JA</v>
          </cell>
          <cell r="F70">
            <v>9.89</v>
          </cell>
          <cell r="G70">
            <v>9.89</v>
          </cell>
          <cell r="H70" t="str">
            <v>Stock</v>
          </cell>
        </row>
        <row r="71">
          <cell r="B71" t="str">
            <v>WALL_ADAPTER_12V_42W_5DIN</v>
          </cell>
          <cell r="C71" t="str">
            <v>AC/DC Power Supply, Medical, 2 Output, 42 W, 12 V, 3 A, -12 V, 1 A</v>
          </cell>
          <cell r="D71" t="str">
            <v>Farnell</v>
          </cell>
          <cell r="E71" t="str">
            <v>PCM50UD07</v>
          </cell>
          <cell r="F71">
            <v>78.03</v>
          </cell>
          <cell r="G71">
            <v>74.91</v>
          </cell>
        </row>
        <row r="72">
          <cell r="B72" t="str">
            <v>XTAL_16MHz_10ppm_9pF_3.2x2.5</v>
          </cell>
          <cell r="C72" t="str">
            <v>Cristais 16MHz 10ppm 9pF -40C +85C 3.2mmx2.5mm</v>
          </cell>
          <cell r="D72" t="str">
            <v>Mouser</v>
          </cell>
          <cell r="E72" t="str">
            <v>732-TX325-16F18X-AC3</v>
          </cell>
          <cell r="F72">
            <v>0.29699999999999999</v>
          </cell>
          <cell r="G72">
            <v>0.24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0"/>
  <sheetViews>
    <sheetView tabSelected="1" zoomScale="85" zoomScaleNormal="85" workbookViewId="0">
      <pane ySplit="1" topLeftCell="A2" activePane="bottomLeft" state="frozen"/>
      <selection pane="bottomLeft" activeCell="B39" sqref="B39"/>
    </sheetView>
  </sheetViews>
  <sheetFormatPr defaultColWidth="8.88671875" defaultRowHeight="14.4" x14ac:dyDescent="0.3"/>
  <cols>
    <col min="1" max="1" width="8.88671875" style="15" customWidth="1"/>
    <col min="2" max="2" width="33.5546875" style="1" bestFit="1" customWidth="1"/>
    <col min="3" max="3" width="8.88671875" style="2" customWidth="1"/>
    <col min="4" max="4" width="68" style="1" customWidth="1"/>
    <col min="5" max="5" width="12.6640625" style="2" customWidth="1"/>
    <col min="6" max="6" width="24.5546875" style="1" customWidth="1"/>
    <col min="7" max="7" width="9.6640625" style="1" customWidth="1"/>
    <col min="8" max="8" width="9.5546875" style="1" bestFit="1" customWidth="1"/>
    <col min="9" max="16384" width="8.88671875" style="1"/>
  </cols>
  <sheetData>
    <row r="1" spans="1:6" s="3" customFormat="1" ht="30.75" customHeight="1" x14ac:dyDescent="0.3">
      <c r="A1" s="14"/>
      <c r="B1" s="4" t="s">
        <v>3</v>
      </c>
      <c r="C1" s="4" t="s">
        <v>4</v>
      </c>
      <c r="D1" s="4" t="s">
        <v>0</v>
      </c>
      <c r="E1" s="4" t="s">
        <v>1</v>
      </c>
      <c r="F1" s="4" t="s">
        <v>2</v>
      </c>
    </row>
    <row r="2" spans="1:6" x14ac:dyDescent="0.3">
      <c r="B2" s="13" t="s">
        <v>7</v>
      </c>
      <c r="C2" s="6">
        <v>1</v>
      </c>
      <c r="D2" s="7" t="s">
        <v>62</v>
      </c>
      <c r="E2" s="10" t="s">
        <v>8</v>
      </c>
      <c r="F2" s="12" t="s">
        <v>61</v>
      </c>
    </row>
    <row r="3" spans="1:6" x14ac:dyDescent="0.3">
      <c r="B3" s="13" t="s">
        <v>10</v>
      </c>
      <c r="C3" s="6">
        <v>1</v>
      </c>
      <c r="D3" s="11" t="s">
        <v>11</v>
      </c>
      <c r="E3" s="10" t="s">
        <v>8</v>
      </c>
      <c r="F3" s="3" t="s">
        <v>38</v>
      </c>
    </row>
    <row r="4" spans="1:6" x14ac:dyDescent="0.3">
      <c r="B4" s="13" t="s">
        <v>12</v>
      </c>
      <c r="C4" s="6">
        <v>1</v>
      </c>
      <c r="D4" s="11" t="s">
        <v>16</v>
      </c>
      <c r="E4" s="10" t="s">
        <v>8</v>
      </c>
      <c r="F4" s="3" t="s">
        <v>17</v>
      </c>
    </row>
    <row r="5" spans="1:6" x14ac:dyDescent="0.3">
      <c r="B5" s="13" t="s">
        <v>13</v>
      </c>
      <c r="C5" s="6">
        <v>1</v>
      </c>
      <c r="D5" s="11" t="s">
        <v>14</v>
      </c>
      <c r="E5" s="10" t="s">
        <v>8</v>
      </c>
      <c r="F5" s="3" t="s">
        <v>15</v>
      </c>
    </row>
    <row r="6" spans="1:6" ht="28.8" x14ac:dyDescent="0.3">
      <c r="B6" s="13" t="s">
        <v>71</v>
      </c>
      <c r="C6" s="6">
        <v>9</v>
      </c>
      <c r="D6" s="7" t="s">
        <v>9</v>
      </c>
      <c r="E6" s="6" t="s">
        <v>8</v>
      </c>
      <c r="F6" s="12" t="s">
        <v>68</v>
      </c>
    </row>
    <row r="7" spans="1:6" x14ac:dyDescent="0.3">
      <c r="B7" s="11" t="s">
        <v>39</v>
      </c>
      <c r="C7" s="6">
        <v>2</v>
      </c>
      <c r="D7" s="7" t="s">
        <v>27</v>
      </c>
      <c r="E7" s="6" t="s">
        <v>8</v>
      </c>
      <c r="F7" s="12" t="s">
        <v>28</v>
      </c>
    </row>
    <row r="8" spans="1:6" x14ac:dyDescent="0.3">
      <c r="B8" s="11" t="s">
        <v>29</v>
      </c>
      <c r="C8" s="6">
        <v>1</v>
      </c>
      <c r="D8" s="7" t="s">
        <v>42</v>
      </c>
      <c r="E8" s="6" t="s">
        <v>8</v>
      </c>
      <c r="F8" s="12" t="s">
        <v>30</v>
      </c>
    </row>
    <row r="9" spans="1:6" ht="43.2" x14ac:dyDescent="0.3">
      <c r="B9" s="18" t="s">
        <v>83</v>
      </c>
      <c r="C9" s="6">
        <v>18</v>
      </c>
      <c r="D9" s="7" t="s">
        <v>84</v>
      </c>
      <c r="E9" s="9"/>
      <c r="F9" s="12"/>
    </row>
    <row r="10" spans="1:6" x14ac:dyDescent="0.3">
      <c r="B10" s="18" t="s">
        <v>85</v>
      </c>
      <c r="C10" s="6">
        <v>0</v>
      </c>
      <c r="D10" s="7" t="s">
        <v>86</v>
      </c>
      <c r="E10" s="9" t="s">
        <v>86</v>
      </c>
      <c r="F10" s="12"/>
    </row>
    <row r="11" spans="1:6" x14ac:dyDescent="0.3">
      <c r="B11" s="11" t="s">
        <v>41</v>
      </c>
      <c r="C11" s="6">
        <v>1</v>
      </c>
      <c r="D11" s="7" t="s">
        <v>43</v>
      </c>
      <c r="E11" s="10" t="s">
        <v>8</v>
      </c>
      <c r="F11" s="12" t="s">
        <v>67</v>
      </c>
    </row>
    <row r="12" spans="1:6" x14ac:dyDescent="0.3">
      <c r="B12" s="11" t="s">
        <v>45</v>
      </c>
      <c r="C12" s="6">
        <v>1</v>
      </c>
      <c r="D12" s="7" t="s">
        <v>46</v>
      </c>
      <c r="E12" s="10" t="s">
        <v>8</v>
      </c>
      <c r="F12" s="3" t="s">
        <v>24</v>
      </c>
    </row>
    <row r="13" spans="1:6" x14ac:dyDescent="0.3">
      <c r="B13" s="11" t="s">
        <v>64</v>
      </c>
      <c r="C13" s="6">
        <v>1</v>
      </c>
      <c r="D13" s="7" t="s">
        <v>66</v>
      </c>
      <c r="E13" s="10" t="s">
        <v>8</v>
      </c>
      <c r="F13" s="3" t="s">
        <v>65</v>
      </c>
    </row>
    <row r="14" spans="1:6" x14ac:dyDescent="0.3">
      <c r="B14" s="11" t="s">
        <v>63</v>
      </c>
      <c r="C14" s="6">
        <v>2</v>
      </c>
      <c r="D14" s="7" t="s">
        <v>70</v>
      </c>
      <c r="E14" s="6" t="s">
        <v>8</v>
      </c>
      <c r="F14" s="12" t="s">
        <v>69</v>
      </c>
    </row>
    <row r="15" spans="1:6" ht="28.8" x14ac:dyDescent="0.3">
      <c r="B15" s="18" t="s">
        <v>73</v>
      </c>
      <c r="C15" s="6">
        <v>11</v>
      </c>
      <c r="D15" s="7" t="s">
        <v>44</v>
      </c>
      <c r="E15" s="6" t="s">
        <v>8</v>
      </c>
      <c r="F15" s="12" t="s">
        <v>23</v>
      </c>
    </row>
    <row r="16" spans="1:6" ht="28.8" x14ac:dyDescent="0.3">
      <c r="B16" s="18" t="s">
        <v>77</v>
      </c>
      <c r="C16" s="6">
        <v>10</v>
      </c>
      <c r="D16" s="7" t="s">
        <v>53</v>
      </c>
      <c r="E16" s="10"/>
      <c r="F16" s="3"/>
    </row>
    <row r="17" spans="2:6" x14ac:dyDescent="0.3">
      <c r="B17" s="13" t="s">
        <v>78</v>
      </c>
      <c r="C17" s="6">
        <v>1</v>
      </c>
      <c r="D17" s="7" t="s">
        <v>79</v>
      </c>
      <c r="E17" s="10"/>
      <c r="F17" s="3"/>
    </row>
    <row r="18" spans="2:6" x14ac:dyDescent="0.3">
      <c r="B18" s="11" t="s">
        <v>47</v>
      </c>
      <c r="C18" s="6">
        <v>1</v>
      </c>
      <c r="D18" s="7" t="s">
        <v>31</v>
      </c>
      <c r="E18" s="6" t="s">
        <v>8</v>
      </c>
      <c r="F18" s="12" t="s">
        <v>32</v>
      </c>
    </row>
    <row r="19" spans="2:6" x14ac:dyDescent="0.3">
      <c r="B19" s="11" t="s">
        <v>40</v>
      </c>
      <c r="C19" s="6">
        <v>1</v>
      </c>
      <c r="D19" s="7" t="s">
        <v>25</v>
      </c>
      <c r="E19" s="6" t="s">
        <v>8</v>
      </c>
      <c r="F19" s="12" t="s">
        <v>26</v>
      </c>
    </row>
    <row r="20" spans="2:6" ht="43.2" x14ac:dyDescent="0.3">
      <c r="B20" s="13" t="s">
        <v>72</v>
      </c>
      <c r="C20" s="6">
        <v>11</v>
      </c>
      <c r="D20" s="7" t="s">
        <v>21</v>
      </c>
      <c r="E20" s="6" t="s">
        <v>8</v>
      </c>
      <c r="F20" s="12" t="s">
        <v>22</v>
      </c>
    </row>
    <row r="21" spans="2:6" x14ac:dyDescent="0.3">
      <c r="B21" s="13" t="s">
        <v>80</v>
      </c>
      <c r="C21" s="6">
        <v>1</v>
      </c>
      <c r="D21" s="16"/>
      <c r="E21" s="6" t="s">
        <v>5</v>
      </c>
      <c r="F21" s="12">
        <v>1843701</v>
      </c>
    </row>
    <row r="22" spans="2:6" x14ac:dyDescent="0.3">
      <c r="B22" s="13" t="s">
        <v>81</v>
      </c>
      <c r="C22" s="6">
        <v>1</v>
      </c>
      <c r="D22" s="17"/>
      <c r="E22" s="10" t="s">
        <v>5</v>
      </c>
      <c r="F22" s="12">
        <v>1858672</v>
      </c>
    </row>
    <row r="23" spans="2:6" x14ac:dyDescent="0.3">
      <c r="B23" s="11" t="s">
        <v>18</v>
      </c>
      <c r="C23" s="6">
        <v>1</v>
      </c>
      <c r="D23" s="7" t="s">
        <v>19</v>
      </c>
      <c r="E23" s="6" t="s">
        <v>8</v>
      </c>
      <c r="F23" s="12" t="s">
        <v>20</v>
      </c>
    </row>
    <row r="24" spans="2:6" x14ac:dyDescent="0.3">
      <c r="B24" s="11" t="s">
        <v>33</v>
      </c>
      <c r="C24" s="6">
        <v>1</v>
      </c>
      <c r="D24" s="7" t="s">
        <v>34</v>
      </c>
      <c r="E24" s="6" t="s">
        <v>8</v>
      </c>
      <c r="F24" s="12" t="s">
        <v>35</v>
      </c>
    </row>
    <row r="25" spans="2:6" x14ac:dyDescent="0.3">
      <c r="B25" s="13" t="s">
        <v>82</v>
      </c>
      <c r="C25" s="6">
        <v>4</v>
      </c>
      <c r="D25" s="7" t="s">
        <v>36</v>
      </c>
      <c r="E25" s="6" t="s">
        <v>8</v>
      </c>
      <c r="F25" s="12" t="s">
        <v>37</v>
      </c>
    </row>
    <row r="26" spans="2:6" x14ac:dyDescent="0.3">
      <c r="B26" s="11" t="s">
        <v>54</v>
      </c>
      <c r="C26" s="6">
        <v>1</v>
      </c>
      <c r="D26" s="7" t="s">
        <v>55</v>
      </c>
      <c r="E26" s="9" t="s">
        <v>5</v>
      </c>
      <c r="F26" s="12">
        <v>2517863</v>
      </c>
    </row>
    <row r="27" spans="2:6" x14ac:dyDescent="0.3">
      <c r="B27" s="11"/>
      <c r="C27" s="6">
        <v>1</v>
      </c>
      <c r="D27" s="7" t="s">
        <v>56</v>
      </c>
      <c r="E27" s="9" t="s">
        <v>5</v>
      </c>
      <c r="F27" s="12">
        <v>2575220</v>
      </c>
    </row>
    <row r="28" spans="2:6" x14ac:dyDescent="0.3">
      <c r="B28" s="11" t="s">
        <v>74</v>
      </c>
      <c r="C28" s="6">
        <v>1</v>
      </c>
      <c r="D28" s="7" t="s">
        <v>75</v>
      </c>
      <c r="E28" s="9" t="s">
        <v>5</v>
      </c>
      <c r="F28" s="12">
        <v>2517862</v>
      </c>
    </row>
    <row r="29" spans="2:6" x14ac:dyDescent="0.3">
      <c r="B29" s="11"/>
      <c r="C29" s="6">
        <v>1</v>
      </c>
      <c r="D29" s="7" t="s">
        <v>76</v>
      </c>
      <c r="E29" s="9" t="s">
        <v>5</v>
      </c>
      <c r="F29" s="12">
        <v>2575219</v>
      </c>
    </row>
    <row r="30" spans="2:6" x14ac:dyDescent="0.3">
      <c r="B30" s="7" t="s">
        <v>57</v>
      </c>
      <c r="C30" s="6">
        <v>1</v>
      </c>
      <c r="D30" s="7" t="s">
        <v>48</v>
      </c>
      <c r="E30" s="6" t="s">
        <v>8</v>
      </c>
      <c r="F30" s="12" t="s">
        <v>49</v>
      </c>
    </row>
    <row r="31" spans="2:6" x14ac:dyDescent="0.3">
      <c r="B31" s="11" t="s">
        <v>50</v>
      </c>
      <c r="C31" s="10">
        <v>1</v>
      </c>
      <c r="D31" s="7" t="s">
        <v>51</v>
      </c>
      <c r="E31" s="6" t="s">
        <v>8</v>
      </c>
      <c r="F31" s="12" t="s">
        <v>52</v>
      </c>
    </row>
    <row r="32" spans="2:6" x14ac:dyDescent="0.3">
      <c r="B32" s="11" t="s">
        <v>60</v>
      </c>
      <c r="C32" s="10">
        <v>1</v>
      </c>
      <c r="D32" s="7" t="s">
        <v>58</v>
      </c>
      <c r="E32" s="6" t="s">
        <v>8</v>
      </c>
      <c r="F32" s="12" t="s">
        <v>59</v>
      </c>
    </row>
    <row r="33" spans="2:6" x14ac:dyDescent="0.3">
      <c r="B33" s="20" t="s">
        <v>87</v>
      </c>
      <c r="C33" s="19">
        <v>8</v>
      </c>
      <c r="D33" s="20" t="str">
        <f>VLOOKUP(B33,[1]Others!$B$1:$H$1064,2,FALSE)</f>
        <v>Nut, Hex, M3, Nylon 6.6</v>
      </c>
      <c r="E33" s="21" t="str">
        <f>VLOOKUP(B33,[1]Others!$B$1:$H$1064,3,)</f>
        <v>Farnell</v>
      </c>
      <c r="F33" s="22">
        <f>VLOOKUP(B33,[1]Others!$B$1:$H$1064,4,)</f>
        <v>2472687</v>
      </c>
    </row>
    <row r="34" spans="2:6" x14ac:dyDescent="0.3">
      <c r="B34" s="20" t="s">
        <v>88</v>
      </c>
      <c r="C34" s="19">
        <v>4</v>
      </c>
      <c r="D34" s="20" t="str">
        <f>VLOOKUP(B34,[1]Others!$B$1:$H$1064,2,FALSE)</f>
        <v>Machine Screw, M3, 10 mm, Nylon (Polyamide), Pan Head Slotted</v>
      </c>
      <c r="E34" s="21" t="str">
        <f>VLOOKUP(B34,[1]Others!$B$1:$H$1064,3,)</f>
        <v>Farnell</v>
      </c>
      <c r="F34" s="22">
        <f>VLOOKUP(B34,[1]Others!$B$1:$H$1064,4,)</f>
        <v>1514410</v>
      </c>
    </row>
    <row r="35" spans="2:6" x14ac:dyDescent="0.3">
      <c r="B35" s="5" t="s">
        <v>6</v>
      </c>
      <c r="C35" s="8">
        <f>SUM(C2:C34)</f>
        <v>101</v>
      </c>
      <c r="D35" s="5"/>
      <c r="E35" s="8"/>
      <c r="F35" s="5"/>
    </row>
    <row r="39" spans="2:6" x14ac:dyDescent="0.3">
      <c r="B39" t="s">
        <v>89</v>
      </c>
    </row>
    <row r="40" spans="2:6" x14ac:dyDescent="0.3">
      <c r="B40" s="1" t="s">
        <v>90</v>
      </c>
    </row>
  </sheetData>
  <dataValidations count="1">
    <dataValidation type="list" allowBlank="1" showInputMessage="1" showErrorMessage="1" sqref="B33:B34" xr:uid="{00000000-0002-0000-0000-000000000000}">
      <formula1>Others</formula1>
    </dataValidation>
  </dataValidations>
  <pageMargins left="0.70866141732283472" right="0.70866141732283472" top="0.74803149606299213" bottom="0.74803149606299213" header="0.31496062992125984" footer="0.31496062992125984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Carvalho</dc:creator>
  <cp:lastModifiedBy>Artur</cp:lastModifiedBy>
  <cp:lastPrinted>2014-03-27T18:52:24Z</cp:lastPrinted>
  <dcterms:created xsi:type="dcterms:W3CDTF">2013-11-26T17:39:50Z</dcterms:created>
  <dcterms:modified xsi:type="dcterms:W3CDTF">2022-12-19T11:53:54Z</dcterms:modified>
</cp:coreProperties>
</file>