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W:\清華\Learning\大二下-2023-2024学年-春\物理实验B(2)\3.测定高温超导材料的转变温度\"/>
    </mc:Choice>
  </mc:AlternateContent>
  <xr:revisionPtr revIDLastSave="0" documentId="13_ncr:1_{3D675A6A-8E24-40F0-9031-A6DC26B1912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工作表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D4" i="1"/>
</calcChain>
</file>

<file path=xl/sharedStrings.xml><?xml version="1.0" encoding="utf-8"?>
<sst xmlns="http://schemas.openxmlformats.org/spreadsheetml/2006/main" count="9" uniqueCount="7">
  <si>
    <t>U_t</t>
  </si>
  <si>
    <t>U_Super</t>
  </si>
  <si>
    <t>U_m</t>
  </si>
  <si>
    <t>R_t</t>
  </si>
  <si>
    <t>t</t>
  </si>
  <si>
    <t>R_Super</t>
  </si>
  <si>
    <t>3.9083*10^(-3)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</si>
</sst>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升温电阻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—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温度特性曲线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Sheet1!$B$6:$AN$6</c:f>
              <c:numCache>
                <c:formatCode>General</c:formatCode>
                <c:ptCount val="39"/>
                <c:pt idx="0">
                  <c:v>-186.62495833120542</c:v>
                </c:pt>
                <c:pt idx="1">
                  <c:v>-184.22348250035057</c:v>
                </c:pt>
                <c:pt idx="2">
                  <c:v>-181.82038925966938</c:v>
                </c:pt>
                <c:pt idx="3">
                  <c:v>-179.34277988330055</c:v>
                </c:pt>
                <c:pt idx="4">
                  <c:v>-176.93639273220901</c:v>
                </c:pt>
                <c:pt idx="5">
                  <c:v>-174.431050453707</c:v>
                </c:pt>
                <c:pt idx="6">
                  <c:v>-171.99699047343279</c:v>
                </c:pt>
                <c:pt idx="7">
                  <c:v>-169.58562869944737</c:v>
                </c:pt>
                <c:pt idx="8">
                  <c:v>-166.53864055819525</c:v>
                </c:pt>
                <c:pt idx="9">
                  <c:v>-162.34170512103097</c:v>
                </c:pt>
                <c:pt idx="10">
                  <c:v>-162.14637792704499</c:v>
                </c:pt>
                <c:pt idx="11">
                  <c:v>-161.97545780572875</c:v>
                </c:pt>
                <c:pt idx="12">
                  <c:v>-161.75569125701585</c:v>
                </c:pt>
                <c:pt idx="13">
                  <c:v>-161.5603317774154</c:v>
                </c:pt>
                <c:pt idx="14">
                  <c:v>-161.34053949472406</c:v>
                </c:pt>
                <c:pt idx="15">
                  <c:v>-161.14515713645869</c:v>
                </c:pt>
                <c:pt idx="16">
                  <c:v>-160.94976400898042</c:v>
                </c:pt>
                <c:pt idx="17">
                  <c:v>-160.75436011050948</c:v>
                </c:pt>
                <c:pt idx="18">
                  <c:v>-160.53451784780793</c:v>
                </c:pt>
                <c:pt idx="19">
                  <c:v>-160.33909105506032</c:v>
                </c:pt>
                <c:pt idx="20">
                  <c:v>-160.11922303177073</c:v>
                </c:pt>
                <c:pt idx="21">
                  <c:v>-159.92377333669688</c:v>
                </c:pt>
                <c:pt idx="22">
                  <c:v>-159.70387954376113</c:v>
                </c:pt>
                <c:pt idx="23">
                  <c:v>-159.5084069383085</c:v>
                </c:pt>
                <c:pt idx="24">
                  <c:v>-159.26405101608236</c:v>
                </c:pt>
                <c:pt idx="25">
                  <c:v>-159.11742937318905</c:v>
                </c:pt>
                <c:pt idx="26">
                  <c:v>-158.89748553094651</c:v>
                </c:pt>
                <c:pt idx="27">
                  <c:v>-158.70196842939589</c:v>
                </c:pt>
                <c:pt idx="28">
                  <c:v>-158.48199879083603</c:v>
                </c:pt>
                <c:pt idx="29">
                  <c:v>-158.31090184997819</c:v>
                </c:pt>
                <c:pt idx="30">
                  <c:v>-158.09090792423831</c:v>
                </c:pt>
                <c:pt idx="31">
                  <c:v>-157.91979209022324</c:v>
                </c:pt>
                <c:pt idx="32">
                  <c:v>-157.72422101324878</c:v>
                </c:pt>
                <c:pt idx="33">
                  <c:v>-157.47974197868734</c:v>
                </c:pt>
                <c:pt idx="34">
                  <c:v>-155.00955697118607</c:v>
                </c:pt>
                <c:pt idx="35">
                  <c:v>-152.4152298144098</c:v>
                </c:pt>
                <c:pt idx="36">
                  <c:v>-149.9905060449947</c:v>
                </c:pt>
                <c:pt idx="37">
                  <c:v>-147.61315185580312</c:v>
                </c:pt>
                <c:pt idx="38">
                  <c:v>-145.06245689402644</c:v>
                </c:pt>
              </c:numCache>
            </c:numRef>
          </c:xVal>
          <c:yVal>
            <c:numRef>
              <c:f>Sheet1!$B$7:$AN$7</c:f>
              <c:numCache>
                <c:formatCode>General</c:formatCode>
                <c:ptCount val="39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0.01</c:v>
                </c:pt>
                <c:pt idx="16">
                  <c:v>1.2E-2</c:v>
                </c:pt>
                <c:pt idx="17">
                  <c:v>1.2999999999999999E-2</c:v>
                </c:pt>
                <c:pt idx="18">
                  <c:v>1.4E-2</c:v>
                </c:pt>
                <c:pt idx="19">
                  <c:v>1.6E-2</c:v>
                </c:pt>
                <c:pt idx="20">
                  <c:v>1.9E-2</c:v>
                </c:pt>
                <c:pt idx="21">
                  <c:v>2.5000000000000001E-2</c:v>
                </c:pt>
                <c:pt idx="22">
                  <c:v>3.1E-2</c:v>
                </c:pt>
                <c:pt idx="23">
                  <c:v>4.3999999999999997E-2</c:v>
                </c:pt>
                <c:pt idx="24">
                  <c:v>6.3E-2</c:v>
                </c:pt>
                <c:pt idx="25">
                  <c:v>9.1999999999999998E-2</c:v>
                </c:pt>
                <c:pt idx="26">
                  <c:v>0.123</c:v>
                </c:pt>
                <c:pt idx="27">
                  <c:v>0.13800000000000001</c:v>
                </c:pt>
                <c:pt idx="28">
                  <c:v>0.16700000000000001</c:v>
                </c:pt>
                <c:pt idx="29">
                  <c:v>0.17499999999999999</c:v>
                </c:pt>
                <c:pt idx="30">
                  <c:v>0.186</c:v>
                </c:pt>
                <c:pt idx="31">
                  <c:v>0.19700000000000001</c:v>
                </c:pt>
                <c:pt idx="32">
                  <c:v>0.20100000000000001</c:v>
                </c:pt>
                <c:pt idx="33">
                  <c:v>0.20399999999999999</c:v>
                </c:pt>
                <c:pt idx="34">
                  <c:v>0.20499999999999999</c:v>
                </c:pt>
                <c:pt idx="35">
                  <c:v>0.21099999999999999</c:v>
                </c:pt>
                <c:pt idx="36">
                  <c:v>0.217</c:v>
                </c:pt>
                <c:pt idx="37">
                  <c:v>0.223</c:v>
                </c:pt>
                <c:pt idx="38">
                  <c:v>0.22800000000000001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D-462E-9D5E-6153AD33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804000"/>
        <c:axId val="1169812640"/>
      </c:scatterChart>
      <c:valAx>
        <c:axId val="1169804000"/>
        <c:scaling>
          <c:orientation val="minMax"/>
          <c:max val="-145"/>
          <c:min val="-1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温度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169812640"/>
        <c:crosses val="autoZero"/>
        <c:crossBetween val="midCat"/>
      </c:valAx>
      <c:valAx>
        <c:axId val="1169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样品电阻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/mΩ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1698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升温感应电压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—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温度特性曲线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Sheet1!$L$6:$AN$6</c:f>
              <c:numCache>
                <c:formatCode>General</c:formatCode>
                <c:ptCount val="29"/>
                <c:pt idx="0">
                  <c:v>-162.14637792704499</c:v>
                </c:pt>
                <c:pt idx="1">
                  <c:v>-161.97545780572875</c:v>
                </c:pt>
                <c:pt idx="2">
                  <c:v>-161.75569125701585</c:v>
                </c:pt>
                <c:pt idx="3">
                  <c:v>-161.5603317774154</c:v>
                </c:pt>
                <c:pt idx="4">
                  <c:v>-161.34053949472406</c:v>
                </c:pt>
                <c:pt idx="5">
                  <c:v>-161.14515713645869</c:v>
                </c:pt>
                <c:pt idx="6">
                  <c:v>-160.94976400898042</c:v>
                </c:pt>
                <c:pt idx="7">
                  <c:v>-160.75436011050948</c:v>
                </c:pt>
                <c:pt idx="8">
                  <c:v>-160.53451784780793</c:v>
                </c:pt>
                <c:pt idx="9">
                  <c:v>-160.33909105506032</c:v>
                </c:pt>
                <c:pt idx="10">
                  <c:v>-160.11922303177073</c:v>
                </c:pt>
                <c:pt idx="11">
                  <c:v>-159.92377333669688</c:v>
                </c:pt>
                <c:pt idx="12">
                  <c:v>-159.70387954376113</c:v>
                </c:pt>
                <c:pt idx="13">
                  <c:v>-159.5084069383085</c:v>
                </c:pt>
                <c:pt idx="14">
                  <c:v>-159.26405101608236</c:v>
                </c:pt>
                <c:pt idx="15">
                  <c:v>-159.11742937318905</c:v>
                </c:pt>
                <c:pt idx="16">
                  <c:v>-158.89748553094651</c:v>
                </c:pt>
                <c:pt idx="17">
                  <c:v>-158.70196842939589</c:v>
                </c:pt>
                <c:pt idx="18">
                  <c:v>-158.48199879083603</c:v>
                </c:pt>
                <c:pt idx="19">
                  <c:v>-158.31090184997819</c:v>
                </c:pt>
                <c:pt idx="20">
                  <c:v>-158.09090792423831</c:v>
                </c:pt>
                <c:pt idx="21">
                  <c:v>-157.91979209022324</c:v>
                </c:pt>
                <c:pt idx="22">
                  <c:v>-157.72422101324878</c:v>
                </c:pt>
                <c:pt idx="23">
                  <c:v>-157.47974197868734</c:v>
                </c:pt>
                <c:pt idx="24">
                  <c:v>-155.00955697118607</c:v>
                </c:pt>
                <c:pt idx="25">
                  <c:v>-152.4152298144098</c:v>
                </c:pt>
                <c:pt idx="26">
                  <c:v>-149.9905060449947</c:v>
                </c:pt>
                <c:pt idx="27">
                  <c:v>-147.61315185580312</c:v>
                </c:pt>
                <c:pt idx="28">
                  <c:v>-145.06245689402644</c:v>
                </c:pt>
              </c:numCache>
            </c:numRef>
          </c:xVal>
          <c:yVal>
            <c:numRef>
              <c:f>Sheet1!$L$3:$AN$3</c:f>
              <c:numCache>
                <c:formatCode>General</c:formatCode>
                <c:ptCount val="29"/>
                <c:pt idx="0">
                  <c:v>20.51</c:v>
                </c:pt>
                <c:pt idx="1">
                  <c:v>20.54</c:v>
                </c:pt>
                <c:pt idx="2">
                  <c:v>20.6</c:v>
                </c:pt>
                <c:pt idx="3">
                  <c:v>20.66</c:v>
                </c:pt>
                <c:pt idx="4">
                  <c:v>20.7</c:v>
                </c:pt>
                <c:pt idx="5">
                  <c:v>20.78</c:v>
                </c:pt>
                <c:pt idx="6">
                  <c:v>20.89</c:v>
                </c:pt>
                <c:pt idx="7">
                  <c:v>20.95</c:v>
                </c:pt>
                <c:pt idx="8">
                  <c:v>21.04</c:v>
                </c:pt>
                <c:pt idx="9">
                  <c:v>21.15</c:v>
                </c:pt>
                <c:pt idx="10">
                  <c:v>21.26</c:v>
                </c:pt>
                <c:pt idx="11">
                  <c:v>21.4</c:v>
                </c:pt>
                <c:pt idx="12">
                  <c:v>21.52</c:v>
                </c:pt>
                <c:pt idx="13">
                  <c:v>21.66</c:v>
                </c:pt>
                <c:pt idx="14">
                  <c:v>21.75</c:v>
                </c:pt>
                <c:pt idx="15">
                  <c:v>21.78</c:v>
                </c:pt>
                <c:pt idx="16">
                  <c:v>21.8</c:v>
                </c:pt>
                <c:pt idx="17">
                  <c:v>21.81</c:v>
                </c:pt>
                <c:pt idx="18">
                  <c:v>21.82</c:v>
                </c:pt>
                <c:pt idx="19">
                  <c:v>21.83</c:v>
                </c:pt>
                <c:pt idx="20">
                  <c:v>21.83</c:v>
                </c:pt>
                <c:pt idx="21">
                  <c:v>21.84</c:v>
                </c:pt>
                <c:pt idx="22">
                  <c:v>21.86</c:v>
                </c:pt>
                <c:pt idx="23">
                  <c:v>21.87</c:v>
                </c:pt>
                <c:pt idx="24">
                  <c:v>21.88</c:v>
                </c:pt>
                <c:pt idx="25">
                  <c:v>22.2</c:v>
                </c:pt>
                <c:pt idx="26">
                  <c:v>22.18</c:v>
                </c:pt>
                <c:pt idx="27">
                  <c:v>22.16</c:v>
                </c:pt>
                <c:pt idx="28">
                  <c:v>22.13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1-4D22-9CD2-732D973BE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95200"/>
        <c:axId val="204294720"/>
      </c:scatterChart>
      <c:valAx>
        <c:axId val="204295200"/>
        <c:scaling>
          <c:orientation val="minMax"/>
          <c:max val="-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温度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204294720"/>
        <c:crosses val="autoZero"/>
        <c:crossBetween val="midCat"/>
      </c:valAx>
      <c:valAx>
        <c:axId val="2042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感应电压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/Um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2042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9</xdr:row>
      <xdr:rowOff>34925</xdr:rowOff>
    </xdr:from>
    <xdr:to>
      <xdr:col>8</xdr:col>
      <xdr:colOff>273050</xdr:colOff>
      <xdr:row>24</xdr:row>
      <xdr:rowOff>15875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9EF4D40-5255-685E-ADA7-13692A488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9</xdr:row>
      <xdr:rowOff>15875</xdr:rowOff>
    </xdr:from>
    <xdr:to>
      <xdr:col>17</xdr:col>
      <xdr:colOff>292100</xdr:colOff>
      <xdr:row>23</xdr:row>
      <xdr:rowOff>180975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004AD85-BD16-DD73-632E-F18764953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"/>
  <sheetViews>
    <sheetView tabSelected="1" workbookViewId="0">
      <selection activeCell="P31" sqref="P31"/>
    </sheetView>
  </sheetViews>
  <sheetFormatPr defaultRowHeight="14.5" x14ac:dyDescent="0.3"/>
  <cols>
    <col min="2" max="2" width="9.69921875" bestFit="1" customWidth="1"/>
    <col min="4" max="4" width="11.09765625" bestFit="1" customWidth="1"/>
  </cols>
  <sheetData>
    <row r="1" spans="1:40" ht="15.5" thickTop="1" thickBot="1" x14ac:dyDescent="0.35">
      <c r="A1" t="s">
        <v>0</v>
      </c>
      <c r="B1" s="1">
        <v>25.05</v>
      </c>
      <c r="C1" s="2">
        <v>26.04</v>
      </c>
      <c r="D1" s="2">
        <v>27.03</v>
      </c>
      <c r="E1" s="2">
        <v>28.05</v>
      </c>
      <c r="F1" s="2">
        <v>29.04</v>
      </c>
      <c r="G1" s="2">
        <v>30.07</v>
      </c>
      <c r="H1" s="2">
        <v>31.07</v>
      </c>
      <c r="I1" s="2">
        <v>32.06</v>
      </c>
      <c r="J1" s="2">
        <v>33.31</v>
      </c>
      <c r="K1" s="3">
        <v>35.03</v>
      </c>
      <c r="L1" s="4">
        <v>35.11</v>
      </c>
      <c r="M1" s="4">
        <v>35.18</v>
      </c>
      <c r="N1" s="4">
        <v>35.270000000000003</v>
      </c>
      <c r="O1" s="4">
        <v>35.35</v>
      </c>
      <c r="P1" s="4">
        <v>35.44</v>
      </c>
      <c r="Q1" s="4">
        <v>35.520000000000003</v>
      </c>
      <c r="R1" s="4">
        <v>35.6</v>
      </c>
      <c r="S1" s="4">
        <v>35.68</v>
      </c>
      <c r="T1" s="4">
        <v>35.770000000000003</v>
      </c>
      <c r="U1" s="3">
        <v>35.85</v>
      </c>
      <c r="V1" s="4">
        <v>35.94</v>
      </c>
      <c r="W1" s="4">
        <v>36.020000000000003</v>
      </c>
      <c r="X1" s="4">
        <v>36.11</v>
      </c>
      <c r="Y1" s="4">
        <v>36.19</v>
      </c>
      <c r="Z1" s="4">
        <v>36.29</v>
      </c>
      <c r="AA1" s="4">
        <v>36.35</v>
      </c>
      <c r="AB1" s="4">
        <v>36.44</v>
      </c>
      <c r="AC1" s="4">
        <v>36.520000000000003</v>
      </c>
      <c r="AD1" s="4">
        <v>36.61</v>
      </c>
      <c r="AE1" s="3">
        <v>36.68</v>
      </c>
      <c r="AF1" s="4">
        <v>36.770000000000003</v>
      </c>
      <c r="AG1" s="4">
        <v>36.840000000000003</v>
      </c>
      <c r="AH1" s="4">
        <v>36.92</v>
      </c>
      <c r="AI1" s="4">
        <v>37.020000000000003</v>
      </c>
      <c r="AJ1" s="4">
        <v>38.03</v>
      </c>
      <c r="AK1" s="4">
        <v>39.090000000000003</v>
      </c>
      <c r="AL1" s="4">
        <v>40.08</v>
      </c>
      <c r="AM1" s="4">
        <v>41.05</v>
      </c>
      <c r="AN1" s="4">
        <v>42.09</v>
      </c>
    </row>
    <row r="2" spans="1:40" ht="15" thickBot="1" x14ac:dyDescent="0.35">
      <c r="A2" t="s">
        <v>1</v>
      </c>
      <c r="B2" s="1">
        <v>2E-3</v>
      </c>
      <c r="C2" s="2">
        <v>2E-3</v>
      </c>
      <c r="D2" s="2">
        <v>2E-3</v>
      </c>
      <c r="E2" s="2">
        <v>2E-3</v>
      </c>
      <c r="F2" s="2">
        <v>2E-3</v>
      </c>
      <c r="G2" s="2">
        <v>2E-3</v>
      </c>
      <c r="H2" s="2">
        <v>2E-3</v>
      </c>
      <c r="I2" s="2">
        <v>3.0000000000000001E-3</v>
      </c>
      <c r="J2" s="2">
        <v>4.0000000000000001E-3</v>
      </c>
      <c r="K2" s="2">
        <v>5.0000000000000001E-3</v>
      </c>
      <c r="L2" s="1">
        <v>7.0000000000000001E-3</v>
      </c>
      <c r="M2" s="2">
        <v>7.0000000000000001E-3</v>
      </c>
      <c r="N2" s="2">
        <v>8.0000000000000002E-3</v>
      </c>
      <c r="O2" s="2">
        <v>8.9999999999999993E-3</v>
      </c>
      <c r="P2" s="2">
        <v>8.9999999999999993E-3</v>
      </c>
      <c r="Q2" s="2">
        <v>0.01</v>
      </c>
      <c r="R2" s="2">
        <v>1.2E-2</v>
      </c>
      <c r="S2" s="2">
        <v>1.2999999999999999E-2</v>
      </c>
      <c r="T2" s="2">
        <v>1.4E-2</v>
      </c>
      <c r="U2" s="2">
        <v>1.6E-2</v>
      </c>
      <c r="V2" s="1">
        <v>1.9E-2</v>
      </c>
      <c r="W2" s="2">
        <v>2.5000000000000001E-2</v>
      </c>
      <c r="X2" s="2">
        <v>3.1E-2</v>
      </c>
      <c r="Y2" s="2">
        <v>4.3999999999999997E-2</v>
      </c>
      <c r="Z2" s="2">
        <v>6.3E-2</v>
      </c>
      <c r="AA2" s="2">
        <v>9.1999999999999998E-2</v>
      </c>
      <c r="AB2" s="2">
        <v>0.123</v>
      </c>
      <c r="AC2" s="2">
        <v>0.13800000000000001</v>
      </c>
      <c r="AD2" s="2">
        <v>0.16700000000000001</v>
      </c>
      <c r="AE2" s="2">
        <v>0.17499999999999999</v>
      </c>
      <c r="AF2" s="1">
        <v>0.186</v>
      </c>
      <c r="AG2" s="2">
        <v>0.19700000000000001</v>
      </c>
      <c r="AH2" s="2">
        <v>0.20100000000000001</v>
      </c>
      <c r="AI2" s="2">
        <v>0.20399999999999999</v>
      </c>
      <c r="AJ2" s="2">
        <v>0.20499999999999999</v>
      </c>
      <c r="AK2" s="2">
        <v>0.21099999999999999</v>
      </c>
      <c r="AL2" s="2">
        <v>0.217</v>
      </c>
      <c r="AM2" s="2">
        <v>0.223</v>
      </c>
      <c r="AN2" s="2">
        <v>0.22800000000000001</v>
      </c>
    </row>
    <row r="3" spans="1:40" ht="15" thickBot="1" x14ac:dyDescent="0.35">
      <c r="A3" t="s">
        <v>2</v>
      </c>
      <c r="B3" s="5">
        <v>18.52</v>
      </c>
      <c r="C3" s="6">
        <v>18.579999999999998</v>
      </c>
      <c r="D3" s="6">
        <v>18.670000000000002</v>
      </c>
      <c r="E3" s="6">
        <v>18.760000000000002</v>
      </c>
      <c r="F3" s="6">
        <v>18.89</v>
      </c>
      <c r="G3" s="6">
        <v>19.059999999999999</v>
      </c>
      <c r="H3" s="6">
        <v>19.239999999999998</v>
      </c>
      <c r="I3" s="6">
        <v>19.440000000000001</v>
      </c>
      <c r="J3" s="6">
        <v>19.79</v>
      </c>
      <c r="K3" s="6">
        <v>20.059999999999999</v>
      </c>
      <c r="L3" s="5">
        <v>20.51</v>
      </c>
      <c r="M3" s="6">
        <v>20.54</v>
      </c>
      <c r="N3" s="6">
        <v>20.6</v>
      </c>
      <c r="O3" s="6">
        <v>20.66</v>
      </c>
      <c r="P3" s="6">
        <v>20.7</v>
      </c>
      <c r="Q3" s="6">
        <v>20.78</v>
      </c>
      <c r="R3" s="6">
        <v>20.89</v>
      </c>
      <c r="S3" s="6">
        <v>20.95</v>
      </c>
      <c r="T3" s="6">
        <v>21.04</v>
      </c>
      <c r="U3" s="6">
        <v>21.15</v>
      </c>
      <c r="V3" s="5">
        <v>21.26</v>
      </c>
      <c r="W3" s="6">
        <v>21.4</v>
      </c>
      <c r="X3" s="6">
        <v>21.52</v>
      </c>
      <c r="Y3" s="6">
        <v>21.66</v>
      </c>
      <c r="Z3" s="6">
        <v>21.75</v>
      </c>
      <c r="AA3" s="6">
        <v>21.78</v>
      </c>
      <c r="AB3" s="6">
        <v>21.8</v>
      </c>
      <c r="AC3" s="6">
        <v>21.81</v>
      </c>
      <c r="AD3" s="6">
        <v>21.82</v>
      </c>
      <c r="AE3" s="6">
        <v>21.83</v>
      </c>
      <c r="AF3" s="7">
        <v>21.83</v>
      </c>
      <c r="AG3" s="8">
        <v>21.84</v>
      </c>
      <c r="AH3" s="8">
        <v>21.86</v>
      </c>
      <c r="AI3" s="8">
        <v>21.87</v>
      </c>
      <c r="AJ3" s="8">
        <v>21.88</v>
      </c>
      <c r="AK3" s="8">
        <v>22.2</v>
      </c>
      <c r="AL3" s="8">
        <v>22.18</v>
      </c>
      <c r="AM3" s="8">
        <v>22.16</v>
      </c>
      <c r="AN3" s="8">
        <v>22.13</v>
      </c>
    </row>
    <row r="4" spans="1:40" ht="15.5" thickTop="1" thickBot="1" x14ac:dyDescent="0.35">
      <c r="B4" t="s">
        <v>6</v>
      </c>
      <c r="D4">
        <f>-5.775*10^(-7)</f>
        <v>-5.7749999999999998E-7</v>
      </c>
    </row>
    <row r="5" spans="1:40" ht="15.5" thickTop="1" thickBot="1" x14ac:dyDescent="0.35">
      <c r="A5" t="s">
        <v>3</v>
      </c>
      <c r="B5" s="1">
        <v>25.05</v>
      </c>
      <c r="C5" s="2">
        <v>26.04</v>
      </c>
      <c r="D5" s="2">
        <v>27.03</v>
      </c>
      <c r="E5" s="2">
        <v>28.05</v>
      </c>
      <c r="F5" s="2">
        <v>29.04</v>
      </c>
      <c r="G5" s="2">
        <v>30.07</v>
      </c>
      <c r="H5" s="2">
        <v>31.07</v>
      </c>
      <c r="I5" s="2">
        <v>32.06</v>
      </c>
      <c r="J5" s="2">
        <v>33.31</v>
      </c>
      <c r="K5" s="3">
        <v>35.03</v>
      </c>
      <c r="L5" s="4">
        <v>35.11</v>
      </c>
      <c r="M5" s="4">
        <v>35.18</v>
      </c>
      <c r="N5" s="4">
        <v>35.270000000000003</v>
      </c>
      <c r="O5" s="4">
        <v>35.35</v>
      </c>
      <c r="P5" s="4">
        <v>35.44</v>
      </c>
      <c r="Q5" s="4">
        <v>35.520000000000003</v>
      </c>
      <c r="R5" s="4">
        <v>35.6</v>
      </c>
      <c r="S5" s="4">
        <v>35.68</v>
      </c>
      <c r="T5" s="4">
        <v>35.770000000000003</v>
      </c>
      <c r="U5" s="3">
        <v>35.85</v>
      </c>
      <c r="V5" s="4">
        <v>35.94</v>
      </c>
      <c r="W5" s="4">
        <v>36.020000000000003</v>
      </c>
      <c r="X5" s="4">
        <v>36.11</v>
      </c>
      <c r="Y5" s="4">
        <v>36.19</v>
      </c>
      <c r="Z5" s="4">
        <v>36.29</v>
      </c>
      <c r="AA5" s="4">
        <v>36.35</v>
      </c>
      <c r="AB5" s="4">
        <v>36.44</v>
      </c>
      <c r="AC5" s="4">
        <v>36.520000000000003</v>
      </c>
      <c r="AD5" s="4">
        <v>36.61</v>
      </c>
      <c r="AE5" s="3">
        <v>36.68</v>
      </c>
      <c r="AF5" s="4">
        <v>36.770000000000003</v>
      </c>
      <c r="AG5" s="4">
        <v>36.840000000000003</v>
      </c>
      <c r="AH5" s="4">
        <v>36.92</v>
      </c>
      <c r="AI5" s="4">
        <v>37.020000000000003</v>
      </c>
      <c r="AJ5" s="4">
        <v>38.03</v>
      </c>
      <c r="AK5" s="4">
        <v>39.090000000000003</v>
      </c>
      <c r="AL5" s="4">
        <v>40.08</v>
      </c>
      <c r="AM5" s="4">
        <v>41.05</v>
      </c>
      <c r="AN5" s="4">
        <v>42.09</v>
      </c>
    </row>
    <row r="6" spans="1:40" ht="15" thickBot="1" x14ac:dyDescent="0.35">
      <c r="A6" t="s">
        <v>4</v>
      </c>
      <c r="B6">
        <f>(-3.9083*10^(-3)+((3.9083*10^(-3))^2-4*(-5.775*10^(-7))*(1-0.01*B5))^(0.5))/(2*(-5.775*10^-7))</f>
        <v>-186.62495833120542</v>
      </c>
      <c r="C6">
        <f t="shared" ref="C6:AN6" si="0">(-3.9083*10^(-3)+((3.9083*10^(-3))^2-4*(-5.775*10^(-7))*(1-0.01*C5))^(0.5))/(2*(-5.775*10^-7))</f>
        <v>-184.22348250035057</v>
      </c>
      <c r="D6">
        <f t="shared" si="0"/>
        <v>-181.82038925966938</v>
      </c>
      <c r="E6">
        <f t="shared" si="0"/>
        <v>-179.34277988330055</v>
      </c>
      <c r="F6">
        <f t="shared" si="0"/>
        <v>-176.93639273220901</v>
      </c>
      <c r="G6">
        <f t="shared" si="0"/>
        <v>-174.431050453707</v>
      </c>
      <c r="H6">
        <f t="shared" si="0"/>
        <v>-171.99699047343279</v>
      </c>
      <c r="I6">
        <f t="shared" si="0"/>
        <v>-169.58562869944737</v>
      </c>
      <c r="J6">
        <f t="shared" si="0"/>
        <v>-166.53864055819525</v>
      </c>
      <c r="K6">
        <f t="shared" si="0"/>
        <v>-162.34170512103097</v>
      </c>
      <c r="L6">
        <f t="shared" si="0"/>
        <v>-162.14637792704499</v>
      </c>
      <c r="M6">
        <f t="shared" si="0"/>
        <v>-161.97545780572875</v>
      </c>
      <c r="N6">
        <f t="shared" si="0"/>
        <v>-161.75569125701585</v>
      </c>
      <c r="O6">
        <f t="shared" si="0"/>
        <v>-161.5603317774154</v>
      </c>
      <c r="P6">
        <f t="shared" si="0"/>
        <v>-161.34053949472406</v>
      </c>
      <c r="Q6">
        <f t="shared" si="0"/>
        <v>-161.14515713645869</v>
      </c>
      <c r="R6">
        <f t="shared" si="0"/>
        <v>-160.94976400898042</v>
      </c>
      <c r="S6">
        <f t="shared" si="0"/>
        <v>-160.75436011050948</v>
      </c>
      <c r="T6">
        <f t="shared" si="0"/>
        <v>-160.53451784780793</v>
      </c>
      <c r="U6">
        <f t="shared" si="0"/>
        <v>-160.33909105506032</v>
      </c>
      <c r="V6">
        <f t="shared" si="0"/>
        <v>-160.11922303177073</v>
      </c>
      <c r="W6">
        <f t="shared" si="0"/>
        <v>-159.92377333669688</v>
      </c>
      <c r="X6">
        <f t="shared" si="0"/>
        <v>-159.70387954376113</v>
      </c>
      <c r="Y6">
        <f t="shared" si="0"/>
        <v>-159.5084069383085</v>
      </c>
      <c r="Z6">
        <f t="shared" si="0"/>
        <v>-159.26405101608236</v>
      </c>
      <c r="AA6">
        <f t="shared" si="0"/>
        <v>-159.11742937318905</v>
      </c>
      <c r="AB6">
        <f t="shared" si="0"/>
        <v>-158.89748553094651</v>
      </c>
      <c r="AC6">
        <f t="shared" si="0"/>
        <v>-158.70196842939589</v>
      </c>
      <c r="AD6">
        <f t="shared" si="0"/>
        <v>-158.48199879083603</v>
      </c>
      <c r="AE6">
        <f t="shared" si="0"/>
        <v>-158.31090184997819</v>
      </c>
      <c r="AF6">
        <f t="shared" si="0"/>
        <v>-158.09090792423831</v>
      </c>
      <c r="AG6">
        <f t="shared" si="0"/>
        <v>-157.91979209022324</v>
      </c>
      <c r="AH6">
        <f t="shared" si="0"/>
        <v>-157.72422101324878</v>
      </c>
      <c r="AI6">
        <f t="shared" si="0"/>
        <v>-157.47974197868734</v>
      </c>
      <c r="AJ6">
        <f t="shared" si="0"/>
        <v>-155.00955697118607</v>
      </c>
      <c r="AK6">
        <f t="shared" si="0"/>
        <v>-152.4152298144098</v>
      </c>
      <c r="AL6">
        <f t="shared" si="0"/>
        <v>-149.9905060449947</v>
      </c>
      <c r="AM6">
        <f t="shared" si="0"/>
        <v>-147.61315185580312</v>
      </c>
      <c r="AN6">
        <f t="shared" si="0"/>
        <v>-145.06245689402644</v>
      </c>
    </row>
    <row r="7" spans="1:40" ht="15" thickBot="1" x14ac:dyDescent="0.35">
      <c r="A7" t="s">
        <v>5</v>
      </c>
      <c r="B7" s="1">
        <v>2E-3</v>
      </c>
      <c r="C7" s="2">
        <v>2E-3</v>
      </c>
      <c r="D7" s="2">
        <v>2E-3</v>
      </c>
      <c r="E7" s="2">
        <v>2E-3</v>
      </c>
      <c r="F7" s="2">
        <v>2E-3</v>
      </c>
      <c r="G7" s="2">
        <v>2E-3</v>
      </c>
      <c r="H7" s="2">
        <v>2E-3</v>
      </c>
      <c r="I7" s="2">
        <v>3.0000000000000001E-3</v>
      </c>
      <c r="J7" s="2">
        <v>4.0000000000000001E-3</v>
      </c>
      <c r="K7" s="2">
        <v>5.0000000000000001E-3</v>
      </c>
      <c r="L7" s="1">
        <v>7.0000000000000001E-3</v>
      </c>
      <c r="M7" s="2">
        <v>7.0000000000000001E-3</v>
      </c>
      <c r="N7" s="2">
        <v>8.0000000000000002E-3</v>
      </c>
      <c r="O7" s="2">
        <v>8.9999999999999993E-3</v>
      </c>
      <c r="P7" s="2">
        <v>8.9999999999999993E-3</v>
      </c>
      <c r="Q7" s="2">
        <v>0.01</v>
      </c>
      <c r="R7" s="2">
        <v>1.2E-2</v>
      </c>
      <c r="S7" s="2">
        <v>1.2999999999999999E-2</v>
      </c>
      <c r="T7" s="2">
        <v>1.4E-2</v>
      </c>
      <c r="U7" s="2">
        <v>1.6E-2</v>
      </c>
      <c r="V7" s="1">
        <v>1.9E-2</v>
      </c>
      <c r="W7" s="2">
        <v>2.5000000000000001E-2</v>
      </c>
      <c r="X7" s="2">
        <v>3.1E-2</v>
      </c>
      <c r="Y7" s="2">
        <v>4.3999999999999997E-2</v>
      </c>
      <c r="Z7" s="2">
        <v>6.3E-2</v>
      </c>
      <c r="AA7" s="2">
        <v>9.1999999999999998E-2</v>
      </c>
      <c r="AB7" s="2">
        <v>0.123</v>
      </c>
      <c r="AC7" s="2">
        <v>0.13800000000000001</v>
      </c>
      <c r="AD7" s="2">
        <v>0.16700000000000001</v>
      </c>
      <c r="AE7" s="2">
        <v>0.17499999999999999</v>
      </c>
      <c r="AF7" s="1">
        <v>0.186</v>
      </c>
      <c r="AG7" s="2">
        <v>0.19700000000000001</v>
      </c>
      <c r="AH7" s="2">
        <v>0.20100000000000001</v>
      </c>
      <c r="AI7" s="2">
        <v>0.20399999999999999</v>
      </c>
      <c r="AJ7" s="2">
        <v>0.20499999999999999</v>
      </c>
      <c r="AK7" s="2">
        <v>0.21099999999999999</v>
      </c>
      <c r="AL7" s="2">
        <v>0.217</v>
      </c>
      <c r="AM7" s="2">
        <v>0.223</v>
      </c>
      <c r="AN7" s="2">
        <v>0.22800000000000001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B589-4DE6-42BA-9C4A-A108E39C93AC}">
  <dimension ref="A1:AN2"/>
  <sheetViews>
    <sheetView workbookViewId="0">
      <selection activeCell="D7" sqref="D7"/>
    </sheetView>
  </sheetViews>
  <sheetFormatPr defaultRowHeight="14.5" x14ac:dyDescent="0.3"/>
  <sheetData>
    <row r="1" spans="1:40" ht="15.5" thickTop="1" thickBot="1" x14ac:dyDescent="0.35">
      <c r="A1" t="s">
        <v>3</v>
      </c>
      <c r="B1" s="1">
        <v>25.05</v>
      </c>
      <c r="C1" s="2">
        <v>26.04</v>
      </c>
      <c r="D1" s="2">
        <v>27.03</v>
      </c>
      <c r="E1" s="2">
        <v>28.05</v>
      </c>
      <c r="F1" s="2">
        <v>29.04</v>
      </c>
      <c r="G1" s="2">
        <v>30.07</v>
      </c>
      <c r="H1" s="2">
        <v>31.07</v>
      </c>
      <c r="I1" s="2">
        <v>32.06</v>
      </c>
      <c r="J1" s="2">
        <v>33.31</v>
      </c>
      <c r="K1" s="3">
        <v>35.03</v>
      </c>
      <c r="L1" s="4">
        <v>35.11</v>
      </c>
      <c r="M1" s="4">
        <v>35.18</v>
      </c>
      <c r="N1" s="4">
        <v>35.270000000000003</v>
      </c>
      <c r="O1" s="4">
        <v>35.35</v>
      </c>
      <c r="P1" s="4">
        <v>35.44</v>
      </c>
      <c r="Q1" s="4">
        <v>35.520000000000003</v>
      </c>
      <c r="R1" s="4">
        <v>35.6</v>
      </c>
      <c r="S1" s="4">
        <v>35.68</v>
      </c>
      <c r="T1" s="4">
        <v>35.770000000000003</v>
      </c>
      <c r="U1" s="3">
        <v>35.85</v>
      </c>
      <c r="V1" s="4">
        <v>35.94</v>
      </c>
      <c r="W1" s="4">
        <v>36.020000000000003</v>
      </c>
      <c r="X1" s="4">
        <v>36.11</v>
      </c>
      <c r="Y1" s="4">
        <v>36.19</v>
      </c>
      <c r="Z1" s="4">
        <v>36.29</v>
      </c>
      <c r="AA1" s="4">
        <v>36.35</v>
      </c>
      <c r="AB1" s="4">
        <v>36.44</v>
      </c>
      <c r="AC1" s="4">
        <v>36.520000000000003</v>
      </c>
      <c r="AD1" s="4">
        <v>36.61</v>
      </c>
      <c r="AE1" s="3">
        <v>36.68</v>
      </c>
      <c r="AF1" s="4">
        <v>36.770000000000003</v>
      </c>
      <c r="AG1" s="4">
        <v>36.840000000000003</v>
      </c>
      <c r="AH1" s="4">
        <v>36.92</v>
      </c>
      <c r="AI1" s="4">
        <v>37.020000000000003</v>
      </c>
      <c r="AJ1" s="4">
        <v>38.03</v>
      </c>
      <c r="AK1" s="4">
        <v>39.090000000000003</v>
      </c>
      <c r="AL1" s="4">
        <v>40.08</v>
      </c>
      <c r="AM1" s="4">
        <v>41.05</v>
      </c>
      <c r="AN1" s="4">
        <v>42.09</v>
      </c>
    </row>
    <row r="2" spans="1:40" x14ac:dyDescent="0.3">
      <c r="A2" t="s">
        <v>4</v>
      </c>
      <c r="B2">
        <f>(-3.9083*10^(-3)+((3.9083*10^(-3))^2-4*(-5.775*10^(-7))*(1-0.01*B1))^(0.5))/(2*(-5.775*10^-7))</f>
        <v>-186.62495833120542</v>
      </c>
      <c r="C2">
        <f t="shared" ref="C2:AN2" si="0">(-3.9083*10^(-3)+((3.9083*10^(-3))^2-4*(-5.775*10^(-7))*(1-0.01*C1))^(0.5))/(2*(-5.775*10^-7))</f>
        <v>-184.22348250035057</v>
      </c>
      <c r="D2">
        <f t="shared" si="0"/>
        <v>-181.82038925966938</v>
      </c>
      <c r="E2">
        <f t="shared" si="0"/>
        <v>-179.34277988330055</v>
      </c>
      <c r="F2">
        <f t="shared" si="0"/>
        <v>-176.93639273220901</v>
      </c>
      <c r="G2">
        <f t="shared" si="0"/>
        <v>-174.431050453707</v>
      </c>
      <c r="H2">
        <f t="shared" si="0"/>
        <v>-171.99699047343279</v>
      </c>
      <c r="I2">
        <f t="shared" si="0"/>
        <v>-169.58562869944737</v>
      </c>
      <c r="J2">
        <f t="shared" si="0"/>
        <v>-166.53864055819525</v>
      </c>
      <c r="K2">
        <f t="shared" si="0"/>
        <v>-162.34170512103097</v>
      </c>
      <c r="L2">
        <f t="shared" si="0"/>
        <v>-162.14637792704499</v>
      </c>
      <c r="M2">
        <f t="shared" si="0"/>
        <v>-161.97545780572875</v>
      </c>
      <c r="N2">
        <f t="shared" si="0"/>
        <v>-161.75569125701585</v>
      </c>
      <c r="O2">
        <f t="shared" si="0"/>
        <v>-161.5603317774154</v>
      </c>
      <c r="P2">
        <f t="shared" si="0"/>
        <v>-161.34053949472406</v>
      </c>
      <c r="Q2">
        <f t="shared" si="0"/>
        <v>-161.14515713645869</v>
      </c>
      <c r="R2">
        <f t="shared" si="0"/>
        <v>-160.94976400898042</v>
      </c>
      <c r="S2">
        <f t="shared" si="0"/>
        <v>-160.75436011050948</v>
      </c>
      <c r="T2">
        <f t="shared" si="0"/>
        <v>-160.53451784780793</v>
      </c>
      <c r="U2">
        <f t="shared" si="0"/>
        <v>-160.33909105506032</v>
      </c>
      <c r="V2">
        <f t="shared" si="0"/>
        <v>-160.11922303177073</v>
      </c>
      <c r="W2">
        <f t="shared" si="0"/>
        <v>-159.92377333669688</v>
      </c>
      <c r="X2">
        <f t="shared" si="0"/>
        <v>-159.70387954376113</v>
      </c>
      <c r="Y2">
        <f t="shared" si="0"/>
        <v>-159.5084069383085</v>
      </c>
      <c r="Z2">
        <f t="shared" si="0"/>
        <v>-159.26405101608236</v>
      </c>
      <c r="AA2">
        <f t="shared" si="0"/>
        <v>-159.11742937318905</v>
      </c>
      <c r="AB2">
        <f t="shared" si="0"/>
        <v>-158.89748553094651</v>
      </c>
      <c r="AC2">
        <f t="shared" si="0"/>
        <v>-158.70196842939589</v>
      </c>
      <c r="AD2">
        <f t="shared" si="0"/>
        <v>-158.48199879083603</v>
      </c>
      <c r="AE2">
        <f t="shared" si="0"/>
        <v>-158.31090184997819</v>
      </c>
      <c r="AF2">
        <f t="shared" si="0"/>
        <v>-158.09090792423831</v>
      </c>
      <c r="AG2">
        <f t="shared" si="0"/>
        <v>-157.91979209022324</v>
      </c>
      <c r="AH2">
        <f t="shared" si="0"/>
        <v>-157.72422101324878</v>
      </c>
      <c r="AI2">
        <f t="shared" si="0"/>
        <v>-157.47974197868734</v>
      </c>
      <c r="AJ2">
        <f t="shared" si="0"/>
        <v>-155.00955697118607</v>
      </c>
      <c r="AK2">
        <f t="shared" si="0"/>
        <v>-152.4152298144098</v>
      </c>
      <c r="AL2">
        <f t="shared" si="0"/>
        <v>-149.9905060449947</v>
      </c>
      <c r="AM2">
        <f t="shared" si="0"/>
        <v>-147.61315185580312</v>
      </c>
      <c r="AN2">
        <f t="shared" si="0"/>
        <v>-145.06245689402644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Ngsanchong</dc:creator>
  <cp:lastModifiedBy>晨聰 吳</cp:lastModifiedBy>
  <dcterms:created xsi:type="dcterms:W3CDTF">2015-06-05T18:17:20Z</dcterms:created>
  <dcterms:modified xsi:type="dcterms:W3CDTF">2024-05-01T16:15:37Z</dcterms:modified>
</cp:coreProperties>
</file>