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 " sheetId="1" r:id="rId4"/>
    <sheet state="visible" name="Addition Function" sheetId="2" r:id="rId5"/>
    <sheet state="visible" name="Subtraction Function" sheetId="3" r:id="rId6"/>
    <sheet state="visible" name="Multiplication Function" sheetId="4" r:id="rId7"/>
    <sheet state="visible" name="Division Function" sheetId="5" r:id="rId8"/>
    <sheet state="visible" name=" Modulus Function" sheetId="6" r:id="rId9"/>
    <sheet state="visible" name="Clear Function" sheetId="7" r:id="rId10"/>
  </sheets>
  <definedNames/>
  <calcPr/>
  <extLst>
    <ext uri="GoogleSheetsCustomDataVersion2">
      <go:sheetsCustomData xmlns:go="http://customooxmlschemas.google.com/" r:id="rId11" roundtripDataChecksum="I0ndICtKNBsC2t/erceaDfnrH7Sqsxb4plgWnGEe/F0="/>
    </ext>
  </extLst>
</workbook>
</file>

<file path=xl/sharedStrings.xml><?xml version="1.0" encoding="utf-8"?>
<sst xmlns="http://schemas.openxmlformats.org/spreadsheetml/2006/main" count="668" uniqueCount="139">
  <si>
    <t>Test report</t>
  </si>
  <si>
    <t>Project Name</t>
  </si>
  <si>
    <t>Calculation software</t>
  </si>
  <si>
    <t>Stage</t>
  </si>
  <si>
    <t>Sprint 1</t>
  </si>
  <si>
    <t>Project Code</t>
  </si>
  <si>
    <t>Test Environment Setup Description</t>
  </si>
  <si>
    <t>Winform</t>
  </si>
  <si>
    <t>Tester</t>
  </si>
  <si>
    <t>Trần Mai Huy Hoàng</t>
  </si>
  <si>
    <t>Test Result</t>
  </si>
  <si>
    <t>PASS</t>
  </si>
  <si>
    <t>FAIL</t>
  </si>
  <si>
    <t>SKIPPED</t>
  </si>
  <si>
    <t>NOT IMPLEMENTED</t>
  </si>
  <si>
    <t>No</t>
  </si>
  <si>
    <t>Testcase ID</t>
  </si>
  <si>
    <t>Function Name</t>
  </si>
  <si>
    <t>Sheet Name</t>
  </si>
  <si>
    <t>Create Date</t>
  </si>
  <si>
    <t>A - X</t>
  </si>
  <si>
    <t>Addition</t>
  </si>
  <si>
    <t>Addition Function</t>
  </si>
  <si>
    <t>S - X</t>
  </si>
  <si>
    <t>Subtraction</t>
  </si>
  <si>
    <t>Subtraction Function</t>
  </si>
  <si>
    <t>M - X</t>
  </si>
  <si>
    <t>Multiplication</t>
  </si>
  <si>
    <t>Multiplication Function</t>
  </si>
  <si>
    <t>D - X</t>
  </si>
  <si>
    <t>Division</t>
  </si>
  <si>
    <t>Division Function</t>
  </si>
  <si>
    <t>Modulus</t>
  </si>
  <si>
    <t>Modulus Function</t>
  </si>
  <si>
    <t>C - X</t>
  </si>
  <si>
    <t>Clear</t>
  </si>
  <si>
    <t>Clear Function</t>
  </si>
  <si>
    <r>
      <rPr>
        <rFont val="Times New Roman"/>
        <b/>
        <i/>
        <color theme="1"/>
        <sz val="13.0"/>
        <u/>
      </rPr>
      <t>Note:</t>
    </r>
    <r>
      <rPr>
        <rFont val="Times New Roman"/>
        <b val="0"/>
        <i/>
        <color theme="1"/>
        <sz val="13.0"/>
        <u/>
      </rPr>
      <t xml:space="preserve"> X is Number</t>
    </r>
  </si>
  <si>
    <t>Module</t>
  </si>
  <si>
    <t>Code</t>
  </si>
  <si>
    <t>AC</t>
  </si>
  <si>
    <t>Check requirement</t>
  </si>
  <si>
    <t>Status</t>
  </si>
  <si>
    <t>TOTAL</t>
  </si>
  <si>
    <t>Not Implemented</t>
  </si>
  <si>
    <t>Re-test Status</t>
  </si>
  <si>
    <t>STT</t>
  </si>
  <si>
    <t>Test case ID</t>
  </si>
  <si>
    <t>Requirements ID</t>
  </si>
  <si>
    <t>Test case decription</t>
  </si>
  <si>
    <t>Pre  - Condition</t>
  </si>
  <si>
    <t>Step</t>
  </si>
  <si>
    <t>Data</t>
  </si>
  <si>
    <t>Excepted Result</t>
  </si>
  <si>
    <t>Test Date</t>
  </si>
  <si>
    <t>Actual Result</t>
  </si>
  <si>
    <t>Re-test Date</t>
  </si>
  <si>
    <t>Re-test Result</t>
  </si>
  <si>
    <t>Assign to</t>
  </si>
  <si>
    <t>Check Radio button</t>
  </si>
  <si>
    <t xml:space="preserve">1. Click on rdAdd(radio button)                    2. Choose "Addition" in Radio Button. </t>
  </si>
  <si>
    <t>Enter correct values A,B</t>
  </si>
  <si>
    <t>Enter value</t>
  </si>
  <si>
    <t>1. Click on text file of number A and number B .
2. Enter the value.</t>
  </si>
  <si>
    <t xml:space="preserve">Number A ="13"
Number B = "A"
</t>
  </si>
  <si>
    <t xml:space="preserve"> Enter check number</t>
  </si>
  <si>
    <t>1. Click on text file of number A and number B .
2. Enter the value.
3. Click on Calculate(CAL).</t>
  </si>
  <si>
    <t>Number A ="13"
Number B = "A"</t>
  </si>
  <si>
    <t>Calculate</t>
  </si>
  <si>
    <t xml:space="preserve"> </t>
  </si>
  <si>
    <t xml:space="preserve">1. Click on Calculate(CAL).
</t>
  </si>
  <si>
    <t>Number A ="13"
Number B = "A"
result = One of the two is not the same</t>
  </si>
  <si>
    <t>The result is incorrect</t>
  </si>
  <si>
    <t xml:space="preserve">Number A ="67"
Number B = "13"
</t>
  </si>
  <si>
    <t>Number A ="67"
Number B = "13"</t>
  </si>
  <si>
    <t>Number A ="67"
Number B = "13"
result = 80</t>
  </si>
  <si>
    <t>The result is correct</t>
  </si>
  <si>
    <t xml:space="preserve">Number A ="15"
Number B = "2"
</t>
  </si>
  <si>
    <t>Number A ="15"
Number B = "2"</t>
  </si>
  <si>
    <t>Number A ="15"
Number B = "2"
result = 17</t>
  </si>
  <si>
    <t xml:space="preserve">Number A ="38"
Number B = "42"
</t>
  </si>
  <si>
    <t>Number A ="38"
Number B = "42"</t>
  </si>
  <si>
    <t>Number A ="38"
Number B = "42"
result = 80</t>
  </si>
  <si>
    <t xml:space="preserve">Number A ="a"
Number B = "b"
</t>
  </si>
  <si>
    <t>Number A ="a"
Number B = "b"</t>
  </si>
  <si>
    <t>Number A ="a"
Number B = "b"
result = One of the two is not the same</t>
  </si>
  <si>
    <t>SC</t>
  </si>
  <si>
    <t>Tran Mai Huy Hoang</t>
  </si>
  <si>
    <t>1. Click on rdSub(radio button)                    2. Choose "Subtraction" in Radio Button.</t>
  </si>
  <si>
    <t>1. Click on text file of number A and number B.
2. Enter the value.</t>
  </si>
  <si>
    <t xml:space="preserve">Number A ="35"
Number B = "15"
</t>
  </si>
  <si>
    <t>Input number on text file</t>
  </si>
  <si>
    <t>Enter check number</t>
  </si>
  <si>
    <t>1. Click on text file of Number A and Number B.
2. Enter the value.
3. Click on Calculate.</t>
  </si>
  <si>
    <t>Number A ="35"
Number B = "15"</t>
  </si>
  <si>
    <t xml:space="preserve"> Input in text field must a number .</t>
  </si>
  <si>
    <t xml:space="preserve">1. Click on Calculate.
</t>
  </si>
  <si>
    <t>Number A ="35"
Number B = "15"
result = 20</t>
  </si>
  <si>
    <t xml:space="preserve">Number A ="78"
Number B = "A"
</t>
  </si>
  <si>
    <t>Number A ="78"
Number B = "A"</t>
  </si>
  <si>
    <t>Number A ="78"
Number B = "A"
result = One of the two is not the same</t>
  </si>
  <si>
    <t xml:space="preserve">Number A ="58"
Number B = "16"
</t>
  </si>
  <si>
    <t>Number A ="58"
Number B = "16"</t>
  </si>
  <si>
    <t>Number A ="58"
Number B = "16"
result = 42</t>
  </si>
  <si>
    <t>MC</t>
  </si>
  <si>
    <t>1. Click on rdMul(radio button)                    2. Choose "Multiplication" in Radio Button.</t>
  </si>
  <si>
    <t xml:space="preserve">Number A ="45" 
Number B = "1"
</t>
  </si>
  <si>
    <t>Input number on text box</t>
  </si>
  <si>
    <t>Number A ="45"
Number B = "1"</t>
  </si>
  <si>
    <t>Input in text field must a number .</t>
  </si>
  <si>
    <t>Number A ="45"
Number B = "1"
Result = 45</t>
  </si>
  <si>
    <t xml:space="preserve">Number A ="59"
Number B = "57"
</t>
  </si>
  <si>
    <t>Number A ="59"
Number B = "57"</t>
  </si>
  <si>
    <t>Number A ="59"
Number B = "57"
Result = 3363</t>
  </si>
  <si>
    <t xml:space="preserve">Number A ="26"
Number B = "2"
</t>
  </si>
  <si>
    <t>Number A ="26"
Number B = "2"</t>
  </si>
  <si>
    <t>Number A ="26"
Number B = "2"
Result = 52</t>
  </si>
  <si>
    <t>CD</t>
  </si>
  <si>
    <t>1. Click on rdDivl(radio button)                    2. Choose "Divison" in Radio Button.</t>
  </si>
  <si>
    <t>1. Click on text file of Number A and Number B.
2. Enter the value.</t>
  </si>
  <si>
    <t xml:space="preserve">Number A ="19"
Number B = "11"
</t>
  </si>
  <si>
    <t xml:space="preserve">Number A ="40"
Number B = "5"
</t>
  </si>
  <si>
    <t xml:space="preserve"> Input in text field must a number ".</t>
  </si>
  <si>
    <t>1. Click on text file of number A and number B.
2. Enter the value.
3. Click on Calculate.</t>
  </si>
  <si>
    <t xml:space="preserve">Number A ="40"
Number B = "0"
</t>
  </si>
  <si>
    <t>Cannot be divided by 0</t>
  </si>
  <si>
    <t>Number A ="40"
Number B = "5"
Result =8</t>
  </si>
  <si>
    <t>Dabg Quoc Dinh</t>
  </si>
  <si>
    <t>1. Click on rdMod(radio button)                    2. Choose "Divison" in Radio Button.</t>
  </si>
  <si>
    <t xml:space="preserve">Number A ="16"
Number B = "3"
</t>
  </si>
  <si>
    <t>Input in text field must a number ".</t>
  </si>
  <si>
    <t xml:space="preserve">Number A ="16"
Number B = "0"
</t>
  </si>
  <si>
    <t>Cannot be modulus by 0</t>
  </si>
  <si>
    <t>Number A ="16"
Number B = "3"
result = 1</t>
  </si>
  <si>
    <t>Reset</t>
  </si>
  <si>
    <t>R</t>
  </si>
  <si>
    <t>Reset the value</t>
  </si>
  <si>
    <t xml:space="preserve">1. Click on "Reset" button.
</t>
  </si>
  <si>
    <t>The value not reset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</si>
</sst>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1.0"/>
      <color theme="1"/>
      <name val="Arial"/>
    </font>
    <font>
      <sz val="13.0"/>
      <color rgb="FF000000"/>
      <name val="Times New Roman"/>
    </font>
    <font>
      <b/>
      <i/>
      <u/>
      <sz val="13.0"/>
      <color theme="1"/>
      <name val="Times New Roman"/>
    </font>
    <font>
      <sz val="14.0"/>
      <color theme="1"/>
      <name val="Times New Roman"/>
    </font>
    <font>
      <b/>
      <sz val="13.0"/>
      <color rgb="FF000000"/>
      <name val="Times New Roman"/>
    </font>
    <font>
      <sz val="11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8DB3E2"/>
        <bgColor rgb="FF8DB3E2"/>
      </patternFill>
    </fill>
    <fill>
      <patternFill patternType="solid">
        <fgColor rgb="FFB6DDE8"/>
        <bgColor rgb="FFB6DDE8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4" fillId="2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0" fontId="5" numFmtId="0" xfId="0" applyBorder="1" applyFont="1"/>
    <xf borderId="4" fillId="0" fontId="3" numFmtId="15" xfId="0" applyBorder="1" applyFont="1" applyNumberFormat="1"/>
    <xf borderId="0" fillId="0" fontId="6" numFmtId="0" xfId="0" applyFont="1"/>
    <xf borderId="1" fillId="4" fontId="1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7" numFmtId="0" xfId="0" applyAlignment="1" applyBorder="1" applyFont="1">
      <alignment horizontal="left" vertical="center"/>
    </xf>
    <xf borderId="10" fillId="4" fontId="1" numFmtId="0" xfId="0" applyAlignment="1" applyBorder="1" applyFont="1">
      <alignment horizontal="left" vertical="center"/>
    </xf>
    <xf borderId="11" fillId="0" fontId="2" numFmtId="0" xfId="0" applyBorder="1" applyFont="1"/>
    <xf borderId="4" fillId="4" fontId="1" numFmtId="0" xfId="0" applyAlignment="1" applyBorder="1" applyFont="1">
      <alignment horizontal="center"/>
    </xf>
    <xf borderId="0" fillId="0" fontId="8" numFmtId="0" xfId="0" applyFont="1"/>
    <xf borderId="12" fillId="0" fontId="2" numFmtId="0" xfId="0" applyBorder="1" applyFont="1"/>
    <xf borderId="13" fillId="0" fontId="2" numFmtId="0" xfId="0" applyBorder="1" applyFont="1"/>
    <xf borderId="5" fillId="5" fontId="1" numFmtId="0" xfId="0" applyAlignment="1" applyBorder="1" applyFill="1" applyFont="1">
      <alignment horizontal="center" vertical="center"/>
    </xf>
    <xf borderId="5" fillId="5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3" numFmtId="15" xfId="0" applyAlignment="1" applyBorder="1" applyFont="1" applyNumberForma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0" fontId="3" numFmtId="15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vertical="center"/>
    </xf>
    <xf borderId="14" fillId="0" fontId="9" numFmtId="0" xfId="0" applyAlignment="1" applyBorder="1" applyFont="1">
      <alignment vertical="top"/>
    </xf>
    <xf borderId="14" fillId="0" fontId="4" numFmtId="0" xfId="0" applyBorder="1" applyFont="1"/>
    <xf borderId="4" fillId="0" fontId="3" numFmtId="0" xfId="0" applyAlignment="1" applyBorder="1" applyFont="1">
      <alignment horizontal="left" vertical="top"/>
    </xf>
    <xf borderId="4" fillId="6" fontId="3" numFmtId="0" xfId="0" applyAlignment="1" applyBorder="1" applyFont="1">
      <alignment horizontal="left" shrinkToFit="0" vertical="center" wrapText="1"/>
    </xf>
    <xf borderId="4" fillId="6" fontId="3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6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E9A317"/>
          <bgColor rgb="FFE9A317"/>
        </patternFill>
      </fill>
      <border/>
    </dxf>
    <dxf>
      <font>
        <b/>
      </font>
      <fill>
        <patternFill patternType="solid">
          <fgColor rgb="FFA5A5A5"/>
          <bgColor rgb="FFA5A5A5"/>
        </patternFill>
      </fill>
      <border/>
    </dxf>
    <dxf>
      <font>
        <b/>
      </font>
      <fill>
        <patternFill patternType="solid">
          <fgColor rgb="FFE05720"/>
          <bgColor rgb="FFE05720"/>
        </patternFill>
      </fill>
      <border/>
    </dxf>
    <dxf>
      <font>
        <b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8.5"/>
    <col customWidth="1" min="3" max="3" width="33.25"/>
    <col customWidth="1" min="4" max="4" width="33.38"/>
    <col customWidth="1" min="5" max="25" width="17.25"/>
  </cols>
  <sheetData>
    <row r="1" ht="16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 t="s">
        <v>1</v>
      </c>
      <c r="B3" s="6" t="s">
        <v>2</v>
      </c>
      <c r="C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5" t="s">
        <v>3</v>
      </c>
      <c r="B4" s="6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5" t="s">
        <v>5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5.25" customHeight="1">
      <c r="A6" s="8" t="s">
        <v>6</v>
      </c>
      <c r="B6" s="9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" t="s">
        <v>8</v>
      </c>
      <c r="B8" s="9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idden="1">
      <c r="A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9" t="s">
        <v>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9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9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/>
      <c r="B14" s="9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"/>
      <c r="B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5" t="s">
        <v>15</v>
      </c>
      <c r="B17" s="15" t="s">
        <v>16</v>
      </c>
      <c r="C17" s="15" t="s">
        <v>17</v>
      </c>
      <c r="D17" s="15" t="s">
        <v>18</v>
      </c>
      <c r="E17" s="15" t="s">
        <v>19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t="16.5" customHeight="1">
      <c r="A18" s="17">
        <v>1.0</v>
      </c>
      <c r="B18" s="17" t="s">
        <v>20</v>
      </c>
      <c r="C18" s="18" t="s">
        <v>21</v>
      </c>
      <c r="D18" s="18" t="s">
        <v>22</v>
      </c>
      <c r="E18" s="19">
        <v>45338.0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6.5" customHeight="1">
      <c r="A19" s="17">
        <v>2.0</v>
      </c>
      <c r="B19" s="17" t="s">
        <v>23</v>
      </c>
      <c r="C19" s="18" t="s">
        <v>24</v>
      </c>
      <c r="D19" s="18" t="s">
        <v>25</v>
      </c>
      <c r="E19" s="19">
        <v>45338.0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6.5" customHeight="1">
      <c r="A20" s="17">
        <v>3.0</v>
      </c>
      <c r="B20" s="17" t="s">
        <v>26</v>
      </c>
      <c r="C20" s="18" t="s">
        <v>27</v>
      </c>
      <c r="D20" s="18" t="s">
        <v>28</v>
      </c>
      <c r="E20" s="19">
        <v>45338.0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6.5" customHeight="1">
      <c r="A21" s="17">
        <v>4.0</v>
      </c>
      <c r="B21" s="17" t="s">
        <v>29</v>
      </c>
      <c r="C21" s="18" t="s">
        <v>30</v>
      </c>
      <c r="D21" s="18" t="s">
        <v>31</v>
      </c>
      <c r="E21" s="19">
        <v>45338.0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6.5" customHeight="1">
      <c r="A22" s="17">
        <v>5.0</v>
      </c>
      <c r="B22" s="17" t="s">
        <v>26</v>
      </c>
      <c r="C22" s="6" t="s">
        <v>32</v>
      </c>
      <c r="D22" s="6" t="s">
        <v>33</v>
      </c>
      <c r="E22" s="19">
        <v>45338.0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6.5" customHeight="1">
      <c r="A23" s="17">
        <v>6.0</v>
      </c>
      <c r="B23" s="17" t="s">
        <v>34</v>
      </c>
      <c r="C23" s="6" t="s">
        <v>35</v>
      </c>
      <c r="D23" s="6" t="s">
        <v>36</v>
      </c>
      <c r="E23" s="19">
        <v>45338.0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6.5" customHeight="1">
      <c r="A24" s="16"/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20" t="s">
        <v>37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8:A9"/>
    <mergeCell ref="A11:A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13"/>
    <col customWidth="1" min="3" max="3" width="11.5"/>
    <col customWidth="1" min="4" max="4" width="19.75"/>
    <col customWidth="1" min="5" max="5" width="17.25"/>
    <col customWidth="1" min="6" max="6" width="17.5"/>
    <col customWidth="1" min="7" max="7" width="32.88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22.88"/>
    <col customWidth="1" min="14" max="14" width="15.75"/>
    <col customWidth="1" min="15" max="26" width="9.0"/>
  </cols>
  <sheetData>
    <row r="1" ht="14.25" customHeight="1">
      <c r="A1" s="21" t="s">
        <v>38</v>
      </c>
      <c r="B1" s="3"/>
      <c r="C1" s="22" t="s">
        <v>21</v>
      </c>
      <c r="D1" s="3"/>
      <c r="E1" s="23"/>
      <c r="F1" s="23"/>
      <c r="G1" s="23"/>
      <c r="H1" s="23"/>
      <c r="I1" s="23"/>
      <c r="J1" s="23"/>
      <c r="K1" s="23"/>
      <c r="L1" s="4"/>
    </row>
    <row r="2" ht="14.25" customHeight="1">
      <c r="A2" s="21" t="s">
        <v>39</v>
      </c>
      <c r="B2" s="3"/>
      <c r="C2" s="24" t="s">
        <v>40</v>
      </c>
      <c r="D2" s="3"/>
      <c r="E2" s="23"/>
      <c r="F2" s="23"/>
      <c r="G2" s="23"/>
      <c r="H2" s="23"/>
      <c r="I2" s="23"/>
      <c r="J2" s="23"/>
      <c r="K2" s="23"/>
      <c r="L2" s="4"/>
    </row>
    <row r="3" ht="14.25" customHeight="1">
      <c r="A3" s="21" t="s">
        <v>41</v>
      </c>
      <c r="B3" s="3"/>
      <c r="C3" s="22"/>
      <c r="D3" s="3"/>
      <c r="E3" s="23"/>
      <c r="F3" s="23"/>
      <c r="G3" s="23"/>
      <c r="H3" s="23"/>
      <c r="I3" s="23"/>
      <c r="J3" s="23"/>
      <c r="K3" s="23"/>
      <c r="L3" s="4"/>
    </row>
    <row r="4" ht="14.25" customHeight="1">
      <c r="A4" s="21" t="s">
        <v>8</v>
      </c>
      <c r="B4" s="3"/>
      <c r="C4" s="22" t="s">
        <v>9</v>
      </c>
      <c r="D4" s="3"/>
      <c r="E4" s="23"/>
      <c r="F4" s="23"/>
      <c r="H4" s="23"/>
      <c r="I4" s="23"/>
      <c r="J4" s="23"/>
      <c r="K4" s="23"/>
      <c r="L4" s="4"/>
    </row>
    <row r="5" ht="14.25" customHeight="1">
      <c r="A5" s="25" t="s">
        <v>42</v>
      </c>
      <c r="B5" s="26"/>
      <c r="C5" s="27" t="s">
        <v>43</v>
      </c>
      <c r="D5" s="27" t="s">
        <v>11</v>
      </c>
      <c r="E5" s="27" t="s">
        <v>12</v>
      </c>
      <c r="F5" s="27" t="s">
        <v>44</v>
      </c>
      <c r="G5" s="27" t="s">
        <v>13</v>
      </c>
      <c r="I5" s="23"/>
      <c r="J5" s="23"/>
      <c r="K5" s="23"/>
      <c r="L5" s="28"/>
    </row>
    <row r="6" ht="14.25" customHeight="1">
      <c r="A6" s="29"/>
      <c r="B6" s="30"/>
      <c r="C6" s="17">
        <f>COUNTIF($J$12:$J$480,"&lt;&gt;")</f>
        <v>16</v>
      </c>
      <c r="D6" s="17">
        <f>COUNTIF($J$12:$J$479,"PASS")</f>
        <v>14</v>
      </c>
      <c r="E6" s="17">
        <f>COUNTIF($J$12:$J$482,"FAIL")</f>
        <v>2</v>
      </c>
      <c r="F6" s="17">
        <f>COUNTIF($J$12:$J$482,"NOT IMPLEMENTED")</f>
        <v>0</v>
      </c>
      <c r="G6" s="17">
        <f>COUNTIF($J$12:$J$482,"SKIPPED")</f>
        <v>0</v>
      </c>
      <c r="I6" s="23"/>
      <c r="J6" s="23"/>
      <c r="K6" s="23"/>
      <c r="L6" s="4"/>
    </row>
    <row r="7" ht="14.25" customHeight="1">
      <c r="A7" s="25" t="s">
        <v>45</v>
      </c>
      <c r="B7" s="26"/>
      <c r="C7" s="27" t="s">
        <v>43</v>
      </c>
      <c r="D7" s="27" t="s">
        <v>11</v>
      </c>
      <c r="E7" s="27" t="s">
        <v>12</v>
      </c>
      <c r="F7" s="27" t="s">
        <v>44</v>
      </c>
      <c r="G7" s="27" t="s">
        <v>13</v>
      </c>
      <c r="I7" s="23"/>
      <c r="J7" s="23"/>
      <c r="K7" s="23"/>
      <c r="L7" s="4"/>
    </row>
    <row r="8" ht="14.25" customHeight="1">
      <c r="A8" s="29"/>
      <c r="B8" s="30"/>
      <c r="C8" s="17">
        <f>COUNTIF($L$12:$L$480,"&lt;&gt;")</f>
        <v>16</v>
      </c>
      <c r="D8" s="17">
        <f>COUNTIF($L$12:$L$480,"PASS")</f>
        <v>14</v>
      </c>
      <c r="E8" s="17">
        <f>COUNTIF($L$12:$L$480,"FAIL")</f>
        <v>2</v>
      </c>
      <c r="F8" s="17">
        <f>COUNTIF($L$12:$L$480,"NOT IMPLEMENTED")</f>
        <v>0</v>
      </c>
      <c r="G8" s="17">
        <f>COUNTIF($L$12:$L$480,"SKIPPED")</f>
        <v>0</v>
      </c>
      <c r="I8" s="23"/>
      <c r="J8" s="23"/>
      <c r="K8" s="23"/>
      <c r="L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5" customHeight="1">
      <c r="A10" s="31" t="s">
        <v>46</v>
      </c>
      <c r="B10" s="31" t="s">
        <v>47</v>
      </c>
      <c r="C10" s="32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  <c r="H10" s="31" t="s">
        <v>53</v>
      </c>
      <c r="I10" s="31" t="s">
        <v>54</v>
      </c>
      <c r="J10" s="31" t="s">
        <v>55</v>
      </c>
      <c r="K10" s="31" t="s">
        <v>56</v>
      </c>
      <c r="L10" s="31" t="s">
        <v>57</v>
      </c>
      <c r="M10" s="31" t="s">
        <v>58</v>
      </c>
    </row>
    <row r="11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06.5" customHeight="1">
      <c r="A12" s="33">
        <v>1.0</v>
      </c>
      <c r="B12" s="34" t="str">
        <f t="shared" ref="B12:B27" si="1">CONCATENATE($C$2," - ",A12)</f>
        <v>AC - 1</v>
      </c>
      <c r="C12" s="34" t="str">
        <f t="shared" ref="C12:C27" si="2">$C$1</f>
        <v>Addition</v>
      </c>
      <c r="D12" s="34" t="s">
        <v>59</v>
      </c>
      <c r="E12" s="34"/>
      <c r="F12" s="35" t="s">
        <v>60</v>
      </c>
      <c r="G12" s="36"/>
      <c r="H12" s="35" t="s">
        <v>61</v>
      </c>
      <c r="I12" s="37">
        <v>45332.0</v>
      </c>
      <c r="J12" s="38" t="s">
        <v>11</v>
      </c>
      <c r="K12" s="39"/>
      <c r="L12" s="38" t="s">
        <v>11</v>
      </c>
      <c r="M12" s="40" t="s">
        <v>9</v>
      </c>
      <c r="N12" s="41"/>
    </row>
    <row r="13" ht="156.0" customHeight="1">
      <c r="A13" s="33">
        <v>2.0</v>
      </c>
      <c r="B13" s="34" t="str">
        <f t="shared" si="1"/>
        <v>AC - 2</v>
      </c>
      <c r="C13" s="34" t="str">
        <f t="shared" si="2"/>
        <v>Addition</v>
      </c>
      <c r="D13" s="34" t="s">
        <v>62</v>
      </c>
      <c r="E13" s="34"/>
      <c r="F13" s="35" t="s">
        <v>63</v>
      </c>
      <c r="G13" s="38" t="s">
        <v>64</v>
      </c>
      <c r="H13" s="35"/>
      <c r="I13" s="37">
        <v>45332.0</v>
      </c>
      <c r="J13" s="38" t="s">
        <v>11</v>
      </c>
      <c r="K13" s="39"/>
      <c r="L13" s="38" t="s">
        <v>11</v>
      </c>
      <c r="M13" s="40" t="s">
        <v>9</v>
      </c>
      <c r="N13" s="42"/>
    </row>
    <row r="14" ht="117.75" customHeight="1">
      <c r="A14" s="33">
        <v>3.0</v>
      </c>
      <c r="B14" s="34" t="str">
        <f t="shared" si="1"/>
        <v>AC - 3</v>
      </c>
      <c r="C14" s="34" t="str">
        <f t="shared" si="2"/>
        <v>Addition</v>
      </c>
      <c r="D14" s="34" t="s">
        <v>65</v>
      </c>
      <c r="E14" s="34"/>
      <c r="F14" s="35" t="s">
        <v>66</v>
      </c>
      <c r="G14" s="38" t="s">
        <v>67</v>
      </c>
      <c r="H14" s="35"/>
      <c r="I14" s="37">
        <v>45332.0</v>
      </c>
      <c r="J14" s="38" t="s">
        <v>11</v>
      </c>
      <c r="K14" s="39"/>
      <c r="L14" s="38" t="s">
        <v>11</v>
      </c>
      <c r="M14" s="40" t="s">
        <v>9</v>
      </c>
    </row>
    <row r="15" ht="90.0" customHeight="1">
      <c r="A15" s="33">
        <v>4.0</v>
      </c>
      <c r="B15" s="34" t="str">
        <f t="shared" si="1"/>
        <v>AC - 4</v>
      </c>
      <c r="C15" s="34" t="str">
        <f t="shared" si="2"/>
        <v>Addition</v>
      </c>
      <c r="D15" s="34" t="s">
        <v>68</v>
      </c>
      <c r="E15" s="34" t="s">
        <v>69</v>
      </c>
      <c r="F15" s="35" t="s">
        <v>70</v>
      </c>
      <c r="G15" s="38" t="s">
        <v>71</v>
      </c>
      <c r="H15" s="35" t="s">
        <v>72</v>
      </c>
      <c r="I15" s="37">
        <v>45332.0</v>
      </c>
      <c r="J15" s="38" t="s">
        <v>12</v>
      </c>
      <c r="K15" s="39"/>
      <c r="L15" s="38" t="s">
        <v>12</v>
      </c>
      <c r="M15" s="40" t="s">
        <v>9</v>
      </c>
    </row>
    <row r="16" ht="14.25" customHeight="1">
      <c r="A16" s="33">
        <v>5.0</v>
      </c>
      <c r="B16" s="34" t="str">
        <f t="shared" si="1"/>
        <v>AC - 5</v>
      </c>
      <c r="C16" s="34" t="str">
        <f t="shared" si="2"/>
        <v>Addition</v>
      </c>
      <c r="D16" s="34" t="s">
        <v>62</v>
      </c>
      <c r="E16" s="34"/>
      <c r="F16" s="35" t="s">
        <v>63</v>
      </c>
      <c r="G16" s="38" t="s">
        <v>73</v>
      </c>
      <c r="H16" s="35"/>
      <c r="I16" s="37">
        <v>45332.0</v>
      </c>
      <c r="J16" s="38" t="s">
        <v>11</v>
      </c>
      <c r="K16" s="39"/>
      <c r="L16" s="38" t="s">
        <v>11</v>
      </c>
      <c r="M16" s="40" t="s">
        <v>9</v>
      </c>
    </row>
    <row r="17" ht="14.25" customHeight="1">
      <c r="A17" s="33">
        <v>6.0</v>
      </c>
      <c r="B17" s="34" t="str">
        <f t="shared" si="1"/>
        <v>AC - 6</v>
      </c>
      <c r="C17" s="34" t="str">
        <f t="shared" si="2"/>
        <v>Addition</v>
      </c>
      <c r="D17" s="34" t="s">
        <v>65</v>
      </c>
      <c r="E17" s="34"/>
      <c r="F17" s="35" t="s">
        <v>66</v>
      </c>
      <c r="G17" s="38" t="s">
        <v>74</v>
      </c>
      <c r="H17" s="35"/>
      <c r="I17" s="37">
        <v>45332.0</v>
      </c>
      <c r="J17" s="38" t="s">
        <v>11</v>
      </c>
      <c r="K17" s="39"/>
      <c r="L17" s="38" t="s">
        <v>11</v>
      </c>
      <c r="M17" s="40" t="s">
        <v>9</v>
      </c>
    </row>
    <row r="18" ht="14.25" customHeight="1">
      <c r="A18" s="33">
        <v>7.0</v>
      </c>
      <c r="B18" s="34" t="str">
        <f t="shared" si="1"/>
        <v>AC - 7</v>
      </c>
      <c r="C18" s="34" t="str">
        <f t="shared" si="2"/>
        <v>Addition</v>
      </c>
      <c r="D18" s="34" t="s">
        <v>68</v>
      </c>
      <c r="E18" s="34" t="s">
        <v>69</v>
      </c>
      <c r="F18" s="35" t="s">
        <v>70</v>
      </c>
      <c r="G18" s="38" t="s">
        <v>75</v>
      </c>
      <c r="H18" s="35" t="s">
        <v>76</v>
      </c>
      <c r="I18" s="37">
        <v>45332.0</v>
      </c>
      <c r="J18" s="38" t="s">
        <v>11</v>
      </c>
      <c r="K18" s="39"/>
      <c r="L18" s="38" t="s">
        <v>11</v>
      </c>
      <c r="M18" s="40" t="s">
        <v>9</v>
      </c>
    </row>
    <row r="19" ht="14.25" customHeight="1">
      <c r="A19" s="33">
        <v>8.0</v>
      </c>
      <c r="B19" s="34" t="str">
        <f t="shared" si="1"/>
        <v>AC - 8</v>
      </c>
      <c r="C19" s="34" t="str">
        <f t="shared" si="2"/>
        <v>Addition</v>
      </c>
      <c r="D19" s="34" t="s">
        <v>62</v>
      </c>
      <c r="E19" s="34"/>
      <c r="F19" s="35" t="s">
        <v>63</v>
      </c>
      <c r="G19" s="38" t="s">
        <v>77</v>
      </c>
      <c r="H19" s="35"/>
      <c r="I19" s="37">
        <v>45332.0</v>
      </c>
      <c r="J19" s="38" t="s">
        <v>11</v>
      </c>
      <c r="K19" s="39"/>
      <c r="L19" s="38" t="s">
        <v>11</v>
      </c>
      <c r="M19" s="40" t="s">
        <v>9</v>
      </c>
    </row>
    <row r="20" ht="14.25" customHeight="1">
      <c r="A20" s="33">
        <v>9.0</v>
      </c>
      <c r="B20" s="34" t="str">
        <f t="shared" si="1"/>
        <v>AC - 9</v>
      </c>
      <c r="C20" s="34" t="str">
        <f t="shared" si="2"/>
        <v>Addition</v>
      </c>
      <c r="D20" s="34" t="s">
        <v>65</v>
      </c>
      <c r="E20" s="34"/>
      <c r="F20" s="35" t="s">
        <v>66</v>
      </c>
      <c r="G20" s="38" t="s">
        <v>78</v>
      </c>
      <c r="H20" s="35"/>
      <c r="I20" s="37">
        <v>45332.0</v>
      </c>
      <c r="J20" s="38" t="s">
        <v>11</v>
      </c>
      <c r="K20" s="39"/>
      <c r="L20" s="38" t="s">
        <v>11</v>
      </c>
      <c r="M20" s="40" t="s">
        <v>9</v>
      </c>
    </row>
    <row r="21" ht="14.25" customHeight="1">
      <c r="A21" s="33">
        <v>10.0</v>
      </c>
      <c r="B21" s="34" t="str">
        <f t="shared" si="1"/>
        <v>AC - 10</v>
      </c>
      <c r="C21" s="34" t="str">
        <f t="shared" si="2"/>
        <v>Addition</v>
      </c>
      <c r="D21" s="34" t="s">
        <v>68</v>
      </c>
      <c r="E21" s="34" t="s">
        <v>69</v>
      </c>
      <c r="F21" s="35" t="s">
        <v>70</v>
      </c>
      <c r="G21" s="38" t="s">
        <v>79</v>
      </c>
      <c r="H21" s="35" t="s">
        <v>76</v>
      </c>
      <c r="I21" s="37">
        <v>45332.0</v>
      </c>
      <c r="J21" s="38" t="s">
        <v>11</v>
      </c>
      <c r="K21" s="39"/>
      <c r="L21" s="38" t="s">
        <v>11</v>
      </c>
      <c r="M21" s="40" t="s">
        <v>9</v>
      </c>
    </row>
    <row r="22" ht="14.25" customHeight="1">
      <c r="A22" s="33">
        <v>11.0</v>
      </c>
      <c r="B22" s="34" t="str">
        <f t="shared" si="1"/>
        <v>AC - 11</v>
      </c>
      <c r="C22" s="34" t="str">
        <f t="shared" si="2"/>
        <v>Addition</v>
      </c>
      <c r="D22" s="34" t="s">
        <v>62</v>
      </c>
      <c r="E22" s="34"/>
      <c r="F22" s="35" t="s">
        <v>63</v>
      </c>
      <c r="G22" s="38" t="s">
        <v>80</v>
      </c>
      <c r="H22" s="35"/>
      <c r="I22" s="37">
        <v>45332.0</v>
      </c>
      <c r="J22" s="38" t="s">
        <v>11</v>
      </c>
      <c r="K22" s="39"/>
      <c r="L22" s="38" t="s">
        <v>11</v>
      </c>
      <c r="M22" s="40" t="s">
        <v>9</v>
      </c>
    </row>
    <row r="23" ht="14.25" customHeight="1">
      <c r="A23" s="33">
        <v>12.0</v>
      </c>
      <c r="B23" s="34" t="str">
        <f t="shared" si="1"/>
        <v>AC - 12</v>
      </c>
      <c r="C23" s="34" t="str">
        <f t="shared" si="2"/>
        <v>Addition</v>
      </c>
      <c r="D23" s="34" t="s">
        <v>65</v>
      </c>
      <c r="E23" s="34"/>
      <c r="F23" s="35" t="s">
        <v>66</v>
      </c>
      <c r="G23" s="38" t="s">
        <v>81</v>
      </c>
      <c r="H23" s="35"/>
      <c r="I23" s="37">
        <v>45332.0</v>
      </c>
      <c r="J23" s="38" t="s">
        <v>11</v>
      </c>
      <c r="K23" s="39"/>
      <c r="L23" s="38" t="s">
        <v>11</v>
      </c>
      <c r="M23" s="40" t="s">
        <v>9</v>
      </c>
    </row>
    <row r="24" ht="14.25" customHeight="1">
      <c r="A24" s="33">
        <v>13.0</v>
      </c>
      <c r="B24" s="34" t="str">
        <f t="shared" si="1"/>
        <v>AC - 13</v>
      </c>
      <c r="C24" s="34" t="str">
        <f t="shared" si="2"/>
        <v>Addition</v>
      </c>
      <c r="D24" s="34" t="s">
        <v>68</v>
      </c>
      <c r="E24" s="34" t="s">
        <v>69</v>
      </c>
      <c r="F24" s="35" t="s">
        <v>70</v>
      </c>
      <c r="G24" s="38" t="s">
        <v>82</v>
      </c>
      <c r="H24" s="35" t="s">
        <v>76</v>
      </c>
      <c r="I24" s="37">
        <v>45332.0</v>
      </c>
      <c r="J24" s="38" t="s">
        <v>11</v>
      </c>
      <c r="K24" s="39"/>
      <c r="L24" s="38" t="s">
        <v>11</v>
      </c>
      <c r="M24" s="40" t="s">
        <v>9</v>
      </c>
    </row>
    <row r="25" ht="14.25" customHeight="1">
      <c r="A25" s="33">
        <v>14.0</v>
      </c>
      <c r="B25" s="34" t="str">
        <f t="shared" si="1"/>
        <v>AC - 14</v>
      </c>
      <c r="C25" s="34" t="str">
        <f t="shared" si="2"/>
        <v>Addition</v>
      </c>
      <c r="D25" s="34" t="s">
        <v>62</v>
      </c>
      <c r="E25" s="34"/>
      <c r="F25" s="35" t="s">
        <v>63</v>
      </c>
      <c r="G25" s="38" t="s">
        <v>83</v>
      </c>
      <c r="H25" s="35"/>
      <c r="I25" s="37">
        <v>45332.0</v>
      </c>
      <c r="J25" s="38" t="s">
        <v>11</v>
      </c>
      <c r="K25" s="39"/>
      <c r="L25" s="38" t="s">
        <v>11</v>
      </c>
      <c r="M25" s="40" t="s">
        <v>9</v>
      </c>
    </row>
    <row r="26" ht="14.25" customHeight="1">
      <c r="A26" s="33">
        <v>15.0</v>
      </c>
      <c r="B26" s="34" t="str">
        <f t="shared" si="1"/>
        <v>AC - 15</v>
      </c>
      <c r="C26" s="34" t="str">
        <f t="shared" si="2"/>
        <v>Addition</v>
      </c>
      <c r="D26" s="34" t="s">
        <v>65</v>
      </c>
      <c r="E26" s="34"/>
      <c r="F26" s="35" t="s">
        <v>66</v>
      </c>
      <c r="G26" s="38" t="s">
        <v>84</v>
      </c>
      <c r="H26" s="35"/>
      <c r="I26" s="37">
        <v>45332.0</v>
      </c>
      <c r="J26" s="38" t="s">
        <v>11</v>
      </c>
      <c r="K26" s="39"/>
      <c r="L26" s="38" t="s">
        <v>11</v>
      </c>
      <c r="M26" s="40" t="s">
        <v>9</v>
      </c>
    </row>
    <row r="27" ht="14.25" customHeight="1">
      <c r="A27" s="33">
        <v>16.0</v>
      </c>
      <c r="B27" s="34" t="str">
        <f t="shared" si="1"/>
        <v>AC - 16</v>
      </c>
      <c r="C27" s="34" t="str">
        <f t="shared" si="2"/>
        <v>Addition</v>
      </c>
      <c r="D27" s="34" t="s">
        <v>68</v>
      </c>
      <c r="E27" s="34" t="s">
        <v>69</v>
      </c>
      <c r="F27" s="35" t="s">
        <v>70</v>
      </c>
      <c r="G27" s="38" t="s">
        <v>85</v>
      </c>
      <c r="H27" s="35" t="s">
        <v>72</v>
      </c>
      <c r="I27" s="37">
        <v>45332.0</v>
      </c>
      <c r="J27" s="38" t="s">
        <v>12</v>
      </c>
      <c r="K27" s="39"/>
      <c r="L27" s="38" t="s">
        <v>12</v>
      </c>
      <c r="M27" s="40" t="s">
        <v>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:J15 L12:L15">
    <cfRule type="containsText" dxfId="0" priority="1" operator="containsText" text="SKIPPED">
      <formula>NOT(ISERROR(SEARCH(("SKIPPED"),(J12))))</formula>
    </cfRule>
  </conditionalFormatting>
  <conditionalFormatting sqref="J12:J15 L12:L15">
    <cfRule type="containsText" dxfId="1" priority="2" operator="containsText" text="Not Implemented">
      <formula>NOT(ISERROR(SEARCH(("Not Implemented"),(J12))))</formula>
    </cfRule>
  </conditionalFormatting>
  <conditionalFormatting sqref="J12:J15 L12:L15">
    <cfRule type="containsText" dxfId="2" priority="3" operator="containsText" text="FAIL">
      <formula>NOT(ISERROR(SEARCH(("FAIL"),(J12))))</formula>
    </cfRule>
  </conditionalFormatting>
  <conditionalFormatting sqref="J12:J15 L12:L15">
    <cfRule type="containsText" dxfId="3" priority="4" operator="containsText" text="PASS">
      <formula>NOT(ISERROR(SEARCH(("PASS"),(J12))))</formula>
    </cfRule>
  </conditionalFormatting>
  <conditionalFormatting sqref="J13 L13">
    <cfRule type="containsText" dxfId="0" priority="5" operator="containsText" text="SKIPPED">
      <formula>NOT(ISERROR(SEARCH(("SKIPPED"),(J13))))</formula>
    </cfRule>
  </conditionalFormatting>
  <conditionalFormatting sqref="J13 L13">
    <cfRule type="containsText" dxfId="1" priority="6" operator="containsText" text="Not Implemented">
      <formula>NOT(ISERROR(SEARCH(("Not Implemented"),(J13))))</formula>
    </cfRule>
  </conditionalFormatting>
  <conditionalFormatting sqref="J13 L13">
    <cfRule type="containsText" dxfId="2" priority="7" operator="containsText" text="FAIL">
      <formula>NOT(ISERROR(SEARCH(("FAIL"),(J13))))</formula>
    </cfRule>
  </conditionalFormatting>
  <conditionalFormatting sqref="J13 L13">
    <cfRule type="containsText" dxfId="3" priority="8" operator="containsText" text="PASS">
      <formula>NOT(ISERROR(SEARCH(("PASS"),(J13))))</formula>
    </cfRule>
  </conditionalFormatting>
  <conditionalFormatting sqref="J14 L14">
    <cfRule type="containsText" dxfId="0" priority="9" operator="containsText" text="SKIPPED">
      <formula>NOT(ISERROR(SEARCH(("SKIPPED"),(J14))))</formula>
    </cfRule>
  </conditionalFormatting>
  <conditionalFormatting sqref="J14 L14">
    <cfRule type="containsText" dxfId="1" priority="10" operator="containsText" text="Not Implemented">
      <formula>NOT(ISERROR(SEARCH(("Not Implemented"),(J14))))</formula>
    </cfRule>
  </conditionalFormatting>
  <conditionalFormatting sqref="J14 L14">
    <cfRule type="containsText" dxfId="2" priority="11" operator="containsText" text="FAIL">
      <formula>NOT(ISERROR(SEARCH(("FAIL"),(J14))))</formula>
    </cfRule>
  </conditionalFormatting>
  <conditionalFormatting sqref="J14 L14">
    <cfRule type="containsText" dxfId="3" priority="12" operator="containsText" text="PASS">
      <formula>NOT(ISERROR(SEARCH(("PASS"),(J14))))</formula>
    </cfRule>
  </conditionalFormatting>
  <conditionalFormatting sqref="J15 L15">
    <cfRule type="containsText" dxfId="0" priority="13" operator="containsText" text="SKIPPED">
      <formula>NOT(ISERROR(SEARCH(("SKIPPED"),(J15))))</formula>
    </cfRule>
  </conditionalFormatting>
  <conditionalFormatting sqref="J15 L15">
    <cfRule type="containsText" dxfId="1" priority="14" operator="containsText" text="Not Implemented">
      <formula>NOT(ISERROR(SEARCH(("Not Implemented"),(J15))))</formula>
    </cfRule>
  </conditionalFormatting>
  <conditionalFormatting sqref="J15 L15">
    <cfRule type="containsText" dxfId="2" priority="15" operator="containsText" text="FAIL">
      <formula>NOT(ISERROR(SEARCH(("FAIL"),(J15))))</formula>
    </cfRule>
  </conditionalFormatting>
  <conditionalFormatting sqref="J15 L15">
    <cfRule type="containsText" dxfId="3" priority="16" operator="containsText" text="PASS">
      <formula>NOT(ISERROR(SEARCH(("PASS"),(J15))))</formula>
    </cfRule>
  </conditionalFormatting>
  <conditionalFormatting sqref="J16:J18 L16:L18">
    <cfRule type="containsText" dxfId="0" priority="17" operator="containsText" text="SKIPPED">
      <formula>NOT(ISERROR(SEARCH(("SKIPPED"),(J16))))</formula>
    </cfRule>
  </conditionalFormatting>
  <conditionalFormatting sqref="J16:J18 L16:L18">
    <cfRule type="containsText" dxfId="1" priority="18" operator="containsText" text="Not Implemented">
      <formula>NOT(ISERROR(SEARCH(("Not Implemented"),(J16))))</formula>
    </cfRule>
  </conditionalFormatting>
  <conditionalFormatting sqref="J16:J18 L16:L18">
    <cfRule type="containsText" dxfId="2" priority="19" operator="containsText" text="FAIL">
      <formula>NOT(ISERROR(SEARCH(("FAIL"),(J16))))</formula>
    </cfRule>
  </conditionalFormatting>
  <conditionalFormatting sqref="J16:J18 L16:L18">
    <cfRule type="containsText" dxfId="3" priority="20" operator="containsText" text="PASS">
      <formula>NOT(ISERROR(SEARCH(("PASS"),(J16))))</formula>
    </cfRule>
  </conditionalFormatting>
  <conditionalFormatting sqref="J16 L16">
    <cfRule type="containsText" dxfId="0" priority="21" operator="containsText" text="SKIPPED">
      <formula>NOT(ISERROR(SEARCH(("SKIPPED"),(J16))))</formula>
    </cfRule>
  </conditionalFormatting>
  <conditionalFormatting sqref="J16 L16">
    <cfRule type="containsText" dxfId="1" priority="22" operator="containsText" text="Not Implemented">
      <formula>NOT(ISERROR(SEARCH(("Not Implemented"),(J16))))</formula>
    </cfRule>
  </conditionalFormatting>
  <conditionalFormatting sqref="J16 L16">
    <cfRule type="containsText" dxfId="2" priority="23" operator="containsText" text="FAIL">
      <formula>NOT(ISERROR(SEARCH(("FAIL"),(J16))))</formula>
    </cfRule>
  </conditionalFormatting>
  <conditionalFormatting sqref="J16 L16">
    <cfRule type="containsText" dxfId="3" priority="24" operator="containsText" text="PASS">
      <formula>NOT(ISERROR(SEARCH(("PASS"),(J16))))</formula>
    </cfRule>
  </conditionalFormatting>
  <conditionalFormatting sqref="J17 L17">
    <cfRule type="containsText" dxfId="0" priority="25" operator="containsText" text="SKIPPED">
      <formula>NOT(ISERROR(SEARCH(("SKIPPED"),(J17))))</formula>
    </cfRule>
  </conditionalFormatting>
  <conditionalFormatting sqref="J17 L17">
    <cfRule type="containsText" dxfId="1" priority="26" operator="containsText" text="Not Implemented">
      <formula>NOT(ISERROR(SEARCH(("Not Implemented"),(J17))))</formula>
    </cfRule>
  </conditionalFormatting>
  <conditionalFormatting sqref="J17 L17">
    <cfRule type="containsText" dxfId="2" priority="27" operator="containsText" text="FAIL">
      <formula>NOT(ISERROR(SEARCH(("FAIL"),(J17))))</formula>
    </cfRule>
  </conditionalFormatting>
  <conditionalFormatting sqref="J17 L17">
    <cfRule type="containsText" dxfId="3" priority="28" operator="containsText" text="PASS">
      <formula>NOT(ISERROR(SEARCH(("PASS"),(J17))))</formula>
    </cfRule>
  </conditionalFormatting>
  <conditionalFormatting sqref="J18 L18">
    <cfRule type="containsText" dxfId="0" priority="29" operator="containsText" text="SKIPPED">
      <formula>NOT(ISERROR(SEARCH(("SKIPPED"),(J18))))</formula>
    </cfRule>
  </conditionalFormatting>
  <conditionalFormatting sqref="J18 L18">
    <cfRule type="containsText" dxfId="1" priority="30" operator="containsText" text="Not Implemented">
      <formula>NOT(ISERROR(SEARCH(("Not Implemented"),(J18))))</formula>
    </cfRule>
  </conditionalFormatting>
  <conditionalFormatting sqref="J18 L18">
    <cfRule type="containsText" dxfId="2" priority="31" operator="containsText" text="FAIL">
      <formula>NOT(ISERROR(SEARCH(("FAIL"),(J18))))</formula>
    </cfRule>
  </conditionalFormatting>
  <conditionalFormatting sqref="J18 L18">
    <cfRule type="containsText" dxfId="3" priority="32" operator="containsText" text="PASS">
      <formula>NOT(ISERROR(SEARCH(("PASS"),(J18))))</formula>
    </cfRule>
  </conditionalFormatting>
  <conditionalFormatting sqref="J19:J21 L19:L21">
    <cfRule type="containsText" dxfId="0" priority="33" operator="containsText" text="SKIPPED">
      <formula>NOT(ISERROR(SEARCH(("SKIPPED"),(J19))))</formula>
    </cfRule>
  </conditionalFormatting>
  <conditionalFormatting sqref="J19:J21 L19:L21">
    <cfRule type="containsText" dxfId="1" priority="34" operator="containsText" text="Not Implemented">
      <formula>NOT(ISERROR(SEARCH(("Not Implemented"),(J19))))</formula>
    </cfRule>
  </conditionalFormatting>
  <conditionalFormatting sqref="J19:J21 L19:L21">
    <cfRule type="containsText" dxfId="2" priority="35" operator="containsText" text="FAIL">
      <formula>NOT(ISERROR(SEARCH(("FAIL"),(J19))))</formula>
    </cfRule>
  </conditionalFormatting>
  <conditionalFormatting sqref="J19:J21 L19:L21">
    <cfRule type="containsText" dxfId="3" priority="36" operator="containsText" text="PASS">
      <formula>NOT(ISERROR(SEARCH(("PASS"),(J19))))</formula>
    </cfRule>
  </conditionalFormatting>
  <conditionalFormatting sqref="J19 L19">
    <cfRule type="containsText" dxfId="0" priority="37" operator="containsText" text="SKIPPED">
      <formula>NOT(ISERROR(SEARCH(("SKIPPED"),(J19))))</formula>
    </cfRule>
  </conditionalFormatting>
  <conditionalFormatting sqref="J19 L19">
    <cfRule type="containsText" dxfId="1" priority="38" operator="containsText" text="Not Implemented">
      <formula>NOT(ISERROR(SEARCH(("Not Implemented"),(J19))))</formula>
    </cfRule>
  </conditionalFormatting>
  <conditionalFormatting sqref="J19 L19">
    <cfRule type="containsText" dxfId="2" priority="39" operator="containsText" text="FAIL">
      <formula>NOT(ISERROR(SEARCH(("FAIL"),(J19))))</formula>
    </cfRule>
  </conditionalFormatting>
  <conditionalFormatting sqref="J19 L19">
    <cfRule type="containsText" dxfId="3" priority="40" operator="containsText" text="PASS">
      <formula>NOT(ISERROR(SEARCH(("PASS"),(J19))))</formula>
    </cfRule>
  </conditionalFormatting>
  <conditionalFormatting sqref="J20 L20">
    <cfRule type="containsText" dxfId="0" priority="41" operator="containsText" text="SKIPPED">
      <formula>NOT(ISERROR(SEARCH(("SKIPPED"),(J20))))</formula>
    </cfRule>
  </conditionalFormatting>
  <conditionalFormatting sqref="J20 L20">
    <cfRule type="containsText" dxfId="1" priority="42" operator="containsText" text="Not Implemented">
      <formula>NOT(ISERROR(SEARCH(("Not Implemented"),(J20))))</formula>
    </cfRule>
  </conditionalFormatting>
  <conditionalFormatting sqref="J20 L20">
    <cfRule type="containsText" dxfId="2" priority="43" operator="containsText" text="FAIL">
      <formula>NOT(ISERROR(SEARCH(("FAIL"),(J20))))</formula>
    </cfRule>
  </conditionalFormatting>
  <conditionalFormatting sqref="J20 L20">
    <cfRule type="containsText" dxfId="3" priority="44" operator="containsText" text="PASS">
      <formula>NOT(ISERROR(SEARCH(("PASS"),(J20))))</formula>
    </cfRule>
  </conditionalFormatting>
  <conditionalFormatting sqref="J21 L21">
    <cfRule type="containsText" dxfId="0" priority="45" operator="containsText" text="SKIPPED">
      <formula>NOT(ISERROR(SEARCH(("SKIPPED"),(J21))))</formula>
    </cfRule>
  </conditionalFormatting>
  <conditionalFormatting sqref="J21 L21">
    <cfRule type="containsText" dxfId="1" priority="46" operator="containsText" text="Not Implemented">
      <formula>NOT(ISERROR(SEARCH(("Not Implemented"),(J21))))</formula>
    </cfRule>
  </conditionalFormatting>
  <conditionalFormatting sqref="J21 L21">
    <cfRule type="containsText" dxfId="2" priority="47" operator="containsText" text="FAIL">
      <formula>NOT(ISERROR(SEARCH(("FAIL"),(J21))))</formula>
    </cfRule>
  </conditionalFormatting>
  <conditionalFormatting sqref="J21 L21">
    <cfRule type="containsText" dxfId="3" priority="48" operator="containsText" text="PASS">
      <formula>NOT(ISERROR(SEARCH(("PASS"),(J21))))</formula>
    </cfRule>
  </conditionalFormatting>
  <conditionalFormatting sqref="J22:J24 L22:L24">
    <cfRule type="containsText" dxfId="0" priority="49" operator="containsText" text="SKIPPED">
      <formula>NOT(ISERROR(SEARCH(("SKIPPED"),(J22))))</formula>
    </cfRule>
  </conditionalFormatting>
  <conditionalFormatting sqref="J22:J24 L22:L24">
    <cfRule type="containsText" dxfId="1" priority="50" operator="containsText" text="Not Implemented">
      <formula>NOT(ISERROR(SEARCH(("Not Implemented"),(J22))))</formula>
    </cfRule>
  </conditionalFormatting>
  <conditionalFormatting sqref="J22:J24 L22:L24">
    <cfRule type="containsText" dxfId="2" priority="51" operator="containsText" text="FAIL">
      <formula>NOT(ISERROR(SEARCH(("FAIL"),(J22))))</formula>
    </cfRule>
  </conditionalFormatting>
  <conditionalFormatting sqref="J22:J24 L22:L24">
    <cfRule type="containsText" dxfId="3" priority="52" operator="containsText" text="PASS">
      <formula>NOT(ISERROR(SEARCH(("PASS"),(J22))))</formula>
    </cfRule>
  </conditionalFormatting>
  <conditionalFormatting sqref="J22 L22">
    <cfRule type="containsText" dxfId="0" priority="53" operator="containsText" text="SKIPPED">
      <formula>NOT(ISERROR(SEARCH(("SKIPPED"),(J22))))</formula>
    </cfRule>
  </conditionalFormatting>
  <conditionalFormatting sqref="J22 L22">
    <cfRule type="containsText" dxfId="1" priority="54" operator="containsText" text="Not Implemented">
      <formula>NOT(ISERROR(SEARCH(("Not Implemented"),(J22))))</formula>
    </cfRule>
  </conditionalFormatting>
  <conditionalFormatting sqref="J22 L22">
    <cfRule type="containsText" dxfId="2" priority="55" operator="containsText" text="FAIL">
      <formula>NOT(ISERROR(SEARCH(("FAIL"),(J22))))</formula>
    </cfRule>
  </conditionalFormatting>
  <conditionalFormatting sqref="J22 L22">
    <cfRule type="containsText" dxfId="3" priority="56" operator="containsText" text="PASS">
      <formula>NOT(ISERROR(SEARCH(("PASS"),(J22))))</formula>
    </cfRule>
  </conditionalFormatting>
  <conditionalFormatting sqref="J23 L23">
    <cfRule type="containsText" dxfId="0" priority="57" operator="containsText" text="SKIPPED">
      <formula>NOT(ISERROR(SEARCH(("SKIPPED"),(J23))))</formula>
    </cfRule>
  </conditionalFormatting>
  <conditionalFormatting sqref="J23 L23">
    <cfRule type="containsText" dxfId="1" priority="58" operator="containsText" text="Not Implemented">
      <formula>NOT(ISERROR(SEARCH(("Not Implemented"),(J23))))</formula>
    </cfRule>
  </conditionalFormatting>
  <conditionalFormatting sqref="J23 L23">
    <cfRule type="containsText" dxfId="2" priority="59" operator="containsText" text="FAIL">
      <formula>NOT(ISERROR(SEARCH(("FAIL"),(J23))))</formula>
    </cfRule>
  </conditionalFormatting>
  <conditionalFormatting sqref="J23 L23">
    <cfRule type="containsText" dxfId="3" priority="60" operator="containsText" text="PASS">
      <formula>NOT(ISERROR(SEARCH(("PASS"),(J23))))</formula>
    </cfRule>
  </conditionalFormatting>
  <conditionalFormatting sqref="J24 L24">
    <cfRule type="containsText" dxfId="0" priority="61" operator="containsText" text="SKIPPED">
      <formula>NOT(ISERROR(SEARCH(("SKIPPED"),(J24))))</formula>
    </cfRule>
  </conditionalFormatting>
  <conditionalFormatting sqref="J24 L24">
    <cfRule type="containsText" dxfId="1" priority="62" operator="containsText" text="Not Implemented">
      <formula>NOT(ISERROR(SEARCH(("Not Implemented"),(J24))))</formula>
    </cfRule>
  </conditionalFormatting>
  <conditionalFormatting sqref="J24 L24">
    <cfRule type="containsText" dxfId="2" priority="63" operator="containsText" text="FAIL">
      <formula>NOT(ISERROR(SEARCH(("FAIL"),(J24))))</formula>
    </cfRule>
  </conditionalFormatting>
  <conditionalFormatting sqref="J24 L24">
    <cfRule type="containsText" dxfId="3" priority="64" operator="containsText" text="PASS">
      <formula>NOT(ISERROR(SEARCH(("PASS"),(J24))))</formula>
    </cfRule>
  </conditionalFormatting>
  <conditionalFormatting sqref="J25:J27 L25:L27">
    <cfRule type="containsText" dxfId="0" priority="65" operator="containsText" text="SKIPPED">
      <formula>NOT(ISERROR(SEARCH(("SKIPPED"),(J25))))</formula>
    </cfRule>
  </conditionalFormatting>
  <conditionalFormatting sqref="J25:J27 L25:L27">
    <cfRule type="containsText" dxfId="1" priority="66" operator="containsText" text="Not Implemented">
      <formula>NOT(ISERROR(SEARCH(("Not Implemented"),(J25))))</formula>
    </cfRule>
  </conditionalFormatting>
  <conditionalFormatting sqref="J25:J27 L25:L27">
    <cfRule type="containsText" dxfId="2" priority="67" operator="containsText" text="FAIL">
      <formula>NOT(ISERROR(SEARCH(("FAIL"),(J25))))</formula>
    </cfRule>
  </conditionalFormatting>
  <conditionalFormatting sqref="J25:J27 L25:L27">
    <cfRule type="containsText" dxfId="3" priority="68" operator="containsText" text="PASS">
      <formula>NOT(ISERROR(SEARCH(("PASS"),(J25))))</formula>
    </cfRule>
  </conditionalFormatting>
  <conditionalFormatting sqref="J25 L25">
    <cfRule type="containsText" dxfId="0" priority="69" operator="containsText" text="SKIPPED">
      <formula>NOT(ISERROR(SEARCH(("SKIPPED"),(J25))))</formula>
    </cfRule>
  </conditionalFormatting>
  <conditionalFormatting sqref="J25 L25">
    <cfRule type="containsText" dxfId="1" priority="70" operator="containsText" text="Not Implemented">
      <formula>NOT(ISERROR(SEARCH(("Not Implemented"),(J25))))</formula>
    </cfRule>
  </conditionalFormatting>
  <conditionalFormatting sqref="J25 L25">
    <cfRule type="containsText" dxfId="2" priority="71" operator="containsText" text="FAIL">
      <formula>NOT(ISERROR(SEARCH(("FAIL"),(J25))))</formula>
    </cfRule>
  </conditionalFormatting>
  <conditionalFormatting sqref="J25 L25">
    <cfRule type="containsText" dxfId="3" priority="72" operator="containsText" text="PASS">
      <formula>NOT(ISERROR(SEARCH(("PASS"),(J25))))</formula>
    </cfRule>
  </conditionalFormatting>
  <conditionalFormatting sqref="J26 L26">
    <cfRule type="containsText" dxfId="0" priority="73" operator="containsText" text="SKIPPED">
      <formula>NOT(ISERROR(SEARCH(("SKIPPED"),(J26))))</formula>
    </cfRule>
  </conditionalFormatting>
  <conditionalFormatting sqref="J26 L26">
    <cfRule type="containsText" dxfId="1" priority="74" operator="containsText" text="Not Implemented">
      <formula>NOT(ISERROR(SEARCH(("Not Implemented"),(J26))))</formula>
    </cfRule>
  </conditionalFormatting>
  <conditionalFormatting sqref="J26 L26">
    <cfRule type="containsText" dxfId="2" priority="75" operator="containsText" text="FAIL">
      <formula>NOT(ISERROR(SEARCH(("FAIL"),(J26))))</formula>
    </cfRule>
  </conditionalFormatting>
  <conditionalFormatting sqref="J26 L26">
    <cfRule type="containsText" dxfId="3" priority="76" operator="containsText" text="PASS">
      <formula>NOT(ISERROR(SEARCH(("PASS"),(J26))))</formula>
    </cfRule>
  </conditionalFormatting>
  <conditionalFormatting sqref="J27 L27">
    <cfRule type="containsText" dxfId="0" priority="77" operator="containsText" text="SKIPPED">
      <formula>NOT(ISERROR(SEARCH(("SKIPPED"),(J27))))</formula>
    </cfRule>
  </conditionalFormatting>
  <conditionalFormatting sqref="J27 L27">
    <cfRule type="containsText" dxfId="1" priority="78" operator="containsText" text="Not Implemented">
      <formula>NOT(ISERROR(SEARCH(("Not Implemented"),(J27))))</formula>
    </cfRule>
  </conditionalFormatting>
  <conditionalFormatting sqref="J27 L27">
    <cfRule type="containsText" dxfId="2" priority="79" operator="containsText" text="FAIL">
      <formula>NOT(ISERROR(SEARCH(("FAIL"),(J27))))</formula>
    </cfRule>
  </conditionalFormatting>
  <conditionalFormatting sqref="J27 L27">
    <cfRule type="containsText" dxfId="3" priority="80" operator="containsText" text="PASS">
      <formula>NOT(ISERROR(SEARCH(("PASS"),(J27))))</formula>
    </cfRule>
  </conditionalFormatting>
  <dataValidations>
    <dataValidation type="list" allowBlank="1" showErrorMessage="1" sqref="J12:J27 L12:L27">
      <formula1>'Test report '!$B$11:$B$14</formula1>
    </dataValidation>
    <dataValidation type="list" allowBlank="1" showErrorMessage="1" sqref="C3:C4 M12:N12 M13:M27">
      <formula1>'Test report '!$B$8:$B$9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1.88"/>
    <col customWidth="1" min="3" max="3" width="13.75"/>
    <col customWidth="1" min="4" max="4" width="23.75"/>
    <col customWidth="1" min="5" max="5" width="22.13"/>
    <col customWidth="1" min="6" max="6" width="18.75"/>
    <col customWidth="1" min="7" max="7" width="31.0"/>
    <col customWidth="1" min="8" max="8" width="20.75"/>
    <col customWidth="1" min="9" max="9" width="14.0"/>
    <col customWidth="1" min="10" max="10" width="15.13"/>
    <col customWidth="1" min="11" max="11" width="14.13"/>
    <col customWidth="1" min="12" max="12" width="15.75"/>
    <col customWidth="1" min="13" max="13" width="22.0"/>
    <col customWidth="1" min="14" max="26" width="9.0"/>
  </cols>
  <sheetData>
    <row r="1" ht="14.25" customHeight="1">
      <c r="A1" s="21" t="s">
        <v>38</v>
      </c>
      <c r="B1" s="3"/>
      <c r="C1" s="22" t="s">
        <v>24</v>
      </c>
      <c r="D1" s="3"/>
      <c r="E1" s="23"/>
      <c r="F1" s="23"/>
      <c r="G1" s="23"/>
      <c r="H1" s="23"/>
      <c r="I1" s="23"/>
      <c r="J1" s="23"/>
      <c r="K1" s="23"/>
      <c r="L1" s="4"/>
    </row>
    <row r="2" ht="14.25" customHeight="1">
      <c r="A2" s="21" t="s">
        <v>39</v>
      </c>
      <c r="B2" s="3"/>
      <c r="C2" s="24" t="s">
        <v>86</v>
      </c>
      <c r="D2" s="3"/>
      <c r="E2" s="23"/>
      <c r="F2" s="23"/>
      <c r="G2" s="23"/>
      <c r="H2" s="23"/>
      <c r="I2" s="23"/>
      <c r="J2" s="23"/>
      <c r="K2" s="23"/>
      <c r="L2" s="4"/>
    </row>
    <row r="3" ht="14.25" customHeight="1">
      <c r="A3" s="21" t="s">
        <v>41</v>
      </c>
      <c r="B3" s="3"/>
      <c r="C3" s="22"/>
      <c r="D3" s="3"/>
      <c r="E3" s="23"/>
      <c r="F3" s="23"/>
      <c r="G3" s="23"/>
      <c r="H3" s="23"/>
      <c r="I3" s="23"/>
      <c r="J3" s="23"/>
      <c r="K3" s="23"/>
      <c r="L3" s="4"/>
    </row>
    <row r="4" ht="14.25" customHeight="1">
      <c r="A4" s="21" t="s">
        <v>8</v>
      </c>
      <c r="B4" s="3"/>
      <c r="C4" s="22" t="s">
        <v>87</v>
      </c>
      <c r="D4" s="3"/>
      <c r="E4" s="23"/>
      <c r="F4" s="23"/>
      <c r="H4" s="23"/>
      <c r="I4" s="23"/>
      <c r="J4" s="23"/>
      <c r="K4" s="23"/>
      <c r="L4" s="4"/>
    </row>
    <row r="5" ht="14.25" customHeight="1">
      <c r="A5" s="25" t="s">
        <v>42</v>
      </c>
      <c r="B5" s="26"/>
      <c r="C5" s="27" t="s">
        <v>43</v>
      </c>
      <c r="D5" s="27" t="s">
        <v>11</v>
      </c>
      <c r="E5" s="27" t="s">
        <v>12</v>
      </c>
      <c r="F5" s="27" t="s">
        <v>44</v>
      </c>
      <c r="G5" s="27" t="s">
        <v>13</v>
      </c>
      <c r="I5" s="23"/>
      <c r="J5" s="23"/>
      <c r="K5" s="23"/>
      <c r="L5" s="4"/>
    </row>
    <row r="6" ht="14.25" customHeight="1">
      <c r="A6" s="29"/>
      <c r="B6" s="30"/>
      <c r="C6" s="17">
        <f>COUNTIF($J$12:$J$481,"&lt;&gt;")</f>
        <v>12</v>
      </c>
      <c r="D6" s="17">
        <f>COUNTIF($J$12:$J$480,"PASS")</f>
        <v>11</v>
      </c>
      <c r="E6" s="17">
        <f>COUNTIF($J$12:$J$483,"FAIL")</f>
        <v>1</v>
      </c>
      <c r="F6" s="17">
        <f>COUNTIF($J$12:$J$483,"NOT IMPLEMENTED")</f>
        <v>0</v>
      </c>
      <c r="G6" s="17">
        <f>COUNTIF($J$12:$J$483,"SKIPPED")</f>
        <v>0</v>
      </c>
      <c r="I6" s="23"/>
      <c r="J6" s="23"/>
      <c r="K6" s="23"/>
      <c r="L6" s="4"/>
    </row>
    <row r="7" ht="14.25" customHeight="1">
      <c r="A7" s="25" t="s">
        <v>45</v>
      </c>
      <c r="B7" s="26"/>
      <c r="C7" s="27" t="s">
        <v>43</v>
      </c>
      <c r="D7" s="27" t="s">
        <v>11</v>
      </c>
      <c r="E7" s="27" t="s">
        <v>12</v>
      </c>
      <c r="F7" s="27" t="s">
        <v>44</v>
      </c>
      <c r="G7" s="27" t="s">
        <v>13</v>
      </c>
      <c r="I7" s="23"/>
      <c r="J7" s="23"/>
      <c r="K7" s="23"/>
      <c r="L7" s="4"/>
    </row>
    <row r="8" ht="14.25" customHeight="1">
      <c r="A8" s="29"/>
      <c r="B8" s="30"/>
      <c r="C8" s="17">
        <f>COUNTIF($L$12:$L$481,"&lt;&gt;")</f>
        <v>12</v>
      </c>
      <c r="D8" s="17">
        <f>COUNTIF($L$12:$L$481,"PASS")</f>
        <v>11</v>
      </c>
      <c r="E8" s="17">
        <f>COUNTIF($L$12:$L$481,"FAIL")</f>
        <v>1</v>
      </c>
      <c r="F8" s="17">
        <f>COUNTIF($L$12:$L$481,"NOT IMPLEMENTED")</f>
        <v>0</v>
      </c>
      <c r="G8" s="17">
        <f>COUNTIF($L$12:$L$481,"SKIPPED")</f>
        <v>0</v>
      </c>
      <c r="I8" s="23"/>
      <c r="J8" s="23"/>
      <c r="K8" s="23"/>
      <c r="L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4.25" customHeight="1">
      <c r="A10" s="31" t="s">
        <v>46</v>
      </c>
      <c r="B10" s="31" t="s">
        <v>47</v>
      </c>
      <c r="C10" s="32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  <c r="H10" s="31" t="s">
        <v>53</v>
      </c>
      <c r="I10" s="31" t="s">
        <v>54</v>
      </c>
      <c r="J10" s="31" t="s">
        <v>55</v>
      </c>
      <c r="K10" s="31" t="s">
        <v>56</v>
      </c>
      <c r="L10" s="31" t="s">
        <v>57</v>
      </c>
      <c r="M10" s="31" t="s">
        <v>58</v>
      </c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87.0" customHeight="1">
      <c r="A12" s="33">
        <v>1.0</v>
      </c>
      <c r="B12" s="34" t="str">
        <f t="shared" ref="B12:B23" si="1">CONCATENATE($C$2," - ",A12)</f>
        <v>SC - 1</v>
      </c>
      <c r="C12" s="34" t="str">
        <f t="shared" ref="C12:C23" si="2">$C$1</f>
        <v>Subtraction</v>
      </c>
      <c r="D12" s="34" t="s">
        <v>59</v>
      </c>
      <c r="E12" s="34"/>
      <c r="F12" s="35" t="s">
        <v>88</v>
      </c>
      <c r="G12" s="43"/>
      <c r="H12" s="35" t="s">
        <v>61</v>
      </c>
      <c r="I12" s="37">
        <v>45333.0</v>
      </c>
      <c r="J12" s="38" t="s">
        <v>11</v>
      </c>
      <c r="K12" s="39"/>
      <c r="L12" s="38" t="s">
        <v>11</v>
      </c>
      <c r="M12" s="33" t="s">
        <v>87</v>
      </c>
    </row>
    <row r="13" ht="84.0" customHeight="1">
      <c r="A13" s="33">
        <v>2.0</v>
      </c>
      <c r="B13" s="34" t="str">
        <f t="shared" si="1"/>
        <v>SC - 2</v>
      </c>
      <c r="C13" s="34" t="str">
        <f t="shared" si="2"/>
        <v>Subtraction</v>
      </c>
      <c r="D13" s="34" t="s">
        <v>62</v>
      </c>
      <c r="E13" s="34"/>
      <c r="F13" s="35" t="s">
        <v>89</v>
      </c>
      <c r="G13" s="44" t="s">
        <v>90</v>
      </c>
      <c r="H13" s="35" t="s">
        <v>91</v>
      </c>
      <c r="I13" s="37">
        <v>45333.0</v>
      </c>
      <c r="J13" s="38" t="s">
        <v>11</v>
      </c>
      <c r="K13" s="39"/>
      <c r="L13" s="38" t="s">
        <v>11</v>
      </c>
      <c r="M13" s="33" t="s">
        <v>87</v>
      </c>
    </row>
    <row r="14" ht="115.5" customHeight="1">
      <c r="A14" s="33">
        <v>3.0</v>
      </c>
      <c r="B14" s="34" t="str">
        <f t="shared" si="1"/>
        <v>SC - 3</v>
      </c>
      <c r="C14" s="34" t="str">
        <f t="shared" si="2"/>
        <v>Subtraction</v>
      </c>
      <c r="D14" s="34" t="s">
        <v>92</v>
      </c>
      <c r="E14" s="34"/>
      <c r="F14" s="35" t="s">
        <v>93</v>
      </c>
      <c r="G14" s="45" t="s">
        <v>94</v>
      </c>
      <c r="H14" s="35" t="s">
        <v>95</v>
      </c>
      <c r="I14" s="37">
        <v>45333.0</v>
      </c>
      <c r="J14" s="38" t="s">
        <v>11</v>
      </c>
      <c r="K14" s="39"/>
      <c r="L14" s="38" t="s">
        <v>11</v>
      </c>
      <c r="M14" s="33" t="s">
        <v>87</v>
      </c>
    </row>
    <row r="15" ht="74.25" customHeight="1">
      <c r="A15" s="33">
        <v>4.0</v>
      </c>
      <c r="B15" s="34" t="str">
        <f t="shared" si="1"/>
        <v>SC - 4</v>
      </c>
      <c r="C15" s="34" t="str">
        <f t="shared" si="2"/>
        <v>Subtraction</v>
      </c>
      <c r="D15" s="34" t="s">
        <v>68</v>
      </c>
      <c r="E15" s="34" t="s">
        <v>69</v>
      </c>
      <c r="F15" s="35" t="s">
        <v>96</v>
      </c>
      <c r="G15" s="45" t="s">
        <v>97</v>
      </c>
      <c r="H15" s="35" t="s">
        <v>76</v>
      </c>
      <c r="I15" s="37">
        <v>45333.0</v>
      </c>
      <c r="J15" s="38" t="s">
        <v>11</v>
      </c>
      <c r="K15" s="39"/>
      <c r="L15" s="38" t="s">
        <v>11</v>
      </c>
      <c r="M15" s="33" t="s">
        <v>87</v>
      </c>
    </row>
    <row r="16" ht="14.25" customHeight="1">
      <c r="A16" s="33">
        <v>5.0</v>
      </c>
      <c r="B16" s="34" t="str">
        <f t="shared" si="1"/>
        <v>SC - 5</v>
      </c>
      <c r="C16" s="34" t="str">
        <f t="shared" si="2"/>
        <v>Subtraction</v>
      </c>
      <c r="D16" s="34" t="s">
        <v>59</v>
      </c>
      <c r="E16" s="34"/>
      <c r="F16" s="35" t="s">
        <v>88</v>
      </c>
      <c r="G16" s="43"/>
      <c r="H16" s="35" t="s">
        <v>61</v>
      </c>
      <c r="I16" s="37">
        <v>45333.0</v>
      </c>
      <c r="J16" s="38" t="s">
        <v>11</v>
      </c>
      <c r="K16" s="39"/>
      <c r="L16" s="38" t="s">
        <v>11</v>
      </c>
      <c r="M16" s="33" t="s">
        <v>87</v>
      </c>
    </row>
    <row r="17" ht="14.25" customHeight="1">
      <c r="A17" s="33">
        <v>6.0</v>
      </c>
      <c r="B17" s="34" t="str">
        <f t="shared" si="1"/>
        <v>SC - 6</v>
      </c>
      <c r="C17" s="34" t="str">
        <f t="shared" si="2"/>
        <v>Subtraction</v>
      </c>
      <c r="D17" s="34" t="s">
        <v>62</v>
      </c>
      <c r="E17" s="34"/>
      <c r="F17" s="35" t="s">
        <v>89</v>
      </c>
      <c r="G17" s="44" t="s">
        <v>98</v>
      </c>
      <c r="H17" s="35" t="s">
        <v>91</v>
      </c>
      <c r="I17" s="37">
        <v>45333.0</v>
      </c>
      <c r="J17" s="38" t="s">
        <v>11</v>
      </c>
      <c r="K17" s="39"/>
      <c r="L17" s="38" t="s">
        <v>11</v>
      </c>
      <c r="M17" s="33" t="s">
        <v>87</v>
      </c>
    </row>
    <row r="18" ht="14.25" customHeight="1">
      <c r="A18" s="33">
        <v>7.0</v>
      </c>
      <c r="B18" s="34" t="str">
        <f t="shared" si="1"/>
        <v>SC - 7</v>
      </c>
      <c r="C18" s="34" t="str">
        <f t="shared" si="2"/>
        <v>Subtraction</v>
      </c>
      <c r="D18" s="34" t="s">
        <v>92</v>
      </c>
      <c r="E18" s="34"/>
      <c r="F18" s="35" t="s">
        <v>93</v>
      </c>
      <c r="G18" s="45" t="s">
        <v>99</v>
      </c>
      <c r="H18" s="35" t="s">
        <v>95</v>
      </c>
      <c r="I18" s="37">
        <v>45333.0</v>
      </c>
      <c r="J18" s="38" t="s">
        <v>11</v>
      </c>
      <c r="K18" s="39"/>
      <c r="L18" s="38" t="s">
        <v>11</v>
      </c>
      <c r="M18" s="33" t="s">
        <v>87</v>
      </c>
    </row>
    <row r="19" ht="14.25" customHeight="1">
      <c r="A19" s="33">
        <v>8.0</v>
      </c>
      <c r="B19" s="34" t="str">
        <f t="shared" si="1"/>
        <v>SC - 8</v>
      </c>
      <c r="C19" s="34" t="str">
        <f t="shared" si="2"/>
        <v>Subtraction</v>
      </c>
      <c r="D19" s="34" t="s">
        <v>68</v>
      </c>
      <c r="E19" s="34" t="s">
        <v>69</v>
      </c>
      <c r="F19" s="35" t="s">
        <v>96</v>
      </c>
      <c r="G19" s="45" t="s">
        <v>100</v>
      </c>
      <c r="H19" s="35" t="s">
        <v>76</v>
      </c>
      <c r="I19" s="37">
        <v>45333.0</v>
      </c>
      <c r="J19" s="38" t="s">
        <v>12</v>
      </c>
      <c r="K19" s="39"/>
      <c r="L19" s="38" t="s">
        <v>12</v>
      </c>
      <c r="M19" s="33" t="s">
        <v>87</v>
      </c>
    </row>
    <row r="20" ht="14.25" customHeight="1">
      <c r="A20" s="33">
        <v>9.0</v>
      </c>
      <c r="B20" s="34" t="str">
        <f t="shared" si="1"/>
        <v>SC - 9</v>
      </c>
      <c r="C20" s="34" t="str">
        <f t="shared" si="2"/>
        <v>Subtraction</v>
      </c>
      <c r="D20" s="34" t="s">
        <v>59</v>
      </c>
      <c r="E20" s="34"/>
      <c r="F20" s="35" t="s">
        <v>88</v>
      </c>
      <c r="G20" s="43"/>
      <c r="H20" s="35" t="s">
        <v>61</v>
      </c>
      <c r="I20" s="37">
        <v>45333.0</v>
      </c>
      <c r="J20" s="38" t="s">
        <v>11</v>
      </c>
      <c r="K20" s="39"/>
      <c r="L20" s="38" t="s">
        <v>11</v>
      </c>
      <c r="M20" s="33" t="s">
        <v>87</v>
      </c>
    </row>
    <row r="21" ht="14.25" customHeight="1">
      <c r="A21" s="33">
        <v>10.0</v>
      </c>
      <c r="B21" s="34" t="str">
        <f t="shared" si="1"/>
        <v>SC - 10</v>
      </c>
      <c r="C21" s="34" t="str">
        <f t="shared" si="2"/>
        <v>Subtraction</v>
      </c>
      <c r="D21" s="34" t="s">
        <v>62</v>
      </c>
      <c r="E21" s="34"/>
      <c r="F21" s="35" t="s">
        <v>89</v>
      </c>
      <c r="G21" s="44" t="s">
        <v>101</v>
      </c>
      <c r="H21" s="35" t="s">
        <v>91</v>
      </c>
      <c r="I21" s="37">
        <v>45333.0</v>
      </c>
      <c r="J21" s="38" t="s">
        <v>11</v>
      </c>
      <c r="K21" s="39"/>
      <c r="L21" s="38" t="s">
        <v>11</v>
      </c>
      <c r="M21" s="33" t="s">
        <v>87</v>
      </c>
    </row>
    <row r="22" ht="14.25" customHeight="1">
      <c r="A22" s="33">
        <v>11.0</v>
      </c>
      <c r="B22" s="34" t="str">
        <f t="shared" si="1"/>
        <v>SC - 11</v>
      </c>
      <c r="C22" s="34" t="str">
        <f t="shared" si="2"/>
        <v>Subtraction</v>
      </c>
      <c r="D22" s="34" t="s">
        <v>92</v>
      </c>
      <c r="E22" s="34"/>
      <c r="F22" s="35" t="s">
        <v>93</v>
      </c>
      <c r="G22" s="45" t="s">
        <v>102</v>
      </c>
      <c r="H22" s="35" t="s">
        <v>95</v>
      </c>
      <c r="I22" s="37">
        <v>45333.0</v>
      </c>
      <c r="J22" s="38" t="s">
        <v>11</v>
      </c>
      <c r="K22" s="39"/>
      <c r="L22" s="38" t="s">
        <v>11</v>
      </c>
      <c r="M22" s="33" t="s">
        <v>87</v>
      </c>
    </row>
    <row r="23" ht="14.25" customHeight="1">
      <c r="A23" s="33">
        <v>12.0</v>
      </c>
      <c r="B23" s="34" t="str">
        <f t="shared" si="1"/>
        <v>SC - 12</v>
      </c>
      <c r="C23" s="34" t="str">
        <f t="shared" si="2"/>
        <v>Subtraction</v>
      </c>
      <c r="D23" s="34" t="s">
        <v>68</v>
      </c>
      <c r="E23" s="34" t="s">
        <v>69</v>
      </c>
      <c r="F23" s="35" t="s">
        <v>96</v>
      </c>
      <c r="G23" s="45" t="s">
        <v>103</v>
      </c>
      <c r="H23" s="35" t="s">
        <v>76</v>
      </c>
      <c r="I23" s="37">
        <v>45333.0</v>
      </c>
      <c r="J23" s="38" t="s">
        <v>11</v>
      </c>
      <c r="K23" s="39"/>
      <c r="L23" s="38" t="s">
        <v>11</v>
      </c>
      <c r="M23" s="33" t="s">
        <v>87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L12">
    <cfRule type="containsText" dxfId="0" priority="1" operator="containsText" text="SKIPPED">
      <formula>NOT(ISERROR(SEARCH(("SKIPPED"),(L12))))</formula>
    </cfRule>
  </conditionalFormatting>
  <conditionalFormatting sqref="L12">
    <cfRule type="containsText" dxfId="1" priority="2" operator="containsText" text="Not Implemented">
      <formula>NOT(ISERROR(SEARCH(("Not Implemented"),(L12))))</formula>
    </cfRule>
  </conditionalFormatting>
  <conditionalFormatting sqref="L12">
    <cfRule type="containsText" dxfId="2" priority="3" operator="containsText" text="FAIL">
      <formula>NOT(ISERROR(SEARCH(("FAIL"),(L12))))</formula>
    </cfRule>
  </conditionalFormatting>
  <conditionalFormatting sqref="L12">
    <cfRule type="containsText" dxfId="3" priority="4" operator="containsText" text="PASS">
      <formula>NOT(ISERROR(SEARCH(("PASS"),(L12))))</formula>
    </cfRule>
  </conditionalFormatting>
  <conditionalFormatting sqref="L16">
    <cfRule type="containsText" dxfId="0" priority="5" operator="containsText" text="SKIPPED">
      <formula>NOT(ISERROR(SEARCH(("SKIPPED"),(L16))))</formula>
    </cfRule>
  </conditionalFormatting>
  <conditionalFormatting sqref="L16">
    <cfRule type="containsText" dxfId="1" priority="6" operator="containsText" text="Not Implemented">
      <formula>NOT(ISERROR(SEARCH(("Not Implemented"),(L16))))</formula>
    </cfRule>
  </conditionalFormatting>
  <conditionalFormatting sqref="L16">
    <cfRule type="containsText" dxfId="2" priority="7" operator="containsText" text="FAIL">
      <formula>NOT(ISERROR(SEARCH(("FAIL"),(L16))))</formula>
    </cfRule>
  </conditionalFormatting>
  <conditionalFormatting sqref="L16">
    <cfRule type="containsText" dxfId="3" priority="8" operator="containsText" text="PASS">
      <formula>NOT(ISERROR(SEARCH(("PASS"),(L16))))</formula>
    </cfRule>
  </conditionalFormatting>
  <conditionalFormatting sqref="L20">
    <cfRule type="containsText" dxfId="0" priority="9" operator="containsText" text="SKIPPED">
      <formula>NOT(ISERROR(SEARCH(("SKIPPED"),(L20))))</formula>
    </cfRule>
  </conditionalFormatting>
  <conditionalFormatting sqref="L20">
    <cfRule type="containsText" dxfId="1" priority="10" operator="containsText" text="Not Implemented">
      <formula>NOT(ISERROR(SEARCH(("Not Implemented"),(L20))))</formula>
    </cfRule>
  </conditionalFormatting>
  <conditionalFormatting sqref="L20">
    <cfRule type="containsText" dxfId="2" priority="11" operator="containsText" text="FAIL">
      <formula>NOT(ISERROR(SEARCH(("FAIL"),(L20))))</formula>
    </cfRule>
  </conditionalFormatting>
  <conditionalFormatting sqref="L20">
    <cfRule type="containsText" dxfId="3" priority="12" operator="containsText" text="PASS">
      <formula>NOT(ISERROR(SEARCH(("PASS"),(L20))))</formula>
    </cfRule>
  </conditionalFormatting>
  <conditionalFormatting sqref="J12:J15 L13:L15">
    <cfRule type="containsText" dxfId="0" priority="13" operator="containsText" text="SKIPPED">
      <formula>NOT(ISERROR(SEARCH(("SKIPPED"),(J12))))</formula>
    </cfRule>
  </conditionalFormatting>
  <conditionalFormatting sqref="J12:J15 L13:L15">
    <cfRule type="containsText" dxfId="1" priority="14" operator="containsText" text="Not Implemented">
      <formula>NOT(ISERROR(SEARCH(("Not Implemented"),(J12))))</formula>
    </cfRule>
  </conditionalFormatting>
  <conditionalFormatting sqref="J12:J15 L13:L15">
    <cfRule type="containsText" dxfId="2" priority="15" operator="containsText" text="FAIL">
      <formula>NOT(ISERROR(SEARCH(("FAIL"),(J12))))</formula>
    </cfRule>
  </conditionalFormatting>
  <conditionalFormatting sqref="J12:J15 L13:L15">
    <cfRule type="containsText" dxfId="3" priority="16" operator="containsText" text="PASS">
      <formula>NOT(ISERROR(SEARCH(("PASS"),(J12))))</formula>
    </cfRule>
  </conditionalFormatting>
  <conditionalFormatting sqref="J13 L13">
    <cfRule type="containsText" dxfId="0" priority="17" operator="containsText" text="SKIPPED">
      <formula>NOT(ISERROR(SEARCH(("SKIPPED"),(J13))))</formula>
    </cfRule>
  </conditionalFormatting>
  <conditionalFormatting sqref="J13 L13">
    <cfRule type="containsText" dxfId="1" priority="18" operator="containsText" text="Not Implemented">
      <formula>NOT(ISERROR(SEARCH(("Not Implemented"),(J13))))</formula>
    </cfRule>
  </conditionalFormatting>
  <conditionalFormatting sqref="J13 L13">
    <cfRule type="containsText" dxfId="2" priority="19" operator="containsText" text="FAIL">
      <formula>NOT(ISERROR(SEARCH(("FAIL"),(J13))))</formula>
    </cfRule>
  </conditionalFormatting>
  <conditionalFormatting sqref="J13 L13">
    <cfRule type="containsText" dxfId="3" priority="20" operator="containsText" text="PASS">
      <formula>NOT(ISERROR(SEARCH(("PASS"),(J13))))</formula>
    </cfRule>
  </conditionalFormatting>
  <conditionalFormatting sqref="J14 L14">
    <cfRule type="containsText" dxfId="0" priority="21" operator="containsText" text="SKIPPED">
      <formula>NOT(ISERROR(SEARCH(("SKIPPED"),(J14))))</formula>
    </cfRule>
  </conditionalFormatting>
  <conditionalFormatting sqref="J14 L14">
    <cfRule type="containsText" dxfId="1" priority="22" operator="containsText" text="Not Implemented">
      <formula>NOT(ISERROR(SEARCH(("Not Implemented"),(J14))))</formula>
    </cfRule>
  </conditionalFormatting>
  <conditionalFormatting sqref="J14 L14">
    <cfRule type="containsText" dxfId="2" priority="23" operator="containsText" text="FAIL">
      <formula>NOT(ISERROR(SEARCH(("FAIL"),(J14))))</formula>
    </cfRule>
  </conditionalFormatting>
  <conditionalFormatting sqref="J14 L14">
    <cfRule type="containsText" dxfId="3" priority="24" operator="containsText" text="PASS">
      <formula>NOT(ISERROR(SEARCH(("PASS"),(J14))))</formula>
    </cfRule>
  </conditionalFormatting>
  <conditionalFormatting sqref="J15 L15">
    <cfRule type="containsText" dxfId="0" priority="25" operator="containsText" text="SKIPPED">
      <formula>NOT(ISERROR(SEARCH(("SKIPPED"),(J15))))</formula>
    </cfRule>
  </conditionalFormatting>
  <conditionalFormatting sqref="J15 L15">
    <cfRule type="containsText" dxfId="1" priority="26" operator="containsText" text="Not Implemented">
      <formula>NOT(ISERROR(SEARCH(("Not Implemented"),(J15))))</formula>
    </cfRule>
  </conditionalFormatting>
  <conditionalFormatting sqref="J15 L15">
    <cfRule type="containsText" dxfId="2" priority="27" operator="containsText" text="FAIL">
      <formula>NOT(ISERROR(SEARCH(("FAIL"),(J15))))</formula>
    </cfRule>
  </conditionalFormatting>
  <conditionalFormatting sqref="J15 L15">
    <cfRule type="containsText" dxfId="3" priority="28" operator="containsText" text="PASS">
      <formula>NOT(ISERROR(SEARCH(("PASS"),(J15))))</formula>
    </cfRule>
  </conditionalFormatting>
  <conditionalFormatting sqref="J16:J19 L17:L19">
    <cfRule type="containsText" dxfId="0" priority="29" operator="containsText" text="SKIPPED">
      <formula>NOT(ISERROR(SEARCH(("SKIPPED"),(J16))))</formula>
    </cfRule>
  </conditionalFormatting>
  <conditionalFormatting sqref="J16:J19 L17:L19">
    <cfRule type="containsText" dxfId="1" priority="30" operator="containsText" text="Not Implemented">
      <formula>NOT(ISERROR(SEARCH(("Not Implemented"),(J16))))</formula>
    </cfRule>
  </conditionalFormatting>
  <conditionalFormatting sqref="J16:J19 L17:L19">
    <cfRule type="containsText" dxfId="2" priority="31" operator="containsText" text="FAIL">
      <formula>NOT(ISERROR(SEARCH(("FAIL"),(J16))))</formula>
    </cfRule>
  </conditionalFormatting>
  <conditionalFormatting sqref="J16:J19 L17:L19">
    <cfRule type="containsText" dxfId="3" priority="32" operator="containsText" text="PASS">
      <formula>NOT(ISERROR(SEARCH(("PASS"),(J16))))</formula>
    </cfRule>
  </conditionalFormatting>
  <conditionalFormatting sqref="J17 L17">
    <cfRule type="containsText" dxfId="0" priority="33" operator="containsText" text="SKIPPED">
      <formula>NOT(ISERROR(SEARCH(("SKIPPED"),(J17))))</formula>
    </cfRule>
  </conditionalFormatting>
  <conditionalFormatting sqref="J17 L17">
    <cfRule type="containsText" dxfId="1" priority="34" operator="containsText" text="Not Implemented">
      <formula>NOT(ISERROR(SEARCH(("Not Implemented"),(J17))))</formula>
    </cfRule>
  </conditionalFormatting>
  <conditionalFormatting sqref="J17 L17">
    <cfRule type="containsText" dxfId="2" priority="35" operator="containsText" text="FAIL">
      <formula>NOT(ISERROR(SEARCH(("FAIL"),(J17))))</formula>
    </cfRule>
  </conditionalFormatting>
  <conditionalFormatting sqref="J17 L17">
    <cfRule type="containsText" dxfId="3" priority="36" operator="containsText" text="PASS">
      <formula>NOT(ISERROR(SEARCH(("PASS"),(J17))))</formula>
    </cfRule>
  </conditionalFormatting>
  <conditionalFormatting sqref="J18 L18">
    <cfRule type="containsText" dxfId="0" priority="37" operator="containsText" text="SKIPPED">
      <formula>NOT(ISERROR(SEARCH(("SKIPPED"),(J18))))</formula>
    </cfRule>
  </conditionalFormatting>
  <conditionalFormatting sqref="J18 L18">
    <cfRule type="containsText" dxfId="1" priority="38" operator="containsText" text="Not Implemented">
      <formula>NOT(ISERROR(SEARCH(("Not Implemented"),(J18))))</formula>
    </cfRule>
  </conditionalFormatting>
  <conditionalFormatting sqref="J18 L18">
    <cfRule type="containsText" dxfId="2" priority="39" operator="containsText" text="FAIL">
      <formula>NOT(ISERROR(SEARCH(("FAIL"),(J18))))</formula>
    </cfRule>
  </conditionalFormatting>
  <conditionalFormatting sqref="J18 L18">
    <cfRule type="containsText" dxfId="3" priority="40" operator="containsText" text="PASS">
      <formula>NOT(ISERROR(SEARCH(("PASS"),(J18))))</formula>
    </cfRule>
  </conditionalFormatting>
  <conditionalFormatting sqref="J19 L19">
    <cfRule type="containsText" dxfId="0" priority="41" operator="containsText" text="SKIPPED">
      <formula>NOT(ISERROR(SEARCH(("SKIPPED"),(J19))))</formula>
    </cfRule>
  </conditionalFormatting>
  <conditionalFormatting sqref="J19 L19">
    <cfRule type="containsText" dxfId="1" priority="42" operator="containsText" text="Not Implemented">
      <formula>NOT(ISERROR(SEARCH(("Not Implemented"),(J19))))</formula>
    </cfRule>
  </conditionalFormatting>
  <conditionalFormatting sqref="J19 L19">
    <cfRule type="containsText" dxfId="2" priority="43" operator="containsText" text="FAIL">
      <formula>NOT(ISERROR(SEARCH(("FAIL"),(J19))))</formula>
    </cfRule>
  </conditionalFormatting>
  <conditionalFormatting sqref="J19 L19">
    <cfRule type="containsText" dxfId="3" priority="44" operator="containsText" text="PASS">
      <formula>NOT(ISERROR(SEARCH(("PASS"),(J19))))</formula>
    </cfRule>
  </conditionalFormatting>
  <conditionalFormatting sqref="J20:J23 L21:L23">
    <cfRule type="containsText" dxfId="0" priority="45" operator="containsText" text="SKIPPED">
      <formula>NOT(ISERROR(SEARCH(("SKIPPED"),(J20))))</formula>
    </cfRule>
  </conditionalFormatting>
  <conditionalFormatting sqref="J20:J23 L21:L23">
    <cfRule type="containsText" dxfId="1" priority="46" operator="containsText" text="Not Implemented">
      <formula>NOT(ISERROR(SEARCH(("Not Implemented"),(J20))))</formula>
    </cfRule>
  </conditionalFormatting>
  <conditionalFormatting sqref="J20:J23 L21:L23">
    <cfRule type="containsText" dxfId="2" priority="47" operator="containsText" text="FAIL">
      <formula>NOT(ISERROR(SEARCH(("FAIL"),(J20))))</formula>
    </cfRule>
  </conditionalFormatting>
  <conditionalFormatting sqref="J20:J23 L21:L23">
    <cfRule type="containsText" dxfId="3" priority="48" operator="containsText" text="PASS">
      <formula>NOT(ISERROR(SEARCH(("PASS"),(J20))))</formula>
    </cfRule>
  </conditionalFormatting>
  <conditionalFormatting sqref="J21 L21">
    <cfRule type="containsText" dxfId="0" priority="49" operator="containsText" text="SKIPPED">
      <formula>NOT(ISERROR(SEARCH(("SKIPPED"),(J21))))</formula>
    </cfRule>
  </conditionalFormatting>
  <conditionalFormatting sqref="J21 L21">
    <cfRule type="containsText" dxfId="1" priority="50" operator="containsText" text="Not Implemented">
      <formula>NOT(ISERROR(SEARCH(("Not Implemented"),(J21))))</formula>
    </cfRule>
  </conditionalFormatting>
  <conditionalFormatting sqref="J21 L21">
    <cfRule type="containsText" dxfId="2" priority="51" operator="containsText" text="FAIL">
      <formula>NOT(ISERROR(SEARCH(("FAIL"),(J21))))</formula>
    </cfRule>
  </conditionalFormatting>
  <conditionalFormatting sqref="J21 L21">
    <cfRule type="containsText" dxfId="3" priority="52" operator="containsText" text="PASS">
      <formula>NOT(ISERROR(SEARCH(("PASS"),(J21))))</formula>
    </cfRule>
  </conditionalFormatting>
  <conditionalFormatting sqref="J22 L22">
    <cfRule type="containsText" dxfId="0" priority="53" operator="containsText" text="SKIPPED">
      <formula>NOT(ISERROR(SEARCH(("SKIPPED"),(J22))))</formula>
    </cfRule>
  </conditionalFormatting>
  <conditionalFormatting sqref="J22 L22">
    <cfRule type="containsText" dxfId="1" priority="54" operator="containsText" text="Not Implemented">
      <formula>NOT(ISERROR(SEARCH(("Not Implemented"),(J22))))</formula>
    </cfRule>
  </conditionalFormatting>
  <conditionalFormatting sqref="J22 L22">
    <cfRule type="containsText" dxfId="2" priority="55" operator="containsText" text="FAIL">
      <formula>NOT(ISERROR(SEARCH(("FAIL"),(J22))))</formula>
    </cfRule>
  </conditionalFormatting>
  <conditionalFormatting sqref="J22 L22">
    <cfRule type="containsText" dxfId="3" priority="56" operator="containsText" text="PASS">
      <formula>NOT(ISERROR(SEARCH(("PASS"),(J22))))</formula>
    </cfRule>
  </conditionalFormatting>
  <conditionalFormatting sqref="J23 L23">
    <cfRule type="containsText" dxfId="0" priority="57" operator="containsText" text="SKIPPED">
      <formula>NOT(ISERROR(SEARCH(("SKIPPED"),(J23))))</formula>
    </cfRule>
  </conditionalFormatting>
  <conditionalFormatting sqref="J23 L23">
    <cfRule type="containsText" dxfId="1" priority="58" operator="containsText" text="Not Implemented">
      <formula>NOT(ISERROR(SEARCH(("Not Implemented"),(J23))))</formula>
    </cfRule>
  </conditionalFormatting>
  <conditionalFormatting sqref="J23 L23">
    <cfRule type="containsText" dxfId="2" priority="59" operator="containsText" text="FAIL">
      <formula>NOT(ISERROR(SEARCH(("FAIL"),(J23))))</formula>
    </cfRule>
  </conditionalFormatting>
  <conditionalFormatting sqref="J23 L23">
    <cfRule type="containsText" dxfId="3" priority="60" operator="containsText" text="PASS">
      <formula>NOT(ISERROR(SEARCH(("PASS"),(J23))))</formula>
    </cfRule>
  </conditionalFormatting>
  <dataValidations>
    <dataValidation type="list" allowBlank="1" showErrorMessage="1" sqref="J12:J23 L12:L23">
      <formula1>'Test report '!$B$11:$B$14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13"/>
    <col customWidth="1" min="3" max="3" width="13.5"/>
    <col customWidth="1" min="4" max="4" width="19.75"/>
    <col customWidth="1" min="5" max="5" width="17.25"/>
    <col customWidth="1" min="6" max="6" width="17.5"/>
    <col customWidth="1" min="7" max="7" width="30.75"/>
    <col customWidth="1" min="8" max="8" width="21.88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23.25"/>
    <col customWidth="1" min="14" max="26" width="9.0"/>
  </cols>
  <sheetData>
    <row r="1" ht="14.25" customHeight="1">
      <c r="A1" s="21" t="s">
        <v>38</v>
      </c>
      <c r="B1" s="3"/>
      <c r="C1" s="22" t="s">
        <v>27</v>
      </c>
      <c r="D1" s="3"/>
      <c r="E1" s="23"/>
      <c r="F1" s="23"/>
      <c r="G1" s="23"/>
      <c r="H1" s="23"/>
      <c r="I1" s="23"/>
      <c r="J1" s="23"/>
      <c r="K1" s="23"/>
      <c r="L1" s="4"/>
    </row>
    <row r="2" ht="14.25" customHeight="1">
      <c r="A2" s="21" t="s">
        <v>39</v>
      </c>
      <c r="B2" s="3"/>
      <c r="C2" s="24" t="s">
        <v>104</v>
      </c>
      <c r="D2" s="3"/>
      <c r="E2" s="23"/>
      <c r="F2" s="23"/>
      <c r="G2" s="23"/>
      <c r="H2" s="23"/>
      <c r="I2" s="23"/>
      <c r="J2" s="23"/>
      <c r="K2" s="23"/>
      <c r="L2" s="4"/>
    </row>
    <row r="3" ht="14.25" customHeight="1">
      <c r="A3" s="21" t="s">
        <v>41</v>
      </c>
      <c r="B3" s="3"/>
      <c r="C3" s="22"/>
      <c r="D3" s="3"/>
      <c r="E3" s="23"/>
      <c r="F3" s="23"/>
      <c r="G3" s="23"/>
      <c r="H3" s="23"/>
      <c r="I3" s="23"/>
      <c r="J3" s="23"/>
      <c r="K3" s="23"/>
      <c r="L3" s="4"/>
    </row>
    <row r="4" ht="14.25" customHeight="1">
      <c r="A4" s="21" t="s">
        <v>8</v>
      </c>
      <c r="B4" s="3"/>
      <c r="C4" s="22" t="s">
        <v>9</v>
      </c>
      <c r="D4" s="3"/>
      <c r="E4" s="23"/>
      <c r="F4" s="23"/>
      <c r="H4" s="23"/>
      <c r="I4" s="23"/>
      <c r="J4" s="23"/>
      <c r="K4" s="23"/>
      <c r="L4" s="4"/>
    </row>
    <row r="5" ht="14.25" customHeight="1">
      <c r="A5" s="25" t="s">
        <v>42</v>
      </c>
      <c r="B5" s="26"/>
      <c r="C5" s="27" t="s">
        <v>43</v>
      </c>
      <c r="D5" s="27" t="s">
        <v>11</v>
      </c>
      <c r="E5" s="27" t="s">
        <v>12</v>
      </c>
      <c r="F5" s="27" t="s">
        <v>44</v>
      </c>
      <c r="G5" s="27" t="s">
        <v>13</v>
      </c>
      <c r="I5" s="23"/>
      <c r="J5" s="23"/>
      <c r="K5" s="23"/>
      <c r="L5" s="4"/>
    </row>
    <row r="6" ht="14.25" customHeight="1">
      <c r="A6" s="29"/>
      <c r="B6" s="30"/>
      <c r="C6" s="17">
        <f>COUNTIF($J$12:$J$475,"&lt;&gt;")</f>
        <v>12</v>
      </c>
      <c r="D6" s="17">
        <f>COUNTIF($J$12:$J$474,"PASS")</f>
        <v>12</v>
      </c>
      <c r="E6" s="17">
        <f>COUNTIF($J$12:$J$477,"FAIL")</f>
        <v>0</v>
      </c>
      <c r="F6" s="17">
        <f>COUNTIF($J$12:$J$477,"NOT IMPLEMENTED")</f>
        <v>0</v>
      </c>
      <c r="G6" s="17">
        <f>COUNTIF($J$12:$J$477,"SKIPPED")</f>
        <v>0</v>
      </c>
      <c r="I6" s="23"/>
      <c r="J6" s="23"/>
      <c r="K6" s="23"/>
      <c r="L6" s="4"/>
    </row>
    <row r="7" ht="14.25" customHeight="1">
      <c r="A7" s="25" t="s">
        <v>45</v>
      </c>
      <c r="B7" s="26"/>
      <c r="C7" s="27" t="s">
        <v>43</v>
      </c>
      <c r="D7" s="27" t="s">
        <v>11</v>
      </c>
      <c r="E7" s="27" t="s">
        <v>12</v>
      </c>
      <c r="F7" s="27" t="s">
        <v>44</v>
      </c>
      <c r="G7" s="27" t="s">
        <v>13</v>
      </c>
      <c r="I7" s="23"/>
      <c r="J7" s="23"/>
      <c r="K7" s="23"/>
      <c r="L7" s="4"/>
    </row>
    <row r="8" ht="14.25" customHeight="1">
      <c r="A8" s="29"/>
      <c r="B8" s="30"/>
      <c r="C8" s="17">
        <f>COUNTIF($L$12:$L$475,"&lt;&gt;")</f>
        <v>12</v>
      </c>
      <c r="D8" s="17">
        <f>COUNTIF($L$12:$L$475,"PASS")</f>
        <v>12</v>
      </c>
      <c r="E8" s="17">
        <f>COUNTIF($L$12:$L$475,"FAIL")</f>
        <v>0</v>
      </c>
      <c r="F8" s="17">
        <f>COUNTIF($L$12:$L$475,"NOT IMPLEMENTED")</f>
        <v>0</v>
      </c>
      <c r="G8" s="17">
        <f>COUNTIF($L$12:$L$475,"SKIPPED")</f>
        <v>0</v>
      </c>
      <c r="I8" s="23"/>
      <c r="J8" s="23"/>
      <c r="K8" s="23"/>
      <c r="L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4.25" customHeight="1">
      <c r="A10" s="31" t="s">
        <v>46</v>
      </c>
      <c r="B10" s="31" t="s">
        <v>47</v>
      </c>
      <c r="C10" s="32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  <c r="H10" s="31" t="s">
        <v>53</v>
      </c>
      <c r="I10" s="31" t="s">
        <v>54</v>
      </c>
      <c r="J10" s="31" t="s">
        <v>55</v>
      </c>
      <c r="K10" s="31" t="s">
        <v>56</v>
      </c>
      <c r="L10" s="31" t="s">
        <v>57</v>
      </c>
      <c r="M10" s="31" t="s">
        <v>58</v>
      </c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71.0" customHeight="1">
      <c r="A12" s="33">
        <v>1.0</v>
      </c>
      <c r="B12" s="34" t="str">
        <f t="shared" ref="B12:B23" si="1">CONCATENATE($C$2," - ",A12)</f>
        <v>MC - 1</v>
      </c>
      <c r="C12" s="34" t="str">
        <f t="shared" ref="C12:C23" si="2">$C$1</f>
        <v>Multiplication</v>
      </c>
      <c r="D12" s="34" t="s">
        <v>59</v>
      </c>
      <c r="E12" s="34"/>
      <c r="F12" s="35" t="s">
        <v>105</v>
      </c>
      <c r="G12" s="43"/>
      <c r="H12" s="35" t="s">
        <v>61</v>
      </c>
      <c r="I12" s="37">
        <v>45334.0</v>
      </c>
      <c r="J12" s="38" t="s">
        <v>11</v>
      </c>
      <c r="K12" s="39"/>
      <c r="L12" s="38" t="s">
        <v>11</v>
      </c>
      <c r="M12" s="33" t="s">
        <v>87</v>
      </c>
    </row>
    <row r="13" ht="128.25" customHeight="1">
      <c r="A13" s="33">
        <v>2.0</v>
      </c>
      <c r="B13" s="34" t="str">
        <f t="shared" si="1"/>
        <v>MC - 2</v>
      </c>
      <c r="C13" s="34" t="str">
        <f t="shared" si="2"/>
        <v>Multiplication</v>
      </c>
      <c r="D13" s="34" t="s">
        <v>62</v>
      </c>
      <c r="E13" s="34"/>
      <c r="F13" s="35" t="s">
        <v>89</v>
      </c>
      <c r="G13" s="38" t="s">
        <v>106</v>
      </c>
      <c r="H13" s="35" t="s">
        <v>107</v>
      </c>
      <c r="I13" s="37">
        <v>45334.0</v>
      </c>
      <c r="J13" s="38" t="s">
        <v>11</v>
      </c>
      <c r="K13" s="39"/>
      <c r="L13" s="38" t="s">
        <v>11</v>
      </c>
      <c r="M13" s="33" t="s">
        <v>87</v>
      </c>
    </row>
    <row r="14" ht="173.25" customHeight="1">
      <c r="A14" s="33">
        <v>3.0</v>
      </c>
      <c r="B14" s="34" t="str">
        <f t="shared" si="1"/>
        <v>MC - 3</v>
      </c>
      <c r="C14" s="34" t="str">
        <f t="shared" si="2"/>
        <v>Multiplication</v>
      </c>
      <c r="D14" s="34" t="s">
        <v>92</v>
      </c>
      <c r="E14" s="34"/>
      <c r="F14" s="35" t="s">
        <v>93</v>
      </c>
      <c r="G14" s="38" t="s">
        <v>108</v>
      </c>
      <c r="H14" s="35" t="s">
        <v>109</v>
      </c>
      <c r="I14" s="37">
        <v>45334.0</v>
      </c>
      <c r="J14" s="38" t="s">
        <v>11</v>
      </c>
      <c r="K14" s="39"/>
      <c r="L14" s="38" t="s">
        <v>11</v>
      </c>
      <c r="M14" s="33" t="s">
        <v>87</v>
      </c>
    </row>
    <row r="15" ht="198.0" customHeight="1">
      <c r="A15" s="33">
        <v>4.0</v>
      </c>
      <c r="B15" s="34" t="str">
        <f t="shared" si="1"/>
        <v>MC - 4</v>
      </c>
      <c r="C15" s="34" t="str">
        <f t="shared" si="2"/>
        <v>Multiplication</v>
      </c>
      <c r="D15" s="34" t="s">
        <v>68</v>
      </c>
      <c r="E15" s="34" t="s">
        <v>69</v>
      </c>
      <c r="F15" s="34" t="s">
        <v>96</v>
      </c>
      <c r="G15" s="38" t="s">
        <v>110</v>
      </c>
      <c r="H15" s="35" t="s">
        <v>76</v>
      </c>
      <c r="I15" s="37">
        <v>45334.0</v>
      </c>
      <c r="J15" s="38" t="s">
        <v>11</v>
      </c>
      <c r="K15" s="39"/>
      <c r="L15" s="38" t="s">
        <v>11</v>
      </c>
      <c r="M15" s="33" t="s">
        <v>87</v>
      </c>
    </row>
    <row r="16" ht="14.25" customHeight="1">
      <c r="A16" s="33">
        <v>5.0</v>
      </c>
      <c r="B16" s="34" t="str">
        <f t="shared" si="1"/>
        <v>MC - 5</v>
      </c>
      <c r="C16" s="34" t="str">
        <f t="shared" si="2"/>
        <v>Multiplication</v>
      </c>
      <c r="D16" s="34" t="s">
        <v>59</v>
      </c>
      <c r="E16" s="34"/>
      <c r="F16" s="35" t="s">
        <v>105</v>
      </c>
      <c r="G16" s="43"/>
      <c r="H16" s="35" t="s">
        <v>61</v>
      </c>
      <c r="I16" s="37">
        <v>45334.0</v>
      </c>
      <c r="J16" s="38" t="s">
        <v>11</v>
      </c>
      <c r="K16" s="39"/>
      <c r="L16" s="38" t="s">
        <v>11</v>
      </c>
      <c r="M16" s="33" t="s">
        <v>87</v>
      </c>
    </row>
    <row r="17" ht="14.25" customHeight="1">
      <c r="A17" s="33">
        <v>6.0</v>
      </c>
      <c r="B17" s="34" t="str">
        <f t="shared" si="1"/>
        <v>MC - 6</v>
      </c>
      <c r="C17" s="34" t="str">
        <f t="shared" si="2"/>
        <v>Multiplication</v>
      </c>
      <c r="D17" s="34" t="s">
        <v>62</v>
      </c>
      <c r="E17" s="34"/>
      <c r="F17" s="35" t="s">
        <v>89</v>
      </c>
      <c r="G17" s="38" t="s">
        <v>111</v>
      </c>
      <c r="H17" s="35" t="s">
        <v>107</v>
      </c>
      <c r="I17" s="37">
        <v>45334.0</v>
      </c>
      <c r="J17" s="38" t="s">
        <v>11</v>
      </c>
      <c r="K17" s="39"/>
      <c r="L17" s="38" t="s">
        <v>11</v>
      </c>
      <c r="M17" s="33" t="s">
        <v>87</v>
      </c>
    </row>
    <row r="18" ht="14.25" customHeight="1">
      <c r="A18" s="33">
        <v>7.0</v>
      </c>
      <c r="B18" s="34" t="str">
        <f t="shared" si="1"/>
        <v>MC - 7</v>
      </c>
      <c r="C18" s="34" t="str">
        <f t="shared" si="2"/>
        <v>Multiplication</v>
      </c>
      <c r="D18" s="34" t="s">
        <v>92</v>
      </c>
      <c r="E18" s="34"/>
      <c r="F18" s="35" t="s">
        <v>93</v>
      </c>
      <c r="G18" s="38" t="s">
        <v>112</v>
      </c>
      <c r="H18" s="35" t="s">
        <v>109</v>
      </c>
      <c r="I18" s="37">
        <v>45334.0</v>
      </c>
      <c r="J18" s="38" t="s">
        <v>11</v>
      </c>
      <c r="K18" s="39"/>
      <c r="L18" s="38" t="s">
        <v>11</v>
      </c>
      <c r="M18" s="33" t="s">
        <v>87</v>
      </c>
    </row>
    <row r="19" ht="14.25" customHeight="1">
      <c r="A19" s="33">
        <v>8.0</v>
      </c>
      <c r="B19" s="34" t="str">
        <f t="shared" si="1"/>
        <v>MC - 8</v>
      </c>
      <c r="C19" s="34" t="str">
        <f t="shared" si="2"/>
        <v>Multiplication</v>
      </c>
      <c r="D19" s="34" t="s">
        <v>68</v>
      </c>
      <c r="E19" s="34" t="s">
        <v>69</v>
      </c>
      <c r="F19" s="34" t="s">
        <v>96</v>
      </c>
      <c r="G19" s="38" t="s">
        <v>113</v>
      </c>
      <c r="H19" s="35" t="s">
        <v>76</v>
      </c>
      <c r="I19" s="37">
        <v>45334.0</v>
      </c>
      <c r="J19" s="38" t="s">
        <v>11</v>
      </c>
      <c r="K19" s="39"/>
      <c r="L19" s="38" t="s">
        <v>11</v>
      </c>
      <c r="M19" s="33" t="s">
        <v>87</v>
      </c>
    </row>
    <row r="20" ht="14.25" customHeight="1">
      <c r="A20" s="33">
        <v>9.0</v>
      </c>
      <c r="B20" s="34" t="str">
        <f t="shared" si="1"/>
        <v>MC - 9</v>
      </c>
      <c r="C20" s="34" t="str">
        <f t="shared" si="2"/>
        <v>Multiplication</v>
      </c>
      <c r="D20" s="34" t="s">
        <v>59</v>
      </c>
      <c r="E20" s="34"/>
      <c r="F20" s="35" t="s">
        <v>105</v>
      </c>
      <c r="G20" s="43"/>
      <c r="H20" s="35" t="s">
        <v>61</v>
      </c>
      <c r="I20" s="37">
        <v>45334.0</v>
      </c>
      <c r="J20" s="38" t="s">
        <v>11</v>
      </c>
      <c r="K20" s="39"/>
      <c r="L20" s="38" t="s">
        <v>11</v>
      </c>
      <c r="M20" s="33" t="s">
        <v>87</v>
      </c>
    </row>
    <row r="21" ht="14.25" customHeight="1">
      <c r="A21" s="33">
        <v>10.0</v>
      </c>
      <c r="B21" s="34" t="str">
        <f t="shared" si="1"/>
        <v>MC - 10</v>
      </c>
      <c r="C21" s="34" t="str">
        <f t="shared" si="2"/>
        <v>Multiplication</v>
      </c>
      <c r="D21" s="34" t="s">
        <v>62</v>
      </c>
      <c r="E21" s="34"/>
      <c r="F21" s="35" t="s">
        <v>89</v>
      </c>
      <c r="G21" s="38" t="s">
        <v>114</v>
      </c>
      <c r="H21" s="35" t="s">
        <v>107</v>
      </c>
      <c r="I21" s="37">
        <v>45334.0</v>
      </c>
      <c r="J21" s="38" t="s">
        <v>11</v>
      </c>
      <c r="K21" s="39"/>
      <c r="L21" s="38" t="s">
        <v>11</v>
      </c>
      <c r="M21" s="33" t="s">
        <v>87</v>
      </c>
    </row>
    <row r="22" ht="14.25" customHeight="1">
      <c r="A22" s="33">
        <v>11.0</v>
      </c>
      <c r="B22" s="34" t="str">
        <f t="shared" si="1"/>
        <v>MC - 11</v>
      </c>
      <c r="C22" s="34" t="str">
        <f t="shared" si="2"/>
        <v>Multiplication</v>
      </c>
      <c r="D22" s="34" t="s">
        <v>92</v>
      </c>
      <c r="E22" s="34"/>
      <c r="F22" s="35" t="s">
        <v>93</v>
      </c>
      <c r="G22" s="38" t="s">
        <v>115</v>
      </c>
      <c r="H22" s="35" t="s">
        <v>109</v>
      </c>
      <c r="I22" s="37">
        <v>45334.0</v>
      </c>
      <c r="J22" s="38" t="s">
        <v>11</v>
      </c>
      <c r="K22" s="39"/>
      <c r="L22" s="38" t="s">
        <v>11</v>
      </c>
      <c r="M22" s="33" t="s">
        <v>87</v>
      </c>
    </row>
    <row r="23" ht="14.25" customHeight="1">
      <c r="A23" s="33">
        <v>12.0</v>
      </c>
      <c r="B23" s="34" t="str">
        <f t="shared" si="1"/>
        <v>MC - 12</v>
      </c>
      <c r="C23" s="34" t="str">
        <f t="shared" si="2"/>
        <v>Multiplication</v>
      </c>
      <c r="D23" s="34" t="s">
        <v>68</v>
      </c>
      <c r="E23" s="34" t="s">
        <v>69</v>
      </c>
      <c r="F23" s="34" t="s">
        <v>96</v>
      </c>
      <c r="G23" s="38" t="s">
        <v>116</v>
      </c>
      <c r="H23" s="35" t="s">
        <v>76</v>
      </c>
      <c r="I23" s="37">
        <v>45334.0</v>
      </c>
      <c r="J23" s="38" t="s">
        <v>11</v>
      </c>
      <c r="K23" s="39"/>
      <c r="L23" s="38" t="s">
        <v>11</v>
      </c>
      <c r="M23" s="33" t="s">
        <v>87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L12">
    <cfRule type="containsText" dxfId="0" priority="1" operator="containsText" text="SKIPPED">
      <formula>NOT(ISERROR(SEARCH(("SKIPPED"),(L12))))</formula>
    </cfRule>
  </conditionalFormatting>
  <conditionalFormatting sqref="L12">
    <cfRule type="containsText" dxfId="1" priority="2" operator="containsText" text="Not Implemented">
      <formula>NOT(ISERROR(SEARCH(("Not Implemented"),(L12))))</formula>
    </cfRule>
  </conditionalFormatting>
  <conditionalFormatting sqref="L12">
    <cfRule type="containsText" dxfId="2" priority="3" operator="containsText" text="FAIL">
      <formula>NOT(ISERROR(SEARCH(("FAIL"),(L12))))</formula>
    </cfRule>
  </conditionalFormatting>
  <conditionalFormatting sqref="L12">
    <cfRule type="containsText" dxfId="3" priority="4" operator="containsText" text="PASS">
      <formula>NOT(ISERROR(SEARCH(("PASS"),(L12))))</formula>
    </cfRule>
  </conditionalFormatting>
  <conditionalFormatting sqref="L16">
    <cfRule type="containsText" dxfId="0" priority="5" operator="containsText" text="SKIPPED">
      <formula>NOT(ISERROR(SEARCH(("SKIPPED"),(L16))))</formula>
    </cfRule>
  </conditionalFormatting>
  <conditionalFormatting sqref="L16">
    <cfRule type="containsText" dxfId="1" priority="6" operator="containsText" text="Not Implemented">
      <formula>NOT(ISERROR(SEARCH(("Not Implemented"),(L16))))</formula>
    </cfRule>
  </conditionalFormatting>
  <conditionalFormatting sqref="L16">
    <cfRule type="containsText" dxfId="2" priority="7" operator="containsText" text="FAIL">
      <formula>NOT(ISERROR(SEARCH(("FAIL"),(L16))))</formula>
    </cfRule>
  </conditionalFormatting>
  <conditionalFormatting sqref="L16">
    <cfRule type="containsText" dxfId="3" priority="8" operator="containsText" text="PASS">
      <formula>NOT(ISERROR(SEARCH(("PASS"),(L16))))</formula>
    </cfRule>
  </conditionalFormatting>
  <conditionalFormatting sqref="L20">
    <cfRule type="containsText" dxfId="0" priority="9" operator="containsText" text="SKIPPED">
      <formula>NOT(ISERROR(SEARCH(("SKIPPED"),(L20))))</formula>
    </cfRule>
  </conditionalFormatting>
  <conditionalFormatting sqref="L20">
    <cfRule type="containsText" dxfId="1" priority="10" operator="containsText" text="Not Implemented">
      <formula>NOT(ISERROR(SEARCH(("Not Implemented"),(L20))))</formula>
    </cfRule>
  </conditionalFormatting>
  <conditionalFormatting sqref="L20">
    <cfRule type="containsText" dxfId="2" priority="11" operator="containsText" text="FAIL">
      <formula>NOT(ISERROR(SEARCH(("FAIL"),(L20))))</formula>
    </cfRule>
  </conditionalFormatting>
  <conditionalFormatting sqref="L20">
    <cfRule type="containsText" dxfId="3" priority="12" operator="containsText" text="PASS">
      <formula>NOT(ISERROR(SEARCH(("PASS"),(L20))))</formula>
    </cfRule>
  </conditionalFormatting>
  <conditionalFormatting sqref="J12:J15 L13:L15">
    <cfRule type="containsText" dxfId="0" priority="13" operator="containsText" text="SKIPPED">
      <formula>NOT(ISERROR(SEARCH(("SKIPPED"),(J12))))</formula>
    </cfRule>
  </conditionalFormatting>
  <conditionalFormatting sqref="J12:J15 L13:L15">
    <cfRule type="containsText" dxfId="1" priority="14" operator="containsText" text="Not Implemented">
      <formula>NOT(ISERROR(SEARCH(("Not Implemented"),(J12))))</formula>
    </cfRule>
  </conditionalFormatting>
  <conditionalFormatting sqref="J12:J15 L13:L15">
    <cfRule type="containsText" dxfId="2" priority="15" operator="containsText" text="FAIL">
      <formula>NOT(ISERROR(SEARCH(("FAIL"),(J12))))</formula>
    </cfRule>
  </conditionalFormatting>
  <conditionalFormatting sqref="J12:J15 L13:L15">
    <cfRule type="containsText" dxfId="3" priority="16" operator="containsText" text="PASS">
      <formula>NOT(ISERROR(SEARCH(("PASS"),(J12))))</formula>
    </cfRule>
  </conditionalFormatting>
  <conditionalFormatting sqref="J13 L13">
    <cfRule type="containsText" dxfId="0" priority="17" operator="containsText" text="SKIPPED">
      <formula>NOT(ISERROR(SEARCH(("SKIPPED"),(J13))))</formula>
    </cfRule>
  </conditionalFormatting>
  <conditionalFormatting sqref="J13 L13">
    <cfRule type="containsText" dxfId="1" priority="18" operator="containsText" text="Not Implemented">
      <formula>NOT(ISERROR(SEARCH(("Not Implemented"),(J13))))</formula>
    </cfRule>
  </conditionalFormatting>
  <conditionalFormatting sqref="J13 L13">
    <cfRule type="containsText" dxfId="2" priority="19" operator="containsText" text="FAIL">
      <formula>NOT(ISERROR(SEARCH(("FAIL"),(J13))))</formula>
    </cfRule>
  </conditionalFormatting>
  <conditionalFormatting sqref="J13 L13">
    <cfRule type="containsText" dxfId="3" priority="20" operator="containsText" text="PASS">
      <formula>NOT(ISERROR(SEARCH(("PASS"),(J13))))</formula>
    </cfRule>
  </conditionalFormatting>
  <conditionalFormatting sqref="J14 L14">
    <cfRule type="containsText" dxfId="0" priority="21" operator="containsText" text="SKIPPED">
      <formula>NOT(ISERROR(SEARCH(("SKIPPED"),(J14))))</formula>
    </cfRule>
  </conditionalFormatting>
  <conditionalFormatting sqref="J14 L14">
    <cfRule type="containsText" dxfId="1" priority="22" operator="containsText" text="Not Implemented">
      <formula>NOT(ISERROR(SEARCH(("Not Implemented"),(J14))))</formula>
    </cfRule>
  </conditionalFormatting>
  <conditionalFormatting sqref="J14 L14">
    <cfRule type="containsText" dxfId="2" priority="23" operator="containsText" text="FAIL">
      <formula>NOT(ISERROR(SEARCH(("FAIL"),(J14))))</formula>
    </cfRule>
  </conditionalFormatting>
  <conditionalFormatting sqref="J14 L14">
    <cfRule type="containsText" dxfId="3" priority="24" operator="containsText" text="PASS">
      <formula>NOT(ISERROR(SEARCH(("PASS"),(J14))))</formula>
    </cfRule>
  </conditionalFormatting>
  <conditionalFormatting sqref="J15 L15">
    <cfRule type="containsText" dxfId="0" priority="25" operator="containsText" text="SKIPPED">
      <formula>NOT(ISERROR(SEARCH(("SKIPPED"),(J15))))</formula>
    </cfRule>
  </conditionalFormatting>
  <conditionalFormatting sqref="J15 L15">
    <cfRule type="containsText" dxfId="1" priority="26" operator="containsText" text="Not Implemented">
      <formula>NOT(ISERROR(SEARCH(("Not Implemented"),(J15))))</formula>
    </cfRule>
  </conditionalFormatting>
  <conditionalFormatting sqref="J15 L15">
    <cfRule type="containsText" dxfId="2" priority="27" operator="containsText" text="FAIL">
      <formula>NOT(ISERROR(SEARCH(("FAIL"),(J15))))</formula>
    </cfRule>
  </conditionalFormatting>
  <conditionalFormatting sqref="J15 L15">
    <cfRule type="containsText" dxfId="3" priority="28" operator="containsText" text="PASS">
      <formula>NOT(ISERROR(SEARCH(("PASS"),(J15))))</formula>
    </cfRule>
  </conditionalFormatting>
  <conditionalFormatting sqref="J16:J19 L17:L19">
    <cfRule type="containsText" dxfId="0" priority="29" operator="containsText" text="SKIPPED">
      <formula>NOT(ISERROR(SEARCH(("SKIPPED"),(J16))))</formula>
    </cfRule>
  </conditionalFormatting>
  <conditionalFormatting sqref="J16:J19 L17:L19">
    <cfRule type="containsText" dxfId="1" priority="30" operator="containsText" text="Not Implemented">
      <formula>NOT(ISERROR(SEARCH(("Not Implemented"),(J16))))</formula>
    </cfRule>
  </conditionalFormatting>
  <conditionalFormatting sqref="J16:J19 L17:L19">
    <cfRule type="containsText" dxfId="2" priority="31" operator="containsText" text="FAIL">
      <formula>NOT(ISERROR(SEARCH(("FAIL"),(J16))))</formula>
    </cfRule>
  </conditionalFormatting>
  <conditionalFormatting sqref="J16:J19 L17:L19">
    <cfRule type="containsText" dxfId="3" priority="32" operator="containsText" text="PASS">
      <formula>NOT(ISERROR(SEARCH(("PASS"),(J16))))</formula>
    </cfRule>
  </conditionalFormatting>
  <conditionalFormatting sqref="J17 L17">
    <cfRule type="containsText" dxfId="0" priority="33" operator="containsText" text="SKIPPED">
      <formula>NOT(ISERROR(SEARCH(("SKIPPED"),(J17))))</formula>
    </cfRule>
  </conditionalFormatting>
  <conditionalFormatting sqref="J17 L17">
    <cfRule type="containsText" dxfId="1" priority="34" operator="containsText" text="Not Implemented">
      <formula>NOT(ISERROR(SEARCH(("Not Implemented"),(J17))))</formula>
    </cfRule>
  </conditionalFormatting>
  <conditionalFormatting sqref="J17 L17">
    <cfRule type="containsText" dxfId="2" priority="35" operator="containsText" text="FAIL">
      <formula>NOT(ISERROR(SEARCH(("FAIL"),(J17))))</formula>
    </cfRule>
  </conditionalFormatting>
  <conditionalFormatting sqref="J17 L17">
    <cfRule type="containsText" dxfId="3" priority="36" operator="containsText" text="PASS">
      <formula>NOT(ISERROR(SEARCH(("PASS"),(J17))))</formula>
    </cfRule>
  </conditionalFormatting>
  <conditionalFormatting sqref="J18 L18">
    <cfRule type="containsText" dxfId="0" priority="37" operator="containsText" text="SKIPPED">
      <formula>NOT(ISERROR(SEARCH(("SKIPPED"),(J18))))</formula>
    </cfRule>
  </conditionalFormatting>
  <conditionalFormatting sqref="J18 L18">
    <cfRule type="containsText" dxfId="1" priority="38" operator="containsText" text="Not Implemented">
      <formula>NOT(ISERROR(SEARCH(("Not Implemented"),(J18))))</formula>
    </cfRule>
  </conditionalFormatting>
  <conditionalFormatting sqref="J18 L18">
    <cfRule type="containsText" dxfId="2" priority="39" operator="containsText" text="FAIL">
      <formula>NOT(ISERROR(SEARCH(("FAIL"),(J18))))</formula>
    </cfRule>
  </conditionalFormatting>
  <conditionalFormatting sqref="J18 L18">
    <cfRule type="containsText" dxfId="3" priority="40" operator="containsText" text="PASS">
      <formula>NOT(ISERROR(SEARCH(("PASS"),(J18))))</formula>
    </cfRule>
  </conditionalFormatting>
  <conditionalFormatting sqref="J19 L19">
    <cfRule type="containsText" dxfId="0" priority="41" operator="containsText" text="SKIPPED">
      <formula>NOT(ISERROR(SEARCH(("SKIPPED"),(J19))))</formula>
    </cfRule>
  </conditionalFormatting>
  <conditionalFormatting sqref="J19 L19">
    <cfRule type="containsText" dxfId="1" priority="42" operator="containsText" text="Not Implemented">
      <formula>NOT(ISERROR(SEARCH(("Not Implemented"),(J19))))</formula>
    </cfRule>
  </conditionalFormatting>
  <conditionalFormatting sqref="J19 L19">
    <cfRule type="containsText" dxfId="2" priority="43" operator="containsText" text="FAIL">
      <formula>NOT(ISERROR(SEARCH(("FAIL"),(J19))))</formula>
    </cfRule>
  </conditionalFormatting>
  <conditionalFormatting sqref="J19 L19">
    <cfRule type="containsText" dxfId="3" priority="44" operator="containsText" text="PASS">
      <formula>NOT(ISERROR(SEARCH(("PASS"),(J19))))</formula>
    </cfRule>
  </conditionalFormatting>
  <conditionalFormatting sqref="J20:J23 L21:L23">
    <cfRule type="containsText" dxfId="0" priority="45" operator="containsText" text="SKIPPED">
      <formula>NOT(ISERROR(SEARCH(("SKIPPED"),(J20))))</formula>
    </cfRule>
  </conditionalFormatting>
  <conditionalFormatting sqref="J20:J23 L21:L23">
    <cfRule type="containsText" dxfId="1" priority="46" operator="containsText" text="Not Implemented">
      <formula>NOT(ISERROR(SEARCH(("Not Implemented"),(J20))))</formula>
    </cfRule>
  </conditionalFormatting>
  <conditionalFormatting sqref="J20:J23 L21:L23">
    <cfRule type="containsText" dxfId="2" priority="47" operator="containsText" text="FAIL">
      <formula>NOT(ISERROR(SEARCH(("FAIL"),(J20))))</formula>
    </cfRule>
  </conditionalFormatting>
  <conditionalFormatting sqref="J20:J23 L21:L23">
    <cfRule type="containsText" dxfId="3" priority="48" operator="containsText" text="PASS">
      <formula>NOT(ISERROR(SEARCH(("PASS"),(J20))))</formula>
    </cfRule>
  </conditionalFormatting>
  <conditionalFormatting sqref="J21 L21">
    <cfRule type="containsText" dxfId="0" priority="49" operator="containsText" text="SKIPPED">
      <formula>NOT(ISERROR(SEARCH(("SKIPPED"),(J21))))</formula>
    </cfRule>
  </conditionalFormatting>
  <conditionalFormatting sqref="J21 L21">
    <cfRule type="containsText" dxfId="1" priority="50" operator="containsText" text="Not Implemented">
      <formula>NOT(ISERROR(SEARCH(("Not Implemented"),(J21))))</formula>
    </cfRule>
  </conditionalFormatting>
  <conditionalFormatting sqref="J21 L21">
    <cfRule type="containsText" dxfId="2" priority="51" operator="containsText" text="FAIL">
      <formula>NOT(ISERROR(SEARCH(("FAIL"),(J21))))</formula>
    </cfRule>
  </conditionalFormatting>
  <conditionalFormatting sqref="J21 L21">
    <cfRule type="containsText" dxfId="3" priority="52" operator="containsText" text="PASS">
      <formula>NOT(ISERROR(SEARCH(("PASS"),(J21))))</formula>
    </cfRule>
  </conditionalFormatting>
  <conditionalFormatting sqref="J22 L22">
    <cfRule type="containsText" dxfId="0" priority="53" operator="containsText" text="SKIPPED">
      <formula>NOT(ISERROR(SEARCH(("SKIPPED"),(J22))))</formula>
    </cfRule>
  </conditionalFormatting>
  <conditionalFormatting sqref="J22 L22">
    <cfRule type="containsText" dxfId="1" priority="54" operator="containsText" text="Not Implemented">
      <formula>NOT(ISERROR(SEARCH(("Not Implemented"),(J22))))</formula>
    </cfRule>
  </conditionalFormatting>
  <conditionalFormatting sqref="J22 L22">
    <cfRule type="containsText" dxfId="2" priority="55" operator="containsText" text="FAIL">
      <formula>NOT(ISERROR(SEARCH(("FAIL"),(J22))))</formula>
    </cfRule>
  </conditionalFormatting>
  <conditionalFormatting sqref="J22 L22">
    <cfRule type="containsText" dxfId="3" priority="56" operator="containsText" text="PASS">
      <formula>NOT(ISERROR(SEARCH(("PASS"),(J22))))</formula>
    </cfRule>
  </conditionalFormatting>
  <conditionalFormatting sqref="J23 L23">
    <cfRule type="containsText" dxfId="0" priority="57" operator="containsText" text="SKIPPED">
      <formula>NOT(ISERROR(SEARCH(("SKIPPED"),(J23))))</formula>
    </cfRule>
  </conditionalFormatting>
  <conditionalFormatting sqref="J23 L23">
    <cfRule type="containsText" dxfId="1" priority="58" operator="containsText" text="Not Implemented">
      <formula>NOT(ISERROR(SEARCH(("Not Implemented"),(J23))))</formula>
    </cfRule>
  </conditionalFormatting>
  <conditionalFormatting sqref="J23 L23">
    <cfRule type="containsText" dxfId="2" priority="59" operator="containsText" text="FAIL">
      <formula>NOT(ISERROR(SEARCH(("FAIL"),(J23))))</formula>
    </cfRule>
  </conditionalFormatting>
  <conditionalFormatting sqref="J23 L23">
    <cfRule type="containsText" dxfId="3" priority="60" operator="containsText" text="PASS">
      <formula>NOT(ISERROR(SEARCH(("PASS"),(J23))))</formula>
    </cfRule>
  </conditionalFormatting>
  <dataValidations>
    <dataValidation type="list" allowBlank="1" showErrorMessage="1" sqref="J12:J23 L12:L23">
      <formula1>'Test report '!$B$11:$B$14</formula1>
    </dataValidation>
    <dataValidation type="list" allowBlank="1" showErrorMessage="1" sqref="C3:C4">
      <formula1>'Test report '!$B$8:$B$9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13"/>
    <col customWidth="1" min="3" max="3" width="11.5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25.75"/>
    <col customWidth="1" min="14" max="26" width="9.0"/>
  </cols>
  <sheetData>
    <row r="1" ht="14.25" customHeight="1">
      <c r="A1" s="21" t="s">
        <v>38</v>
      </c>
      <c r="B1" s="3"/>
      <c r="C1" s="22" t="s">
        <v>30</v>
      </c>
      <c r="D1" s="3"/>
      <c r="E1" s="23"/>
      <c r="F1" s="23"/>
      <c r="G1" s="23"/>
      <c r="H1" s="23"/>
      <c r="I1" s="23"/>
      <c r="J1" s="23"/>
      <c r="K1" s="23"/>
      <c r="L1" s="4"/>
    </row>
    <row r="2" ht="14.25" customHeight="1">
      <c r="A2" s="21" t="s">
        <v>39</v>
      </c>
      <c r="B2" s="3"/>
      <c r="C2" s="24" t="s">
        <v>117</v>
      </c>
      <c r="D2" s="3"/>
      <c r="E2" s="23"/>
      <c r="F2" s="23"/>
      <c r="G2" s="23"/>
      <c r="H2" s="23"/>
      <c r="I2" s="23"/>
      <c r="J2" s="23"/>
      <c r="K2" s="23"/>
      <c r="L2" s="4"/>
    </row>
    <row r="3" ht="14.25" customHeight="1">
      <c r="A3" s="21" t="s">
        <v>41</v>
      </c>
      <c r="B3" s="3"/>
      <c r="C3" s="22"/>
      <c r="D3" s="3"/>
      <c r="E3" s="23"/>
      <c r="F3" s="23"/>
      <c r="G3" s="23"/>
      <c r="H3" s="23"/>
      <c r="I3" s="23"/>
      <c r="J3" s="23"/>
      <c r="K3" s="23"/>
      <c r="L3" s="4"/>
    </row>
    <row r="4" ht="14.25" customHeight="1">
      <c r="A4" s="21" t="s">
        <v>8</v>
      </c>
      <c r="B4" s="3"/>
      <c r="C4" s="22" t="s">
        <v>9</v>
      </c>
      <c r="D4" s="3"/>
      <c r="E4" s="23"/>
      <c r="F4" s="23"/>
      <c r="H4" s="23"/>
      <c r="I4" s="23"/>
      <c r="J4" s="23"/>
      <c r="K4" s="23"/>
      <c r="L4" s="4"/>
    </row>
    <row r="5" ht="14.25" customHeight="1">
      <c r="A5" s="25" t="s">
        <v>42</v>
      </c>
      <c r="B5" s="26"/>
      <c r="C5" s="27" t="s">
        <v>43</v>
      </c>
      <c r="D5" s="27" t="s">
        <v>11</v>
      </c>
      <c r="E5" s="27" t="s">
        <v>12</v>
      </c>
      <c r="F5" s="27" t="s">
        <v>44</v>
      </c>
      <c r="G5" s="27" t="s">
        <v>13</v>
      </c>
      <c r="H5" s="23"/>
      <c r="I5" s="23"/>
      <c r="J5" s="23"/>
      <c r="K5" s="23"/>
      <c r="L5" s="4"/>
    </row>
    <row r="6" ht="14.25" customHeight="1">
      <c r="A6" s="29"/>
      <c r="B6" s="30"/>
      <c r="C6" s="17">
        <f>COUNTIF($J$12:$J$478,"&lt;&gt;")</f>
        <v>17</v>
      </c>
      <c r="D6" s="17">
        <f>COUNTIF($J$12:$J$477,"PASS")</f>
        <v>17</v>
      </c>
      <c r="E6" s="17">
        <f>COUNTIF($J$12:$J$480,"FAIL")</f>
        <v>0</v>
      </c>
      <c r="F6" s="17">
        <f>COUNTIF($J$12:$J$480,"NOT IMPLEMENTED")</f>
        <v>0</v>
      </c>
      <c r="G6" s="17">
        <f>COUNTIF($J$12:$J$480,"SKIPPED")</f>
        <v>0</v>
      </c>
      <c r="I6" s="23"/>
      <c r="J6" s="23"/>
      <c r="K6" s="23"/>
      <c r="L6" s="4"/>
    </row>
    <row r="7" ht="14.25" customHeight="1">
      <c r="A7" s="25" t="s">
        <v>45</v>
      </c>
      <c r="B7" s="26"/>
      <c r="C7" s="27" t="s">
        <v>43</v>
      </c>
      <c r="D7" s="27" t="s">
        <v>11</v>
      </c>
      <c r="E7" s="27" t="s">
        <v>12</v>
      </c>
      <c r="F7" s="27" t="s">
        <v>44</v>
      </c>
      <c r="G7" s="27" t="s">
        <v>13</v>
      </c>
      <c r="I7" s="23"/>
      <c r="J7" s="23"/>
      <c r="K7" s="23"/>
      <c r="L7" s="4"/>
    </row>
    <row r="8" ht="14.25" customHeight="1">
      <c r="A8" s="29"/>
      <c r="B8" s="30"/>
      <c r="C8" s="17">
        <f>COUNTIF($L$12:$L$478,"&lt;&gt;")</f>
        <v>17</v>
      </c>
      <c r="D8" s="17">
        <f>COUNTIF($L$12:$L$478,"PASS")</f>
        <v>17</v>
      </c>
      <c r="E8" s="17">
        <f>COUNTIF($L$12:$L$478,"FAIL")</f>
        <v>0</v>
      </c>
      <c r="F8" s="17">
        <f>COUNTIF($L$12:$L$478,"NOT IMPLEMENTED")</f>
        <v>0</v>
      </c>
      <c r="G8" s="17">
        <f>COUNTIF($L$12:$L$478,"SKIPPED")</f>
        <v>0</v>
      </c>
      <c r="I8" s="23"/>
      <c r="J8" s="23"/>
      <c r="K8" s="23"/>
      <c r="L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4.25" customHeight="1">
      <c r="A10" s="31" t="s">
        <v>46</v>
      </c>
      <c r="B10" s="31" t="s">
        <v>47</v>
      </c>
      <c r="C10" s="32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  <c r="H10" s="31" t="s">
        <v>53</v>
      </c>
      <c r="I10" s="31" t="s">
        <v>54</v>
      </c>
      <c r="J10" s="31" t="s">
        <v>55</v>
      </c>
      <c r="K10" s="31" t="s">
        <v>56</v>
      </c>
      <c r="L10" s="31" t="s">
        <v>57</v>
      </c>
      <c r="M10" s="31" t="s">
        <v>58</v>
      </c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23.75" customHeight="1">
      <c r="A12" s="33">
        <v>1.0</v>
      </c>
      <c r="B12" s="34" t="str">
        <f t="shared" ref="B12:B28" si="1">CONCATENATE($C$2," - ",A12)</f>
        <v>CD - 1</v>
      </c>
      <c r="C12" s="34" t="str">
        <f t="shared" ref="C12:C28" si="2">$C$1</f>
        <v>Division</v>
      </c>
      <c r="D12" s="34" t="s">
        <v>59</v>
      </c>
      <c r="E12" s="34"/>
      <c r="F12" s="35" t="s">
        <v>118</v>
      </c>
      <c r="G12" s="43"/>
      <c r="H12" s="35" t="s">
        <v>61</v>
      </c>
      <c r="I12" s="37">
        <v>45335.0</v>
      </c>
      <c r="J12" s="38" t="s">
        <v>11</v>
      </c>
      <c r="K12" s="39"/>
      <c r="L12" s="38" t="s">
        <v>11</v>
      </c>
      <c r="M12" s="40" t="s">
        <v>9</v>
      </c>
      <c r="N12" s="46"/>
    </row>
    <row r="13" ht="153.0" customHeight="1">
      <c r="A13" s="33">
        <v>2.0</v>
      </c>
      <c r="B13" s="34" t="str">
        <f t="shared" si="1"/>
        <v>CD - 2</v>
      </c>
      <c r="C13" s="34" t="str">
        <f t="shared" si="2"/>
        <v>Division</v>
      </c>
      <c r="D13" s="34" t="s">
        <v>62</v>
      </c>
      <c r="E13" s="34"/>
      <c r="F13" s="35" t="s">
        <v>119</v>
      </c>
      <c r="G13" s="44" t="s">
        <v>120</v>
      </c>
      <c r="H13" s="35" t="s">
        <v>107</v>
      </c>
      <c r="I13" s="37">
        <v>45335.0</v>
      </c>
      <c r="J13" s="38" t="s">
        <v>11</v>
      </c>
      <c r="K13" s="39"/>
      <c r="L13" s="38" t="s">
        <v>11</v>
      </c>
      <c r="M13" s="33" t="s">
        <v>9</v>
      </c>
      <c r="N13" s="42"/>
    </row>
    <row r="14" ht="122.25" customHeight="1">
      <c r="A14" s="33">
        <v>3.0</v>
      </c>
      <c r="B14" s="47" t="str">
        <f t="shared" si="1"/>
        <v>CD - 3</v>
      </c>
      <c r="C14" s="34" t="str">
        <f t="shared" si="2"/>
        <v>Division</v>
      </c>
      <c r="D14" s="34" t="s">
        <v>92</v>
      </c>
      <c r="E14" s="34"/>
      <c r="F14" s="35" t="s">
        <v>93</v>
      </c>
      <c r="G14" s="44" t="s">
        <v>121</v>
      </c>
      <c r="H14" s="35" t="s">
        <v>122</v>
      </c>
      <c r="I14" s="37">
        <v>45335.0</v>
      </c>
      <c r="J14" s="38" t="s">
        <v>11</v>
      </c>
      <c r="K14" s="39"/>
      <c r="L14" s="38" t="s">
        <v>11</v>
      </c>
      <c r="M14" s="40" t="s">
        <v>9</v>
      </c>
    </row>
    <row r="15" ht="122.25" customHeight="1">
      <c r="A15" s="33">
        <v>4.0</v>
      </c>
      <c r="B15" s="34" t="str">
        <f t="shared" si="1"/>
        <v>CD - 4</v>
      </c>
      <c r="C15" s="34" t="str">
        <f t="shared" si="2"/>
        <v>Division</v>
      </c>
      <c r="D15" s="34" t="s">
        <v>68</v>
      </c>
      <c r="E15" s="34"/>
      <c r="F15" s="35" t="s">
        <v>123</v>
      </c>
      <c r="G15" s="44" t="s">
        <v>124</v>
      </c>
      <c r="H15" s="35" t="s">
        <v>125</v>
      </c>
      <c r="I15" s="37">
        <v>45335.0</v>
      </c>
      <c r="J15" s="38" t="s">
        <v>11</v>
      </c>
      <c r="K15" s="39"/>
      <c r="L15" s="38" t="s">
        <v>11</v>
      </c>
      <c r="M15" s="33" t="s">
        <v>9</v>
      </c>
    </row>
    <row r="16" ht="111.0" customHeight="1">
      <c r="A16" s="33">
        <v>5.0</v>
      </c>
      <c r="B16" s="34" t="str">
        <f t="shared" si="1"/>
        <v>CD - 5</v>
      </c>
      <c r="C16" s="34" t="str">
        <f t="shared" si="2"/>
        <v>Division</v>
      </c>
      <c r="D16" s="34" t="s">
        <v>68</v>
      </c>
      <c r="E16" s="34" t="s">
        <v>69</v>
      </c>
      <c r="F16" s="35" t="s">
        <v>96</v>
      </c>
      <c r="G16" s="44" t="s">
        <v>126</v>
      </c>
      <c r="H16" s="35" t="s">
        <v>76</v>
      </c>
      <c r="I16" s="37">
        <v>45335.0</v>
      </c>
      <c r="J16" s="38" t="s">
        <v>11</v>
      </c>
      <c r="K16" s="39"/>
      <c r="L16" s="38" t="s">
        <v>11</v>
      </c>
      <c r="M16" s="33" t="s">
        <v>9</v>
      </c>
    </row>
    <row r="17" ht="14.25" customHeight="1">
      <c r="A17" s="33">
        <v>2.0</v>
      </c>
      <c r="B17" s="34" t="str">
        <f t="shared" si="1"/>
        <v>CD - 2</v>
      </c>
      <c r="C17" s="34" t="str">
        <f t="shared" si="2"/>
        <v>Division</v>
      </c>
      <c r="D17" s="34" t="s">
        <v>62</v>
      </c>
      <c r="E17" s="34"/>
      <c r="F17" s="35" t="s">
        <v>119</v>
      </c>
      <c r="G17" s="44" t="s">
        <v>120</v>
      </c>
      <c r="H17" s="35" t="s">
        <v>107</v>
      </c>
      <c r="I17" s="37">
        <v>45335.0</v>
      </c>
      <c r="J17" s="38" t="s">
        <v>11</v>
      </c>
      <c r="K17" s="39"/>
      <c r="L17" s="38" t="s">
        <v>11</v>
      </c>
      <c r="M17" s="33" t="s">
        <v>9</v>
      </c>
    </row>
    <row r="18" ht="14.25" customHeight="1">
      <c r="A18" s="33">
        <v>3.0</v>
      </c>
      <c r="B18" s="47" t="str">
        <f t="shared" si="1"/>
        <v>CD - 3</v>
      </c>
      <c r="C18" s="34" t="str">
        <f t="shared" si="2"/>
        <v>Division</v>
      </c>
      <c r="D18" s="34" t="s">
        <v>92</v>
      </c>
      <c r="E18" s="34"/>
      <c r="F18" s="35" t="s">
        <v>93</v>
      </c>
      <c r="G18" s="44" t="s">
        <v>121</v>
      </c>
      <c r="H18" s="35" t="s">
        <v>122</v>
      </c>
      <c r="I18" s="37">
        <v>45335.0</v>
      </c>
      <c r="J18" s="38" t="s">
        <v>11</v>
      </c>
      <c r="K18" s="39"/>
      <c r="L18" s="38" t="s">
        <v>11</v>
      </c>
      <c r="M18" s="40" t="s">
        <v>9</v>
      </c>
    </row>
    <row r="19" ht="14.25" customHeight="1">
      <c r="A19" s="33">
        <v>4.0</v>
      </c>
      <c r="B19" s="34" t="str">
        <f t="shared" si="1"/>
        <v>CD - 4</v>
      </c>
      <c r="C19" s="34" t="str">
        <f t="shared" si="2"/>
        <v>Division</v>
      </c>
      <c r="D19" s="34" t="s">
        <v>68</v>
      </c>
      <c r="E19" s="34"/>
      <c r="F19" s="35" t="s">
        <v>123</v>
      </c>
      <c r="G19" s="44" t="s">
        <v>124</v>
      </c>
      <c r="H19" s="35" t="s">
        <v>125</v>
      </c>
      <c r="I19" s="37">
        <v>45335.0</v>
      </c>
      <c r="J19" s="38" t="s">
        <v>11</v>
      </c>
      <c r="K19" s="39"/>
      <c r="L19" s="38" t="s">
        <v>11</v>
      </c>
      <c r="M19" s="33" t="s">
        <v>9</v>
      </c>
    </row>
    <row r="20" ht="14.25" customHeight="1">
      <c r="A20" s="33">
        <v>5.0</v>
      </c>
      <c r="B20" s="34" t="str">
        <f t="shared" si="1"/>
        <v>CD - 5</v>
      </c>
      <c r="C20" s="34" t="str">
        <f t="shared" si="2"/>
        <v>Division</v>
      </c>
      <c r="D20" s="34" t="s">
        <v>68</v>
      </c>
      <c r="E20" s="34" t="s">
        <v>69</v>
      </c>
      <c r="F20" s="35" t="s">
        <v>96</v>
      </c>
      <c r="G20" s="44" t="s">
        <v>126</v>
      </c>
      <c r="H20" s="35" t="s">
        <v>76</v>
      </c>
      <c r="I20" s="37">
        <v>45335.0</v>
      </c>
      <c r="J20" s="38" t="s">
        <v>11</v>
      </c>
      <c r="K20" s="39"/>
      <c r="L20" s="38" t="s">
        <v>11</v>
      </c>
      <c r="M20" s="33" t="s">
        <v>9</v>
      </c>
    </row>
    <row r="21" ht="14.25" customHeight="1">
      <c r="A21" s="33">
        <v>2.0</v>
      </c>
      <c r="B21" s="34" t="str">
        <f t="shared" si="1"/>
        <v>CD - 2</v>
      </c>
      <c r="C21" s="34" t="str">
        <f t="shared" si="2"/>
        <v>Division</v>
      </c>
      <c r="D21" s="34" t="s">
        <v>62</v>
      </c>
      <c r="E21" s="34"/>
      <c r="F21" s="35" t="s">
        <v>119</v>
      </c>
      <c r="G21" s="44" t="s">
        <v>120</v>
      </c>
      <c r="H21" s="35" t="s">
        <v>107</v>
      </c>
      <c r="I21" s="37">
        <v>45335.0</v>
      </c>
      <c r="J21" s="38" t="s">
        <v>11</v>
      </c>
      <c r="K21" s="39"/>
      <c r="L21" s="38" t="s">
        <v>11</v>
      </c>
      <c r="M21" s="33" t="s">
        <v>9</v>
      </c>
    </row>
    <row r="22" ht="14.25" customHeight="1">
      <c r="A22" s="33">
        <v>3.0</v>
      </c>
      <c r="B22" s="47" t="str">
        <f t="shared" si="1"/>
        <v>CD - 3</v>
      </c>
      <c r="C22" s="34" t="str">
        <f t="shared" si="2"/>
        <v>Division</v>
      </c>
      <c r="D22" s="34" t="s">
        <v>92</v>
      </c>
      <c r="E22" s="34"/>
      <c r="F22" s="35" t="s">
        <v>93</v>
      </c>
      <c r="G22" s="44" t="s">
        <v>121</v>
      </c>
      <c r="H22" s="35" t="s">
        <v>122</v>
      </c>
      <c r="I22" s="37">
        <v>45335.0</v>
      </c>
      <c r="J22" s="38" t="s">
        <v>11</v>
      </c>
      <c r="K22" s="39"/>
      <c r="L22" s="38" t="s">
        <v>11</v>
      </c>
      <c r="M22" s="40" t="s">
        <v>9</v>
      </c>
    </row>
    <row r="23" ht="14.25" customHeight="1">
      <c r="A23" s="33">
        <v>4.0</v>
      </c>
      <c r="B23" s="34" t="str">
        <f t="shared" si="1"/>
        <v>CD - 4</v>
      </c>
      <c r="C23" s="34" t="str">
        <f t="shared" si="2"/>
        <v>Division</v>
      </c>
      <c r="D23" s="34" t="s">
        <v>68</v>
      </c>
      <c r="E23" s="34"/>
      <c r="F23" s="35" t="s">
        <v>123</v>
      </c>
      <c r="G23" s="44" t="s">
        <v>124</v>
      </c>
      <c r="H23" s="35" t="s">
        <v>125</v>
      </c>
      <c r="I23" s="37">
        <v>45335.0</v>
      </c>
      <c r="J23" s="38" t="s">
        <v>11</v>
      </c>
      <c r="K23" s="39"/>
      <c r="L23" s="38" t="s">
        <v>11</v>
      </c>
      <c r="M23" s="33" t="s">
        <v>9</v>
      </c>
    </row>
    <row r="24" ht="14.25" customHeight="1">
      <c r="A24" s="33">
        <v>5.0</v>
      </c>
      <c r="B24" s="34" t="str">
        <f t="shared" si="1"/>
        <v>CD - 5</v>
      </c>
      <c r="C24" s="34" t="str">
        <f t="shared" si="2"/>
        <v>Division</v>
      </c>
      <c r="D24" s="34" t="s">
        <v>68</v>
      </c>
      <c r="E24" s="34" t="s">
        <v>69</v>
      </c>
      <c r="F24" s="35" t="s">
        <v>96</v>
      </c>
      <c r="G24" s="44" t="s">
        <v>126</v>
      </c>
      <c r="H24" s="35" t="s">
        <v>76</v>
      </c>
      <c r="I24" s="37">
        <v>45335.0</v>
      </c>
      <c r="J24" s="38" t="s">
        <v>11</v>
      </c>
      <c r="K24" s="39"/>
      <c r="L24" s="38" t="s">
        <v>11</v>
      </c>
      <c r="M24" s="33" t="s">
        <v>9</v>
      </c>
    </row>
    <row r="25" ht="14.25" customHeight="1">
      <c r="A25" s="33">
        <v>2.0</v>
      </c>
      <c r="B25" s="34" t="str">
        <f t="shared" si="1"/>
        <v>CD - 2</v>
      </c>
      <c r="C25" s="34" t="str">
        <f t="shared" si="2"/>
        <v>Division</v>
      </c>
      <c r="D25" s="34" t="s">
        <v>62</v>
      </c>
      <c r="E25" s="34"/>
      <c r="F25" s="35" t="s">
        <v>119</v>
      </c>
      <c r="G25" s="44" t="s">
        <v>120</v>
      </c>
      <c r="H25" s="35" t="s">
        <v>107</v>
      </c>
      <c r="I25" s="37">
        <v>45335.0</v>
      </c>
      <c r="J25" s="38" t="s">
        <v>11</v>
      </c>
      <c r="K25" s="39"/>
      <c r="L25" s="38" t="s">
        <v>11</v>
      </c>
      <c r="M25" s="33" t="s">
        <v>9</v>
      </c>
    </row>
    <row r="26" ht="14.25" customHeight="1">
      <c r="A26" s="33">
        <v>3.0</v>
      </c>
      <c r="B26" s="47" t="str">
        <f t="shared" si="1"/>
        <v>CD - 3</v>
      </c>
      <c r="C26" s="34" t="str">
        <f t="shared" si="2"/>
        <v>Division</v>
      </c>
      <c r="D26" s="34" t="s">
        <v>92</v>
      </c>
      <c r="E26" s="34"/>
      <c r="F26" s="35" t="s">
        <v>93</v>
      </c>
      <c r="G26" s="44" t="s">
        <v>121</v>
      </c>
      <c r="H26" s="35" t="s">
        <v>122</v>
      </c>
      <c r="I26" s="37">
        <v>45335.0</v>
      </c>
      <c r="J26" s="38" t="s">
        <v>11</v>
      </c>
      <c r="K26" s="39"/>
      <c r="L26" s="38" t="s">
        <v>11</v>
      </c>
      <c r="M26" s="40" t="s">
        <v>9</v>
      </c>
    </row>
    <row r="27" ht="14.25" customHeight="1">
      <c r="A27" s="33">
        <v>4.0</v>
      </c>
      <c r="B27" s="34" t="str">
        <f t="shared" si="1"/>
        <v>CD - 4</v>
      </c>
      <c r="C27" s="34" t="str">
        <f t="shared" si="2"/>
        <v>Division</v>
      </c>
      <c r="D27" s="34" t="s">
        <v>68</v>
      </c>
      <c r="E27" s="34"/>
      <c r="F27" s="35" t="s">
        <v>123</v>
      </c>
      <c r="G27" s="44" t="s">
        <v>124</v>
      </c>
      <c r="H27" s="35" t="s">
        <v>125</v>
      </c>
      <c r="I27" s="37">
        <v>45335.0</v>
      </c>
      <c r="J27" s="38" t="s">
        <v>11</v>
      </c>
      <c r="K27" s="39"/>
      <c r="L27" s="38" t="s">
        <v>11</v>
      </c>
      <c r="M27" s="33" t="s">
        <v>9</v>
      </c>
    </row>
    <row r="28" ht="14.25" customHeight="1">
      <c r="A28" s="33">
        <v>5.0</v>
      </c>
      <c r="B28" s="34" t="str">
        <f t="shared" si="1"/>
        <v>CD - 5</v>
      </c>
      <c r="C28" s="34" t="str">
        <f t="shared" si="2"/>
        <v>Division</v>
      </c>
      <c r="D28" s="34" t="s">
        <v>68</v>
      </c>
      <c r="E28" s="34" t="s">
        <v>69</v>
      </c>
      <c r="F28" s="35" t="s">
        <v>96</v>
      </c>
      <c r="G28" s="44" t="s">
        <v>126</v>
      </c>
      <c r="H28" s="35" t="s">
        <v>76</v>
      </c>
      <c r="I28" s="37">
        <v>45335.0</v>
      </c>
      <c r="J28" s="38" t="s">
        <v>11</v>
      </c>
      <c r="K28" s="39"/>
      <c r="L28" s="38" t="s">
        <v>11</v>
      </c>
      <c r="M28" s="33" t="s">
        <v>9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L12">
    <cfRule type="containsText" dxfId="0" priority="1" operator="containsText" text="SKIPPED">
      <formula>NOT(ISERROR(SEARCH(("SKIPPED"),(L12))))</formula>
    </cfRule>
  </conditionalFormatting>
  <conditionalFormatting sqref="L12">
    <cfRule type="containsText" dxfId="1" priority="2" operator="containsText" text="Not Implemented">
      <formula>NOT(ISERROR(SEARCH(("Not Implemented"),(L12))))</formula>
    </cfRule>
  </conditionalFormatting>
  <conditionalFormatting sqref="L12">
    <cfRule type="containsText" dxfId="2" priority="3" operator="containsText" text="FAIL">
      <formula>NOT(ISERROR(SEARCH(("FAIL"),(L12))))</formula>
    </cfRule>
  </conditionalFormatting>
  <conditionalFormatting sqref="L12">
    <cfRule type="containsText" dxfId="3" priority="4" operator="containsText" text="PASS">
      <formula>NOT(ISERROR(SEARCH(("PASS"),(L12))))</formula>
    </cfRule>
  </conditionalFormatting>
  <conditionalFormatting sqref="J12:J16 L13:L16">
    <cfRule type="containsText" dxfId="0" priority="5" operator="containsText" text="SKIPPED">
      <formula>NOT(ISERROR(SEARCH(("SKIPPED"),(J12))))</formula>
    </cfRule>
  </conditionalFormatting>
  <conditionalFormatting sqref="J12:J16 L13:L16">
    <cfRule type="containsText" dxfId="1" priority="6" operator="containsText" text="Not Implemented">
      <formula>NOT(ISERROR(SEARCH(("Not Implemented"),(J12))))</formula>
    </cfRule>
  </conditionalFormatting>
  <conditionalFormatting sqref="J12:J16 L13:L16">
    <cfRule type="containsText" dxfId="2" priority="7" operator="containsText" text="FAIL">
      <formula>NOT(ISERROR(SEARCH(("FAIL"),(J12))))</formula>
    </cfRule>
  </conditionalFormatting>
  <conditionalFormatting sqref="J12:J16 L13:L16">
    <cfRule type="containsText" dxfId="3" priority="8" operator="containsText" text="PASS">
      <formula>NOT(ISERROR(SEARCH(("PASS"),(J12))))</formula>
    </cfRule>
  </conditionalFormatting>
  <conditionalFormatting sqref="J13 L13">
    <cfRule type="containsText" dxfId="0" priority="9" operator="containsText" text="SKIPPED">
      <formula>NOT(ISERROR(SEARCH(("SKIPPED"),(J13))))</formula>
    </cfRule>
  </conditionalFormatting>
  <conditionalFormatting sqref="J13 L13">
    <cfRule type="containsText" dxfId="1" priority="10" operator="containsText" text="Not Implemented">
      <formula>NOT(ISERROR(SEARCH(("Not Implemented"),(J13))))</formula>
    </cfRule>
  </conditionalFormatting>
  <conditionalFormatting sqref="J13 L13">
    <cfRule type="containsText" dxfId="2" priority="11" operator="containsText" text="FAIL">
      <formula>NOT(ISERROR(SEARCH(("FAIL"),(J13))))</formula>
    </cfRule>
  </conditionalFormatting>
  <conditionalFormatting sqref="J13 L13">
    <cfRule type="containsText" dxfId="3" priority="12" operator="containsText" text="PASS">
      <formula>NOT(ISERROR(SEARCH(("PASS"),(J13))))</formula>
    </cfRule>
  </conditionalFormatting>
  <conditionalFormatting sqref="J14:J15 L14:L15">
    <cfRule type="containsText" dxfId="0" priority="13" operator="containsText" text="SKIPPED">
      <formula>NOT(ISERROR(SEARCH(("SKIPPED"),(J14))))</formula>
    </cfRule>
  </conditionalFormatting>
  <conditionalFormatting sqref="J14:J15 L14:L15">
    <cfRule type="containsText" dxfId="1" priority="14" operator="containsText" text="Not Implemented">
      <formula>NOT(ISERROR(SEARCH(("Not Implemented"),(J14))))</formula>
    </cfRule>
  </conditionalFormatting>
  <conditionalFormatting sqref="J14:J15 L14:L15">
    <cfRule type="containsText" dxfId="2" priority="15" operator="containsText" text="FAIL">
      <formula>NOT(ISERROR(SEARCH(("FAIL"),(J14))))</formula>
    </cfRule>
  </conditionalFormatting>
  <conditionalFormatting sqref="J14:J15 L14:L15">
    <cfRule type="containsText" dxfId="3" priority="16" operator="containsText" text="PASS">
      <formula>NOT(ISERROR(SEARCH(("PASS"),(J14))))</formula>
    </cfRule>
  </conditionalFormatting>
  <conditionalFormatting sqref="J16 L16">
    <cfRule type="containsText" dxfId="0" priority="17" operator="containsText" text="SKIPPED">
      <formula>NOT(ISERROR(SEARCH(("SKIPPED"),(J16))))</formula>
    </cfRule>
  </conditionalFormatting>
  <conditionalFormatting sqref="J16 L16">
    <cfRule type="containsText" dxfId="1" priority="18" operator="containsText" text="Not Implemented">
      <formula>NOT(ISERROR(SEARCH(("Not Implemented"),(J16))))</formula>
    </cfRule>
  </conditionalFormatting>
  <conditionalFormatting sqref="J16 L16">
    <cfRule type="containsText" dxfId="2" priority="19" operator="containsText" text="FAIL">
      <formula>NOT(ISERROR(SEARCH(("FAIL"),(J16))))</formula>
    </cfRule>
  </conditionalFormatting>
  <conditionalFormatting sqref="J16 L16">
    <cfRule type="containsText" dxfId="3" priority="20" operator="containsText" text="PASS">
      <formula>NOT(ISERROR(SEARCH(("PASS"),(J16))))</formula>
    </cfRule>
  </conditionalFormatting>
  <conditionalFormatting sqref="J17:J20 L17:L20">
    <cfRule type="containsText" dxfId="0" priority="21" operator="containsText" text="SKIPPED">
      <formula>NOT(ISERROR(SEARCH(("SKIPPED"),(J17))))</formula>
    </cfRule>
  </conditionalFormatting>
  <conditionalFormatting sqref="J17:J20 L17:L20">
    <cfRule type="containsText" dxfId="1" priority="22" operator="containsText" text="Not Implemented">
      <formula>NOT(ISERROR(SEARCH(("Not Implemented"),(J17))))</formula>
    </cfRule>
  </conditionalFormatting>
  <conditionalFormatting sqref="J17:J20 L17:L20">
    <cfRule type="containsText" dxfId="2" priority="23" operator="containsText" text="FAIL">
      <formula>NOT(ISERROR(SEARCH(("FAIL"),(J17))))</formula>
    </cfRule>
  </conditionalFormatting>
  <conditionalFormatting sqref="J17:J20 L17:L20">
    <cfRule type="containsText" dxfId="3" priority="24" operator="containsText" text="PASS">
      <formula>NOT(ISERROR(SEARCH(("PASS"),(J17))))</formula>
    </cfRule>
  </conditionalFormatting>
  <conditionalFormatting sqref="J17 L17">
    <cfRule type="containsText" dxfId="0" priority="25" operator="containsText" text="SKIPPED">
      <formula>NOT(ISERROR(SEARCH(("SKIPPED"),(J17))))</formula>
    </cfRule>
  </conditionalFormatting>
  <conditionalFormatting sqref="J17 L17">
    <cfRule type="containsText" dxfId="1" priority="26" operator="containsText" text="Not Implemented">
      <formula>NOT(ISERROR(SEARCH(("Not Implemented"),(J17))))</formula>
    </cfRule>
  </conditionalFormatting>
  <conditionalFormatting sqref="J17 L17">
    <cfRule type="containsText" dxfId="2" priority="27" operator="containsText" text="FAIL">
      <formula>NOT(ISERROR(SEARCH(("FAIL"),(J17))))</formula>
    </cfRule>
  </conditionalFormatting>
  <conditionalFormatting sqref="J17 L17">
    <cfRule type="containsText" dxfId="3" priority="28" operator="containsText" text="PASS">
      <formula>NOT(ISERROR(SEARCH(("PASS"),(J17))))</formula>
    </cfRule>
  </conditionalFormatting>
  <conditionalFormatting sqref="J18:J19 L18:L19">
    <cfRule type="containsText" dxfId="0" priority="29" operator="containsText" text="SKIPPED">
      <formula>NOT(ISERROR(SEARCH(("SKIPPED"),(J18))))</formula>
    </cfRule>
  </conditionalFormatting>
  <conditionalFormatting sqref="J18:J19 L18:L19">
    <cfRule type="containsText" dxfId="1" priority="30" operator="containsText" text="Not Implemented">
      <formula>NOT(ISERROR(SEARCH(("Not Implemented"),(J18))))</formula>
    </cfRule>
  </conditionalFormatting>
  <conditionalFormatting sqref="J18:J19 L18:L19">
    <cfRule type="containsText" dxfId="2" priority="31" operator="containsText" text="FAIL">
      <formula>NOT(ISERROR(SEARCH(("FAIL"),(J18))))</formula>
    </cfRule>
  </conditionalFormatting>
  <conditionalFormatting sqref="J18:J19 L18:L19">
    <cfRule type="containsText" dxfId="3" priority="32" operator="containsText" text="PASS">
      <formula>NOT(ISERROR(SEARCH(("PASS"),(J18))))</formula>
    </cfRule>
  </conditionalFormatting>
  <conditionalFormatting sqref="J20 L20">
    <cfRule type="containsText" dxfId="0" priority="33" operator="containsText" text="SKIPPED">
      <formula>NOT(ISERROR(SEARCH(("SKIPPED"),(J20))))</formula>
    </cfRule>
  </conditionalFormatting>
  <conditionalFormatting sqref="J20 L20">
    <cfRule type="containsText" dxfId="1" priority="34" operator="containsText" text="Not Implemented">
      <formula>NOT(ISERROR(SEARCH(("Not Implemented"),(J20))))</formula>
    </cfRule>
  </conditionalFormatting>
  <conditionalFormatting sqref="J20 L20">
    <cfRule type="containsText" dxfId="2" priority="35" operator="containsText" text="FAIL">
      <formula>NOT(ISERROR(SEARCH(("FAIL"),(J20))))</formula>
    </cfRule>
  </conditionalFormatting>
  <conditionalFormatting sqref="J20 L20">
    <cfRule type="containsText" dxfId="3" priority="36" operator="containsText" text="PASS">
      <formula>NOT(ISERROR(SEARCH(("PASS"),(J20))))</formula>
    </cfRule>
  </conditionalFormatting>
  <conditionalFormatting sqref="J21:J24 L21:L24">
    <cfRule type="containsText" dxfId="0" priority="37" operator="containsText" text="SKIPPED">
      <formula>NOT(ISERROR(SEARCH(("SKIPPED"),(J21))))</formula>
    </cfRule>
  </conditionalFormatting>
  <conditionalFormatting sqref="J21:J24 L21:L24">
    <cfRule type="containsText" dxfId="1" priority="38" operator="containsText" text="Not Implemented">
      <formula>NOT(ISERROR(SEARCH(("Not Implemented"),(J21))))</formula>
    </cfRule>
  </conditionalFormatting>
  <conditionalFormatting sqref="J21:J24 L21:L24">
    <cfRule type="containsText" dxfId="2" priority="39" operator="containsText" text="FAIL">
      <formula>NOT(ISERROR(SEARCH(("FAIL"),(J21))))</formula>
    </cfRule>
  </conditionalFormatting>
  <conditionalFormatting sqref="J21:J24 L21:L24">
    <cfRule type="containsText" dxfId="3" priority="40" operator="containsText" text="PASS">
      <formula>NOT(ISERROR(SEARCH(("PASS"),(J21))))</formula>
    </cfRule>
  </conditionalFormatting>
  <conditionalFormatting sqref="J21 L21">
    <cfRule type="containsText" dxfId="0" priority="41" operator="containsText" text="SKIPPED">
      <formula>NOT(ISERROR(SEARCH(("SKIPPED"),(J21))))</formula>
    </cfRule>
  </conditionalFormatting>
  <conditionalFormatting sqref="J21 L21">
    <cfRule type="containsText" dxfId="1" priority="42" operator="containsText" text="Not Implemented">
      <formula>NOT(ISERROR(SEARCH(("Not Implemented"),(J21))))</formula>
    </cfRule>
  </conditionalFormatting>
  <conditionalFormatting sqref="J21 L21">
    <cfRule type="containsText" dxfId="2" priority="43" operator="containsText" text="FAIL">
      <formula>NOT(ISERROR(SEARCH(("FAIL"),(J21))))</formula>
    </cfRule>
  </conditionalFormatting>
  <conditionalFormatting sqref="J21 L21">
    <cfRule type="containsText" dxfId="3" priority="44" operator="containsText" text="PASS">
      <formula>NOT(ISERROR(SEARCH(("PASS"),(J21))))</formula>
    </cfRule>
  </conditionalFormatting>
  <conditionalFormatting sqref="J22:J23 L22:L23">
    <cfRule type="containsText" dxfId="0" priority="45" operator="containsText" text="SKIPPED">
      <formula>NOT(ISERROR(SEARCH(("SKIPPED"),(J22))))</formula>
    </cfRule>
  </conditionalFormatting>
  <conditionalFormatting sqref="J22:J23 L22:L23">
    <cfRule type="containsText" dxfId="1" priority="46" operator="containsText" text="Not Implemented">
      <formula>NOT(ISERROR(SEARCH(("Not Implemented"),(J22))))</formula>
    </cfRule>
  </conditionalFormatting>
  <conditionalFormatting sqref="J22:J23 L22:L23">
    <cfRule type="containsText" dxfId="2" priority="47" operator="containsText" text="FAIL">
      <formula>NOT(ISERROR(SEARCH(("FAIL"),(J22))))</formula>
    </cfRule>
  </conditionalFormatting>
  <conditionalFormatting sqref="J22:J23 L22:L23">
    <cfRule type="containsText" dxfId="3" priority="48" operator="containsText" text="PASS">
      <formula>NOT(ISERROR(SEARCH(("PASS"),(J22))))</formula>
    </cfRule>
  </conditionalFormatting>
  <conditionalFormatting sqref="J24 L24">
    <cfRule type="containsText" dxfId="0" priority="49" operator="containsText" text="SKIPPED">
      <formula>NOT(ISERROR(SEARCH(("SKIPPED"),(J24))))</formula>
    </cfRule>
  </conditionalFormatting>
  <conditionalFormatting sqref="J24 L24">
    <cfRule type="containsText" dxfId="1" priority="50" operator="containsText" text="Not Implemented">
      <formula>NOT(ISERROR(SEARCH(("Not Implemented"),(J24))))</formula>
    </cfRule>
  </conditionalFormatting>
  <conditionalFormatting sqref="J24 L24">
    <cfRule type="containsText" dxfId="2" priority="51" operator="containsText" text="FAIL">
      <formula>NOT(ISERROR(SEARCH(("FAIL"),(J24))))</formula>
    </cfRule>
  </conditionalFormatting>
  <conditionalFormatting sqref="J24 L24">
    <cfRule type="containsText" dxfId="3" priority="52" operator="containsText" text="PASS">
      <formula>NOT(ISERROR(SEARCH(("PASS"),(J24))))</formula>
    </cfRule>
  </conditionalFormatting>
  <conditionalFormatting sqref="J25:J28 L25:L28">
    <cfRule type="containsText" dxfId="0" priority="53" operator="containsText" text="SKIPPED">
      <formula>NOT(ISERROR(SEARCH(("SKIPPED"),(J25))))</formula>
    </cfRule>
  </conditionalFormatting>
  <conditionalFormatting sqref="J25:J28 L25:L28">
    <cfRule type="containsText" dxfId="1" priority="54" operator="containsText" text="Not Implemented">
      <formula>NOT(ISERROR(SEARCH(("Not Implemented"),(J25))))</formula>
    </cfRule>
  </conditionalFormatting>
  <conditionalFormatting sqref="J25:J28 L25:L28">
    <cfRule type="containsText" dxfId="2" priority="55" operator="containsText" text="FAIL">
      <formula>NOT(ISERROR(SEARCH(("FAIL"),(J25))))</formula>
    </cfRule>
  </conditionalFormatting>
  <conditionalFormatting sqref="J25:J28 L25:L28">
    <cfRule type="containsText" dxfId="3" priority="56" operator="containsText" text="PASS">
      <formula>NOT(ISERROR(SEARCH(("PASS"),(J25))))</formula>
    </cfRule>
  </conditionalFormatting>
  <conditionalFormatting sqref="J25 L25">
    <cfRule type="containsText" dxfId="0" priority="57" operator="containsText" text="SKIPPED">
      <formula>NOT(ISERROR(SEARCH(("SKIPPED"),(J25))))</formula>
    </cfRule>
  </conditionalFormatting>
  <conditionalFormatting sqref="J25 L25">
    <cfRule type="containsText" dxfId="1" priority="58" operator="containsText" text="Not Implemented">
      <formula>NOT(ISERROR(SEARCH(("Not Implemented"),(J25))))</formula>
    </cfRule>
  </conditionalFormatting>
  <conditionalFormatting sqref="J25 L25">
    <cfRule type="containsText" dxfId="2" priority="59" operator="containsText" text="FAIL">
      <formula>NOT(ISERROR(SEARCH(("FAIL"),(J25))))</formula>
    </cfRule>
  </conditionalFormatting>
  <conditionalFormatting sqref="J25 L25">
    <cfRule type="containsText" dxfId="3" priority="60" operator="containsText" text="PASS">
      <formula>NOT(ISERROR(SEARCH(("PASS"),(J25))))</formula>
    </cfRule>
  </conditionalFormatting>
  <conditionalFormatting sqref="J26:J27 L26:L27">
    <cfRule type="containsText" dxfId="0" priority="61" operator="containsText" text="SKIPPED">
      <formula>NOT(ISERROR(SEARCH(("SKIPPED"),(J26))))</formula>
    </cfRule>
  </conditionalFormatting>
  <conditionalFormatting sqref="J26:J27 L26:L27">
    <cfRule type="containsText" dxfId="1" priority="62" operator="containsText" text="Not Implemented">
      <formula>NOT(ISERROR(SEARCH(("Not Implemented"),(J26))))</formula>
    </cfRule>
  </conditionalFormatting>
  <conditionalFormatting sqref="J26:J27 L26:L27">
    <cfRule type="containsText" dxfId="2" priority="63" operator="containsText" text="FAIL">
      <formula>NOT(ISERROR(SEARCH(("FAIL"),(J26))))</formula>
    </cfRule>
  </conditionalFormatting>
  <conditionalFormatting sqref="J26:J27 L26:L27">
    <cfRule type="containsText" dxfId="3" priority="64" operator="containsText" text="PASS">
      <formula>NOT(ISERROR(SEARCH(("PASS"),(J26))))</formula>
    </cfRule>
  </conditionalFormatting>
  <conditionalFormatting sqref="J28 L28">
    <cfRule type="containsText" dxfId="0" priority="65" operator="containsText" text="SKIPPED">
      <formula>NOT(ISERROR(SEARCH(("SKIPPED"),(J28))))</formula>
    </cfRule>
  </conditionalFormatting>
  <conditionalFormatting sqref="J28 L28">
    <cfRule type="containsText" dxfId="1" priority="66" operator="containsText" text="Not Implemented">
      <formula>NOT(ISERROR(SEARCH(("Not Implemented"),(J28))))</formula>
    </cfRule>
  </conditionalFormatting>
  <conditionalFormatting sqref="J28 L28">
    <cfRule type="containsText" dxfId="2" priority="67" operator="containsText" text="FAIL">
      <formula>NOT(ISERROR(SEARCH(("FAIL"),(J28))))</formula>
    </cfRule>
  </conditionalFormatting>
  <conditionalFormatting sqref="J28 L28">
    <cfRule type="containsText" dxfId="3" priority="68" operator="containsText" text="PASS">
      <formula>NOT(ISERROR(SEARCH(("PASS"),(J28))))</formula>
    </cfRule>
  </conditionalFormatting>
  <dataValidations>
    <dataValidation type="list" allowBlank="1" showErrorMessage="1" sqref="J12:J28 L12:L28">
      <formula1>'Test report '!$B$11:$B$14</formula1>
    </dataValidation>
    <dataValidation type="list" allowBlank="1" showErrorMessage="1" sqref="C3:C4 M12:N12">
      <formula1>'Test report '!$B$8:$B$9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13"/>
    <col customWidth="1" min="3" max="3" width="16.75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24.13"/>
    <col customWidth="1" min="14" max="26" width="9.0"/>
  </cols>
  <sheetData>
    <row r="1" ht="14.25" customHeight="1">
      <c r="A1" s="21" t="s">
        <v>38</v>
      </c>
      <c r="B1" s="3"/>
      <c r="C1" s="22" t="s">
        <v>32</v>
      </c>
      <c r="D1" s="3"/>
      <c r="E1" s="23"/>
      <c r="F1" s="23"/>
      <c r="G1" s="23"/>
      <c r="H1" s="23"/>
      <c r="I1" s="23"/>
      <c r="J1" s="23"/>
      <c r="K1" s="23"/>
      <c r="L1" s="4"/>
    </row>
    <row r="2" ht="14.25" customHeight="1">
      <c r="A2" s="21" t="s">
        <v>39</v>
      </c>
      <c r="B2" s="3"/>
      <c r="C2" s="24" t="s">
        <v>104</v>
      </c>
      <c r="D2" s="3"/>
      <c r="E2" s="23"/>
      <c r="F2" s="23"/>
      <c r="G2" s="23"/>
      <c r="H2" s="23"/>
      <c r="I2" s="23"/>
      <c r="J2" s="23"/>
      <c r="K2" s="23"/>
      <c r="L2" s="4"/>
    </row>
    <row r="3" ht="14.25" customHeight="1">
      <c r="A3" s="21" t="s">
        <v>41</v>
      </c>
      <c r="B3" s="3"/>
      <c r="C3" s="22"/>
      <c r="D3" s="3"/>
      <c r="E3" s="23"/>
      <c r="F3" s="23"/>
      <c r="G3" s="23"/>
      <c r="H3" s="23"/>
      <c r="I3" s="23"/>
      <c r="J3" s="23"/>
      <c r="K3" s="23"/>
      <c r="L3" s="4"/>
    </row>
    <row r="4" ht="14.25" customHeight="1">
      <c r="A4" s="21" t="s">
        <v>8</v>
      </c>
      <c r="B4" s="3"/>
      <c r="C4" s="22" t="s">
        <v>127</v>
      </c>
      <c r="D4" s="3"/>
      <c r="E4" s="23"/>
      <c r="F4" s="23"/>
      <c r="H4" s="23"/>
      <c r="I4" s="23"/>
      <c r="J4" s="23"/>
      <c r="K4" s="23"/>
      <c r="L4" s="4"/>
    </row>
    <row r="5" ht="14.25" customHeight="1">
      <c r="A5" s="25" t="s">
        <v>42</v>
      </c>
      <c r="B5" s="26"/>
      <c r="C5" s="27" t="s">
        <v>43</v>
      </c>
      <c r="D5" s="27" t="s">
        <v>11</v>
      </c>
      <c r="E5" s="27" t="s">
        <v>12</v>
      </c>
      <c r="F5" s="27" t="s">
        <v>44</v>
      </c>
      <c r="G5" s="27" t="s">
        <v>13</v>
      </c>
      <c r="I5" s="23"/>
      <c r="J5" s="23"/>
      <c r="K5" s="23"/>
      <c r="L5" s="4"/>
    </row>
    <row r="6" ht="14.25" customHeight="1">
      <c r="A6" s="29"/>
      <c r="B6" s="30"/>
      <c r="C6" s="17">
        <f>COUNTIF($J$12:$J$471,"&lt;&gt;")</f>
        <v>5</v>
      </c>
      <c r="D6" s="17">
        <f>COUNTIF($J$12:$J$470,"PASS")</f>
        <v>5</v>
      </c>
      <c r="E6" s="17">
        <f>COUNTIF($J$12:$J$473,"FAIL")</f>
        <v>0</v>
      </c>
      <c r="F6" s="17">
        <f>COUNTIF($J$12:$J$473,"NOT IMPLEMENTED")</f>
        <v>0</v>
      </c>
      <c r="G6" s="17">
        <f>COUNTIF($J$12:$J$473,"SKIPPED")</f>
        <v>0</v>
      </c>
      <c r="I6" s="23"/>
      <c r="J6" s="23"/>
      <c r="K6" s="23"/>
      <c r="L6" s="4"/>
    </row>
    <row r="7" ht="14.25" customHeight="1">
      <c r="A7" s="25" t="s">
        <v>45</v>
      </c>
      <c r="B7" s="26"/>
      <c r="C7" s="27" t="s">
        <v>43</v>
      </c>
      <c r="D7" s="27" t="s">
        <v>11</v>
      </c>
      <c r="E7" s="27" t="s">
        <v>12</v>
      </c>
      <c r="F7" s="27" t="s">
        <v>44</v>
      </c>
      <c r="G7" s="27" t="s">
        <v>13</v>
      </c>
      <c r="I7" s="23"/>
      <c r="J7" s="23"/>
      <c r="K7" s="23"/>
      <c r="L7" s="4"/>
    </row>
    <row r="8" ht="14.25" customHeight="1">
      <c r="A8" s="29"/>
      <c r="B8" s="30"/>
      <c r="C8" s="17">
        <f>COUNTIF($L$12:$L$471,"&lt;&gt;")</f>
        <v>5</v>
      </c>
      <c r="D8" s="17">
        <f>COUNTIF($L$12:$L$471,"PASS")</f>
        <v>5</v>
      </c>
      <c r="E8" s="17">
        <f>COUNTIF($L$12:$L$471,"FAIL")</f>
        <v>0</v>
      </c>
      <c r="F8" s="17">
        <f>COUNTIF($L$12:$L$471,"NOT IMPLEMENTED")</f>
        <v>0</v>
      </c>
      <c r="G8" s="17">
        <f>COUNTIF($L$12:$L$471,"SKIPPED")</f>
        <v>0</v>
      </c>
      <c r="I8" s="23"/>
      <c r="J8" s="23"/>
      <c r="K8" s="23"/>
      <c r="L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4.25" customHeight="1">
      <c r="A10" s="31" t="s">
        <v>46</v>
      </c>
      <c r="B10" s="31" t="s">
        <v>47</v>
      </c>
      <c r="C10" s="32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  <c r="H10" s="31" t="s">
        <v>53</v>
      </c>
      <c r="I10" s="31" t="s">
        <v>54</v>
      </c>
      <c r="J10" s="31" t="s">
        <v>55</v>
      </c>
      <c r="K10" s="31" t="s">
        <v>56</v>
      </c>
      <c r="L10" s="31" t="s">
        <v>57</v>
      </c>
      <c r="M10" s="31" t="s">
        <v>58</v>
      </c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04.25" customHeight="1">
      <c r="A12" s="33">
        <v>1.0</v>
      </c>
      <c r="B12" s="34" t="str">
        <f t="shared" ref="B12:B16" si="1">CONCATENATE($C$2," - ",A12)</f>
        <v>MC - 1</v>
      </c>
      <c r="C12" s="34" t="str">
        <f t="shared" ref="C12:C16" si="2">$C$1</f>
        <v>Modulus</v>
      </c>
      <c r="D12" s="34" t="s">
        <v>59</v>
      </c>
      <c r="E12" s="34"/>
      <c r="F12" s="35" t="s">
        <v>128</v>
      </c>
      <c r="G12" s="43"/>
      <c r="H12" s="35" t="s">
        <v>61</v>
      </c>
      <c r="I12" s="37">
        <v>45336.0</v>
      </c>
      <c r="J12" s="38" t="s">
        <v>11</v>
      </c>
      <c r="K12" s="39"/>
      <c r="L12" s="38" t="s">
        <v>11</v>
      </c>
      <c r="M12" s="40" t="s">
        <v>9</v>
      </c>
    </row>
    <row r="13" ht="99.75" customHeight="1">
      <c r="A13" s="33">
        <v>2.0</v>
      </c>
      <c r="B13" s="34" t="str">
        <f t="shared" si="1"/>
        <v>MC - 2</v>
      </c>
      <c r="C13" s="34" t="str">
        <f t="shared" si="2"/>
        <v>Modulus</v>
      </c>
      <c r="D13" s="34" t="s">
        <v>62</v>
      </c>
      <c r="E13" s="34"/>
      <c r="F13" s="35" t="s">
        <v>119</v>
      </c>
      <c r="G13" s="44" t="s">
        <v>129</v>
      </c>
      <c r="H13" s="35" t="s">
        <v>107</v>
      </c>
      <c r="I13" s="37">
        <v>45336.0</v>
      </c>
      <c r="J13" s="38" t="s">
        <v>11</v>
      </c>
      <c r="K13" s="39"/>
      <c r="L13" s="38" t="s">
        <v>11</v>
      </c>
      <c r="M13" s="40" t="s">
        <v>9</v>
      </c>
    </row>
    <row r="14" ht="123.0" customHeight="1">
      <c r="A14" s="33">
        <v>3.0</v>
      </c>
      <c r="B14" s="47" t="str">
        <f t="shared" si="1"/>
        <v>MC - 3</v>
      </c>
      <c r="C14" s="34" t="str">
        <f t="shared" si="2"/>
        <v>Modulus</v>
      </c>
      <c r="D14" s="34" t="s">
        <v>92</v>
      </c>
      <c r="E14" s="34"/>
      <c r="F14" s="35" t="s">
        <v>123</v>
      </c>
      <c r="G14" s="44" t="s">
        <v>129</v>
      </c>
      <c r="H14" s="35" t="s">
        <v>130</v>
      </c>
      <c r="I14" s="37">
        <v>45336.0</v>
      </c>
      <c r="J14" s="38" t="s">
        <v>11</v>
      </c>
      <c r="K14" s="39"/>
      <c r="L14" s="38" t="s">
        <v>11</v>
      </c>
      <c r="M14" s="40" t="s">
        <v>9</v>
      </c>
    </row>
    <row r="15" ht="122.25" customHeight="1">
      <c r="A15" s="33">
        <v>4.0</v>
      </c>
      <c r="B15" s="34" t="str">
        <f t="shared" si="1"/>
        <v>MC - 4</v>
      </c>
      <c r="C15" s="34" t="str">
        <f t="shared" si="2"/>
        <v>Modulus</v>
      </c>
      <c r="D15" s="34" t="s">
        <v>68</v>
      </c>
      <c r="E15" s="34"/>
      <c r="F15" s="35" t="s">
        <v>93</v>
      </c>
      <c r="G15" s="44" t="s">
        <v>131</v>
      </c>
      <c r="H15" s="35" t="s">
        <v>132</v>
      </c>
      <c r="I15" s="37">
        <v>45336.0</v>
      </c>
      <c r="J15" s="38" t="s">
        <v>11</v>
      </c>
      <c r="K15" s="39"/>
      <c r="L15" s="38" t="s">
        <v>11</v>
      </c>
      <c r="M15" s="40" t="s">
        <v>9</v>
      </c>
    </row>
    <row r="16" ht="83.25" customHeight="1">
      <c r="A16" s="33">
        <v>5.0</v>
      </c>
      <c r="B16" s="34" t="str">
        <f t="shared" si="1"/>
        <v>MC - 5</v>
      </c>
      <c r="C16" s="34" t="str">
        <f t="shared" si="2"/>
        <v>Modulus</v>
      </c>
      <c r="D16" s="34" t="s">
        <v>68</v>
      </c>
      <c r="E16" s="34" t="s">
        <v>69</v>
      </c>
      <c r="F16" s="35" t="s">
        <v>96</v>
      </c>
      <c r="G16" s="48" t="s">
        <v>133</v>
      </c>
      <c r="H16" s="35" t="s">
        <v>76</v>
      </c>
      <c r="I16" s="37">
        <v>45336.0</v>
      </c>
      <c r="J16" s="38" t="s">
        <v>11</v>
      </c>
      <c r="K16" s="39"/>
      <c r="L16" s="38" t="s">
        <v>11</v>
      </c>
      <c r="M16" s="40" t="s">
        <v>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L12">
    <cfRule type="containsText" dxfId="0" priority="1" operator="containsText" text="SKIPPED">
      <formula>NOT(ISERROR(SEARCH(("SKIPPED"),(L12))))</formula>
    </cfRule>
  </conditionalFormatting>
  <conditionalFormatting sqref="L12">
    <cfRule type="containsText" dxfId="1" priority="2" operator="containsText" text="Not Implemented">
      <formula>NOT(ISERROR(SEARCH(("Not Implemented"),(L12))))</formula>
    </cfRule>
  </conditionalFormatting>
  <conditionalFormatting sqref="L12">
    <cfRule type="containsText" dxfId="2" priority="3" operator="containsText" text="FAIL">
      <formula>NOT(ISERROR(SEARCH(("FAIL"),(L12))))</formula>
    </cfRule>
  </conditionalFormatting>
  <conditionalFormatting sqref="L12">
    <cfRule type="containsText" dxfId="3" priority="4" operator="containsText" text="PASS">
      <formula>NOT(ISERROR(SEARCH(("PASS"),(L12))))</formula>
    </cfRule>
  </conditionalFormatting>
  <conditionalFormatting sqref="J12:J15 L13:L15">
    <cfRule type="containsText" dxfId="0" priority="5" operator="containsText" text="SKIPPED">
      <formula>NOT(ISERROR(SEARCH(("SKIPPED"),(J12))))</formula>
    </cfRule>
  </conditionalFormatting>
  <conditionalFormatting sqref="J12:J15 L13:L15">
    <cfRule type="containsText" dxfId="1" priority="6" operator="containsText" text="Not Implemented">
      <formula>NOT(ISERROR(SEARCH(("Not Implemented"),(J12))))</formula>
    </cfRule>
  </conditionalFormatting>
  <conditionalFormatting sqref="J12:J15 L13:L15">
    <cfRule type="containsText" dxfId="2" priority="7" operator="containsText" text="FAIL">
      <formula>NOT(ISERROR(SEARCH(("FAIL"),(J12))))</formula>
    </cfRule>
  </conditionalFormatting>
  <conditionalFormatting sqref="J12:J15 L13:L15">
    <cfRule type="containsText" dxfId="3" priority="8" operator="containsText" text="PASS">
      <formula>NOT(ISERROR(SEARCH(("PASS"),(J12))))</formula>
    </cfRule>
  </conditionalFormatting>
  <conditionalFormatting sqref="J13 L13">
    <cfRule type="containsText" dxfId="0" priority="9" operator="containsText" text="SKIPPED">
      <formula>NOT(ISERROR(SEARCH(("SKIPPED"),(J13))))</formula>
    </cfRule>
  </conditionalFormatting>
  <conditionalFormatting sqref="J13 L13">
    <cfRule type="containsText" dxfId="1" priority="10" operator="containsText" text="Not Implemented">
      <formula>NOT(ISERROR(SEARCH(("Not Implemented"),(J13))))</formula>
    </cfRule>
  </conditionalFormatting>
  <conditionalFormatting sqref="J13 L13">
    <cfRule type="containsText" dxfId="2" priority="11" operator="containsText" text="FAIL">
      <formula>NOT(ISERROR(SEARCH(("FAIL"),(J13))))</formula>
    </cfRule>
  </conditionalFormatting>
  <conditionalFormatting sqref="J13 L13">
    <cfRule type="containsText" dxfId="3" priority="12" operator="containsText" text="PASS">
      <formula>NOT(ISERROR(SEARCH(("PASS"),(J13))))</formula>
    </cfRule>
  </conditionalFormatting>
  <conditionalFormatting sqref="J14:J15 L14:L15">
    <cfRule type="containsText" dxfId="0" priority="13" operator="containsText" text="SKIPPED">
      <formula>NOT(ISERROR(SEARCH(("SKIPPED"),(J14))))</formula>
    </cfRule>
  </conditionalFormatting>
  <conditionalFormatting sqref="J14:J15 L14:L15">
    <cfRule type="containsText" dxfId="1" priority="14" operator="containsText" text="Not Implemented">
      <formula>NOT(ISERROR(SEARCH(("Not Implemented"),(J14))))</formula>
    </cfRule>
  </conditionalFormatting>
  <conditionalFormatting sqref="J14:J15 L14:L15">
    <cfRule type="containsText" dxfId="2" priority="15" operator="containsText" text="FAIL">
      <formula>NOT(ISERROR(SEARCH(("FAIL"),(J14))))</formula>
    </cfRule>
  </conditionalFormatting>
  <conditionalFormatting sqref="J14:J15 L14:L15">
    <cfRule type="containsText" dxfId="3" priority="16" operator="containsText" text="PASS">
      <formula>NOT(ISERROR(SEARCH(("PASS"),(J14))))</formula>
    </cfRule>
  </conditionalFormatting>
  <conditionalFormatting sqref="J16 L16">
    <cfRule type="containsText" dxfId="0" priority="17" operator="containsText" text="SKIPPED">
      <formula>NOT(ISERROR(SEARCH(("SKIPPED"),(J16))))</formula>
    </cfRule>
  </conditionalFormatting>
  <conditionalFormatting sqref="J16 L16">
    <cfRule type="containsText" dxfId="1" priority="18" operator="containsText" text="Not Implemented">
      <formula>NOT(ISERROR(SEARCH(("Not Implemented"),(J16))))</formula>
    </cfRule>
  </conditionalFormatting>
  <conditionalFormatting sqref="J16 L16">
    <cfRule type="containsText" dxfId="2" priority="19" operator="containsText" text="FAIL">
      <formula>NOT(ISERROR(SEARCH(("FAIL"),(J16))))</formula>
    </cfRule>
  </conditionalFormatting>
  <conditionalFormatting sqref="J16 L16">
    <cfRule type="containsText" dxfId="3" priority="20" operator="containsText" text="PASS">
      <formula>NOT(ISERROR(SEARCH(("PASS"),(J16))))</formula>
    </cfRule>
  </conditionalFormatting>
  <conditionalFormatting sqref="J16 L16">
    <cfRule type="containsText" dxfId="0" priority="21" operator="containsText" text="SKIPPED">
      <formula>NOT(ISERROR(SEARCH(("SKIPPED"),(J16))))</formula>
    </cfRule>
  </conditionalFormatting>
  <conditionalFormatting sqref="J16 L16">
    <cfRule type="containsText" dxfId="1" priority="22" operator="containsText" text="Not Implemented">
      <formula>NOT(ISERROR(SEARCH(("Not Implemented"),(J16))))</formula>
    </cfRule>
  </conditionalFormatting>
  <conditionalFormatting sqref="J16 L16">
    <cfRule type="containsText" dxfId="2" priority="23" operator="containsText" text="FAIL">
      <formula>NOT(ISERROR(SEARCH(("FAIL"),(J16))))</formula>
    </cfRule>
  </conditionalFormatting>
  <conditionalFormatting sqref="J16 L16">
    <cfRule type="containsText" dxfId="3" priority="24" operator="containsText" text="PASS">
      <formula>NOT(ISERROR(SEARCH(("PASS"),(J16))))</formula>
    </cfRule>
  </conditionalFormatting>
  <dataValidations>
    <dataValidation type="list" allowBlank="1" showErrorMessage="1" sqref="J12:J16 L12:L16">
      <formula1>'Test report '!$B$11:$B$14</formula1>
    </dataValidation>
    <dataValidation type="list" allowBlank="1" showErrorMessage="1" sqref="C3:C4 M12:M16">
      <formula1>'Test report '!$B$8:$B$9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13"/>
    <col customWidth="1" min="3" max="3" width="16.75"/>
    <col customWidth="1" min="4" max="4" width="19.75"/>
    <col customWidth="1" min="5" max="5" width="17.25"/>
    <col customWidth="1" min="6" max="6" width="17.5"/>
    <col customWidth="1" min="7" max="7" width="30.75"/>
    <col customWidth="1" min="8" max="8" width="16.63"/>
    <col customWidth="1" min="9" max="9" width="12.13"/>
    <col customWidth="1" min="10" max="10" width="13.0"/>
    <col customWidth="1" min="11" max="11" width="15.5"/>
    <col customWidth="1" min="12" max="12" width="15.63"/>
    <col customWidth="1" min="13" max="13" width="23.25"/>
    <col customWidth="1" min="14" max="26" width="9.0"/>
  </cols>
  <sheetData>
    <row r="1" ht="14.25" customHeight="1">
      <c r="A1" s="21" t="s">
        <v>38</v>
      </c>
      <c r="B1" s="3"/>
      <c r="C1" s="22" t="s">
        <v>134</v>
      </c>
      <c r="D1" s="3"/>
      <c r="E1" s="23"/>
      <c r="F1" s="23"/>
      <c r="G1" s="23"/>
      <c r="H1" s="23"/>
      <c r="I1" s="23"/>
      <c r="J1" s="23"/>
      <c r="K1" s="23"/>
      <c r="L1" s="4"/>
    </row>
    <row r="2" ht="14.25" customHeight="1">
      <c r="A2" s="21" t="s">
        <v>39</v>
      </c>
      <c r="B2" s="3"/>
      <c r="C2" s="24" t="s">
        <v>135</v>
      </c>
      <c r="D2" s="3"/>
      <c r="E2" s="23"/>
      <c r="F2" s="23"/>
      <c r="G2" s="23"/>
      <c r="H2" s="23"/>
      <c r="I2" s="23"/>
      <c r="J2" s="23"/>
      <c r="K2" s="23"/>
      <c r="L2" s="4"/>
    </row>
    <row r="3" ht="14.25" customHeight="1">
      <c r="A3" s="21" t="s">
        <v>41</v>
      </c>
      <c r="B3" s="3"/>
      <c r="C3" s="22"/>
      <c r="D3" s="3"/>
      <c r="E3" s="23"/>
      <c r="F3" s="23"/>
      <c r="G3" s="23"/>
      <c r="H3" s="23"/>
      <c r="I3" s="23"/>
      <c r="J3" s="23"/>
      <c r="K3" s="23"/>
      <c r="L3" s="4"/>
    </row>
    <row r="4" ht="14.25" customHeight="1">
      <c r="A4" s="21" t="s">
        <v>8</v>
      </c>
      <c r="B4" s="3"/>
      <c r="C4" s="22" t="s">
        <v>9</v>
      </c>
      <c r="D4" s="3"/>
      <c r="E4" s="23"/>
      <c r="F4" s="23"/>
      <c r="H4" s="23"/>
      <c r="I4" s="23"/>
      <c r="J4" s="23"/>
      <c r="K4" s="23"/>
      <c r="L4" s="4"/>
    </row>
    <row r="5" ht="14.25" customHeight="1">
      <c r="A5" s="25" t="s">
        <v>42</v>
      </c>
      <c r="B5" s="26"/>
      <c r="C5" s="27" t="s">
        <v>43</v>
      </c>
      <c r="D5" s="27" t="s">
        <v>11</v>
      </c>
      <c r="E5" s="27" t="s">
        <v>12</v>
      </c>
      <c r="F5" s="27" t="s">
        <v>44</v>
      </c>
      <c r="G5" s="27" t="s">
        <v>13</v>
      </c>
      <c r="I5" s="23"/>
      <c r="J5" s="23"/>
      <c r="K5" s="23"/>
      <c r="L5" s="4"/>
    </row>
    <row r="6" ht="14.25" customHeight="1">
      <c r="A6" s="29"/>
      <c r="B6" s="30"/>
      <c r="C6" s="17">
        <f>COUNTIF($J$12:$J$468,"&lt;&gt;")</f>
        <v>1</v>
      </c>
      <c r="D6" s="17">
        <f>COUNTIF($J$12:$J$467,"PASS")</f>
        <v>1</v>
      </c>
      <c r="E6" s="17">
        <f>COUNTIF($J$12:$J$470,"FAIL")</f>
        <v>0</v>
      </c>
      <c r="F6" s="17">
        <f>COUNTIF($J$12:$J$470,"NOT IMPLEMENTED")</f>
        <v>0</v>
      </c>
      <c r="G6" s="17">
        <f>COUNTIF($J$12:$J$470,"SKIPPED")</f>
        <v>0</v>
      </c>
      <c r="I6" s="23"/>
      <c r="J6" s="23"/>
      <c r="K6" s="23"/>
      <c r="L6" s="4"/>
    </row>
    <row r="7" ht="14.25" customHeight="1">
      <c r="A7" s="25" t="s">
        <v>45</v>
      </c>
      <c r="B7" s="26"/>
      <c r="C7" s="27" t="s">
        <v>43</v>
      </c>
      <c r="D7" s="27" t="s">
        <v>11</v>
      </c>
      <c r="E7" s="27" t="s">
        <v>12</v>
      </c>
      <c r="F7" s="27" t="s">
        <v>44</v>
      </c>
      <c r="G7" s="27" t="s">
        <v>13</v>
      </c>
      <c r="I7" s="23"/>
      <c r="J7" s="23"/>
      <c r="K7" s="23"/>
      <c r="L7" s="4"/>
    </row>
    <row r="8" ht="14.25" customHeight="1">
      <c r="A8" s="29"/>
      <c r="B8" s="30"/>
      <c r="C8" s="17">
        <f>COUNTIF($L$12:$L$468,"&lt;&gt;")</f>
        <v>1</v>
      </c>
      <c r="D8" s="17">
        <f>COUNTIF($L$12:$L$468,"PASS")</f>
        <v>1</v>
      </c>
      <c r="E8" s="17">
        <f>COUNTIF($L$12:$L$468,"FAIL")</f>
        <v>0</v>
      </c>
      <c r="F8" s="17">
        <f>COUNTIF($L$12:$L$468,"NOT IMPLEMENTED")</f>
        <v>0</v>
      </c>
      <c r="G8" s="17">
        <f>COUNTIF($L$12:$L$468,"SKIPPED")</f>
        <v>0</v>
      </c>
      <c r="I8" s="23"/>
      <c r="J8" s="23"/>
      <c r="K8" s="23"/>
      <c r="L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4.25" customHeight="1">
      <c r="A10" s="31" t="s">
        <v>46</v>
      </c>
      <c r="B10" s="31" t="s">
        <v>47</v>
      </c>
      <c r="C10" s="32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  <c r="H10" s="31" t="s">
        <v>53</v>
      </c>
      <c r="I10" s="31" t="s">
        <v>54</v>
      </c>
      <c r="J10" s="31" t="s">
        <v>55</v>
      </c>
      <c r="K10" s="31" t="s">
        <v>56</v>
      </c>
      <c r="L10" s="31" t="s">
        <v>57</v>
      </c>
      <c r="M10" s="31" t="s">
        <v>58</v>
      </c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ht="114.75" customHeight="1">
      <c r="A12" s="33">
        <v>1.0</v>
      </c>
      <c r="B12" s="34" t="str">
        <f>CONCATENATE($C$2," - ",A12)</f>
        <v>R - 1</v>
      </c>
      <c r="C12" s="34" t="str">
        <f>$C$1</f>
        <v>Reset</v>
      </c>
      <c r="D12" s="34" t="s">
        <v>136</v>
      </c>
      <c r="E12" s="34"/>
      <c r="F12" s="35" t="s">
        <v>137</v>
      </c>
      <c r="G12" s="43"/>
      <c r="H12" s="35" t="s">
        <v>138</v>
      </c>
      <c r="I12" s="37">
        <v>45339.0</v>
      </c>
      <c r="J12" s="38" t="s">
        <v>11</v>
      </c>
      <c r="K12" s="39"/>
      <c r="L12" s="38" t="s">
        <v>11</v>
      </c>
      <c r="M12" s="40" t="s">
        <v>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A1:B1"/>
    <mergeCell ref="C1:D1"/>
    <mergeCell ref="A2:B2"/>
    <mergeCell ref="C2:D2"/>
    <mergeCell ref="A3:B3"/>
    <mergeCell ref="C3:D3"/>
    <mergeCell ref="C4:D4"/>
    <mergeCell ref="A4:B4"/>
    <mergeCell ref="A5:B6"/>
    <mergeCell ref="A7:B8"/>
    <mergeCell ref="A10:A11"/>
    <mergeCell ref="B10:B11"/>
    <mergeCell ref="C10:C11"/>
    <mergeCell ref="D10:D11"/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</mergeCells>
  <conditionalFormatting sqref="J12 L12">
    <cfRule type="containsText" dxfId="0" priority="1" operator="containsText" text="SKIPPED">
      <formula>NOT(ISERROR(SEARCH(("SKIPPED"),(J12))))</formula>
    </cfRule>
  </conditionalFormatting>
  <conditionalFormatting sqref="J12 L12">
    <cfRule type="containsText" dxfId="1" priority="2" operator="containsText" text="Not Implemented">
      <formula>NOT(ISERROR(SEARCH(("Not Implemented"),(J12))))</formula>
    </cfRule>
  </conditionalFormatting>
  <conditionalFormatting sqref="J12 L12">
    <cfRule type="containsText" dxfId="2" priority="3" operator="containsText" text="FAIL">
      <formula>NOT(ISERROR(SEARCH(("FAIL"),(J12))))</formula>
    </cfRule>
  </conditionalFormatting>
  <conditionalFormatting sqref="J12 L12">
    <cfRule type="containsText" dxfId="3" priority="4" operator="containsText" text="PASS">
      <formula>NOT(ISERROR(SEARCH(("PASS"),(J12))))</formula>
    </cfRule>
  </conditionalFormatting>
  <dataValidations>
    <dataValidation type="list" allowBlank="1" showErrorMessage="1" sqref="J12 L12">
      <formula1>'Test report '!$B$11:$B$14</formula1>
    </dataValidation>
    <dataValidation type="list" allowBlank="1" showErrorMessage="1" sqref="C3:C4 M12">
      <formula1>'Test report '!$B$8:$B$9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2020-04-21T13:28:00Z</dcterms:created>
  <dc:creator>DELL 5530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2c235aa4-139f-4027-9582-c1a7a5d4f7f3</vt:lpwstr>
  </property>
  <property fmtid="{D5CDD505-2E9C-101B-9397-08002B2CF9AE}" pid="3" name="ICV">
    <vt:lpwstr>3A75889A0C6F49FC8FA597F7F56E62EC_13</vt:lpwstr>
  </property>
  <property fmtid="{D5CDD505-2E9C-101B-9397-08002B2CF9AE}" pid="4" name="KSOProductBuildVer">
    <vt:lpwstr>1033-12.2.0.13431</vt:lpwstr>
  </property>
</Properties>
</file>