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firstSheet="2" activeTab="5"/>
  </bookViews>
  <sheets>
    <sheet name="Test report " sheetId="1" r:id="rId1"/>
    <sheet name="Addition Function" sheetId="12" r:id="rId2"/>
    <sheet name="Subtraction Function" sheetId="20" r:id="rId3"/>
    <sheet name="Multiplication Function" sheetId="16" r:id="rId4"/>
    <sheet name="Division Function" sheetId="24" r:id="rId5"/>
    <sheet name=" Modulus Function" sheetId="22" r:id="rId6"/>
    <sheet name="Clear Function" sheetId="17" r:id="rId7"/>
  </sheets>
  <calcPr calcId="144525"/>
</workbook>
</file>

<file path=xl/sharedStrings.xml><?xml version="1.0" encoding="utf-8"?>
<sst xmlns="http://schemas.openxmlformats.org/spreadsheetml/2006/main" count="668" uniqueCount="139">
  <si>
    <t>Test report</t>
  </si>
  <si>
    <t>Project Name</t>
  </si>
  <si>
    <t>Calculation software</t>
  </si>
  <si>
    <t>Stage</t>
  </si>
  <si>
    <t>Sprint 1</t>
  </si>
  <si>
    <t>Project Code</t>
  </si>
  <si>
    <t>Test Environment Setup Description</t>
  </si>
  <si>
    <t>Winform</t>
  </si>
  <si>
    <t>Tester</t>
  </si>
  <si>
    <t>Trần Mai Huy Hoàng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</si>
  <si>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</si>
  <si>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</si>
  <si>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</si>
  <si>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</si>
  <si>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</si>
  <si>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</si>
  <si>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</si>
  <si>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</si>
  <si>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</si>
  <si>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</si>
  <si>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 - X</t>
  </si>
  <si>
    <t>Addition</t>
  </si>
  <si>
    <t>Addition Function</t>
  </si>
  <si>
    <t>S - X</t>
  </si>
  <si>
    <t>Subtraction</t>
  </si>
  <si>
    <t>Subtraction Function</t>
  </si>
  <si>
    <t>M - X</t>
  </si>
  <si>
    <t>Multiplication</t>
  </si>
  <si>
    <t>Multiplication Function</t>
  </si>
  <si>
    <t>D - X</t>
  </si>
  <si>
    <t>Division</t>
  </si>
  <si>
    <t>Division Function</t>
  </si>
  <si>
    <t>Modulus</t>
  </si>
  <si>
    <t>Modulus Function</t>
  </si>
  <si>
    <t>C - X</t>
  </si>
  <si>
    <t>Clear</t>
  </si>
  <si>
    <t>Clear Function</t>
  </si>
  <si>
    <r>
      <rPr>
        <b/>
        <i/>
        <u/>
        <sz val="13"/>
        <color theme="1"/>
        <rFont val="Times New Roman"/>
        <charset val="134"/>
      </rPr>
      <t>Note:</t>
    </r>
    <r>
      <rPr>
        <i/>
        <sz val="13"/>
        <color theme="1"/>
        <rFont val="Times New Roman"/>
        <charset val="134"/>
      </rPr>
      <t xml:space="preserve"> X is Number</t>
    </r>
  </si>
  <si>
    <t>Module</t>
  </si>
  <si>
    <t>Code</t>
  </si>
  <si>
    <t>AC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</si>
  <si>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</si>
  <si>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</si>
  <si>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</si>
  <si>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</si>
  <si>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</si>
  <si>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</si>
  <si>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</si>
  <si>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</si>
  <si>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</si>
  <si>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</si>
  <si>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</si>
  <si>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</si>
  <si>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</si>
  <si>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</si>
  <si>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</si>
  <si>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</si>
  <si>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</si>
  <si>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</si>
  <si>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Radio button</t>
  </si>
  <si>
    <t xml:space="preserve">1. Click on rdAdd(radio button)                    2. Choose "Addition" in Radio Button. </t>
  </si>
  <si>
    <t>Enter correct values A,B</t>
  </si>
  <si>
    <t>Enter value</t>
  </si>
  <si>
    <t>1. Click on text file of number A and number B .
2. Enter the value.</t>
  </si>
  <si>
    <t xml:space="preserve">Number A ="13"
Number B = "A"
</t>
  </si>
  <si>
    <t xml:space="preserve"> Enter check number</t>
  </si>
  <si>
    <t>1. Click on text file of number A and number B .
2. Enter the value.
3. Click on Calculate(CAL).</t>
  </si>
  <si>
    <t>Number A ="13"
Number B = "A"</t>
  </si>
  <si>
    <t>Calculate</t>
  </si>
  <si>
    <t xml:space="preserve"> </t>
  </si>
  <si>
    <t xml:space="preserve">1. Click on Calculate(CAL).
</t>
  </si>
  <si>
    <t>Number A ="13"
Number B = "A"
result = One of the two is not the same</t>
  </si>
  <si>
    <t>The result is incorrect</t>
  </si>
  <si>
    <t xml:space="preserve">Number A ="67"
Number B = "13"
</t>
  </si>
  <si>
    <t>Number A ="67"
Number B = "13"</t>
  </si>
  <si>
    <t>Number A ="67"
Number B = "13"
result = 80</t>
  </si>
  <si>
    <t>The result is correct</t>
  </si>
  <si>
    <t xml:space="preserve">Number A ="15"
Number B = "2"
</t>
  </si>
  <si>
    <t>Number A ="15"
Number B = "2"</t>
  </si>
  <si>
    <t>Number A ="15"
Number B = "2"
result = 17</t>
  </si>
  <si>
    <t xml:space="preserve">Number A ="38"
Number B = "42"
</t>
  </si>
  <si>
    <t>Number A ="38"
Number B = "42"</t>
  </si>
  <si>
    <t>Number A ="38"
Number B = "42"
result = 80</t>
  </si>
  <si>
    <t xml:space="preserve">Number A ="a"
Number B = "b"
</t>
  </si>
  <si>
    <t>Number A ="a"
Number B = "b"</t>
  </si>
  <si>
    <t>Number A ="a"
Number B = "b"
result = One of the two is not the same</t>
  </si>
  <si>
    <t>SC</t>
  </si>
  <si>
    <t>Tran Mai Huy Hoang</t>
  </si>
  <si>
    <t>1. Click on rdSub(radio button)                    2. Choose "Subtraction" in Radio Button.</t>
  </si>
  <si>
    <t>1. Click on text file of number A and number B.
2. Enter the value.</t>
  </si>
  <si>
    <t xml:space="preserve">Number A ="35"
Number B = "15"
</t>
  </si>
  <si>
    <t>Input number on text file</t>
  </si>
  <si>
    <t>Enter check number</t>
  </si>
  <si>
    <t>1. Click on text file of Number A and Number B.
2. Enter the value.
3. Click on Calculate.</t>
  </si>
  <si>
    <t>Number A ="35"
Number B = "15"</t>
  </si>
  <si>
    <t xml:space="preserve"> Input in text field must a number .</t>
  </si>
  <si>
    <t xml:space="preserve">1. Click on Calculate.
</t>
  </si>
  <si>
    <t>Number A ="35"
Number B = "15"
result = 20</t>
  </si>
  <si>
    <t xml:space="preserve">Number A ="78"
Number B = "A"
</t>
  </si>
  <si>
    <t>Number A ="78"
Number B = "A"</t>
  </si>
  <si>
    <t>Number A ="78"
Number B = "A"
result = One of the two is not the same</t>
  </si>
  <si>
    <t xml:space="preserve">Number A ="58"
Number B = "16"
</t>
  </si>
  <si>
    <t>Number A ="58"
Number B = "16"</t>
  </si>
  <si>
    <t>Number A ="58"
Number B = "16"
result = 42</t>
  </si>
  <si>
    <t>MC</t>
  </si>
  <si>
    <t>1. Click on rdMul(radio button)                    2. Choose "Multiplication" in Radio Button.</t>
  </si>
  <si>
    <t xml:space="preserve">Number A ="45" 
Number B = "1"
</t>
  </si>
  <si>
    <t>Input number on text box</t>
  </si>
  <si>
    <t>Number A ="45"
Number B = "1"</t>
  </si>
  <si>
    <t>Input in text field must a number .</t>
  </si>
  <si>
    <t>Number A ="45"
Number B = "1"
Result = 45</t>
  </si>
  <si>
    <t xml:space="preserve">Number A ="59"
Number B = "57"
</t>
  </si>
  <si>
    <t>Number A ="59"
Number B = "57"</t>
  </si>
  <si>
    <t>Number A ="59"
Number B = "57"
Result = 3363</t>
  </si>
  <si>
    <t xml:space="preserve">Number A ="26"
Number B = "2"
</t>
  </si>
  <si>
    <t>Number A ="26"
Number B = "2"</t>
  </si>
  <si>
    <t>Number A ="26"
Number B = "2"
Result = 52</t>
  </si>
  <si>
    <t>CD</t>
  </si>
  <si>
    <t>1. Click on rdDivl(radio button)                    2. Choose "Divison" in Radio Button.</t>
  </si>
  <si>
    <t>1. Click on text file of Number A and Number B.
2. Enter the value.</t>
  </si>
  <si>
    <t xml:space="preserve">Number A ="19"
Number B = "11"
</t>
  </si>
  <si>
    <t xml:space="preserve">Number A ="40"
Number B = "5"
</t>
  </si>
  <si>
    <t xml:space="preserve"> Input in text field must a number ".</t>
  </si>
  <si>
    <t>1. Click on text file of number A and number B.
2. Enter the value.
3. Click on Calculate.</t>
  </si>
  <si>
    <t xml:space="preserve">Number A ="40"
Number B = "0"
</t>
  </si>
  <si>
    <t>Cannot be divided by 0</t>
  </si>
  <si>
    <t>Number A ="40"
Number B = "5"
Result =8</t>
  </si>
  <si>
    <t>Dabg Quoc Dinh</t>
  </si>
  <si>
    <t>1. Click on rdMod(radio button)                    2. Choose "Divison" in Radio Button.</t>
  </si>
  <si>
    <t xml:space="preserve">Number A ="16"
Number B = "3"
</t>
  </si>
  <si>
    <t>Input in text field must a number ".</t>
  </si>
  <si>
    <t xml:space="preserve">Number A ="16"
Number B = "0"
</t>
  </si>
  <si>
    <t>Cannot be modulus by 0</t>
  </si>
  <si>
    <t>Number A ="16"
Number B = "3"
result = 1</t>
  </si>
  <si>
    <t>Reset</t>
  </si>
  <si>
    <t>R</t>
  </si>
  <si>
    <t>Reset the value</t>
  </si>
  <si>
    <t xml:space="preserve">1. Click on "Reset" button.
</t>
  </si>
  <si>
    <t>The value not reset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</si>
</sst>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Arial"/>
      <charset val="134"/>
    </font>
    <font>
      <b/>
      <sz val="13"/>
      <color theme="1"/>
      <name val="Times New Roman"/>
      <charset val="134"/>
    </font>
    <font>
      <b/>
      <sz val="11"/>
      <name val="Times New Roman"/>
      <charset val="134"/>
    </font>
    <font>
      <sz val="13"/>
      <color theme="1"/>
      <name val="Times New Roman"/>
      <charset val="134"/>
    </font>
    <font>
      <sz val="11"/>
      <name val="Times New Roman"/>
      <charset val="134"/>
    </font>
    <font>
      <sz val="14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3"/>
      <color rgb="FF000000"/>
      <name val="Times New Roman"/>
      <charset val="134"/>
    </font>
    <font>
      <b/>
      <sz val="11"/>
      <name val="Arial"/>
      <charset val="134"/>
    </font>
    <font>
      <sz val="13"/>
      <color rgb="FF000000"/>
      <name val="Times New Roman"/>
      <charset val="134"/>
    </font>
    <font>
      <b/>
      <i/>
      <u/>
      <sz val="13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3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rgb="FFFFC0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1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20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1" fillId="3" borderId="4" xfId="0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/>
    <xf numFmtId="0" fontId="4" fillId="0" borderId="6" xfId="0" applyFont="1" applyBorder="1" applyAlignment="1">
      <alignment vertical="top"/>
    </xf>
    <xf numFmtId="0" fontId="0" fillId="0" borderId="8" xfId="0" applyBorder="1"/>
    <xf numFmtId="0" fontId="1" fillId="7" borderId="9" xfId="0" applyFont="1" applyFill="1" applyBorder="1" applyAlignment="1">
      <alignment horizontal="center"/>
    </xf>
    <xf numFmtId="0" fontId="9" fillId="7" borderId="10" xfId="0" applyFont="1" applyFill="1" applyBorder="1"/>
    <xf numFmtId="0" fontId="9" fillId="7" borderId="11" xfId="0" applyFont="1" applyFill="1" applyBorder="1"/>
    <xf numFmtId="0" fontId="1" fillId="7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15" fontId="3" fillId="0" borderId="5" xfId="0" applyNumberFormat="1" applyFont="1" applyBorder="1"/>
    <xf numFmtId="0" fontId="11" fillId="0" borderId="0" xfId="0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4">
    <dxf>
      <font>
        <b val="1"/>
        <i val="0"/>
      </font>
      <fill>
        <patternFill patternType="solid">
          <bgColor rgb="FFE05720"/>
        </patternFill>
      </fill>
    </dxf>
    <dxf>
      <font>
        <b val="1"/>
        <i val="0"/>
        <color auto="1"/>
      </font>
      <fill>
        <patternFill patternType="solid">
          <bgColor rgb="FF92D050"/>
        </patternFill>
      </fill>
    </dxf>
    <dxf>
      <font>
        <b val="1"/>
        <i val="0"/>
      </font>
      <fill>
        <patternFill patternType="solid">
          <bgColor rgb="FFE9A317"/>
        </patternFill>
      </fill>
    </dxf>
    <dxf>
      <font>
        <b val="1"/>
        <i val="0"/>
      </font>
      <fill>
        <patternFill patternType="solid">
          <bgColor theme="0" tint="-0.349986266670736"/>
        </patternFill>
      </fill>
    </dxf>
  </dxfs>
  <tableStyles count="0" defaultTableStyle="TableStyleMedium2" defaultPivotStyle="PivotStyleLight16"/>
  <colors>
    <mruColors>
      <color rgb="00E9A317"/>
      <color rgb="00EAA316"/>
      <color rgb="00E05720"/>
      <color rgb="00D54F4F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0"/>
  <sheetViews>
    <sheetView zoomScale="82" zoomScaleNormal="82" workbookViewId="0">
      <selection activeCell="C10" sqref="C10"/>
    </sheetView>
  </sheetViews>
  <sheetFormatPr defaultColWidth="12.6" defaultRowHeight="15" customHeight="1"/>
  <cols>
    <col min="1" max="1" width="14.4" customWidth="1"/>
    <col min="2" max="2" width="28.5" customWidth="1"/>
    <col min="3" max="3" width="33.2" customWidth="1"/>
    <col min="4" max="4" width="33.4" customWidth="1"/>
    <col min="5" max="26" width="17.2" customWidth="1"/>
  </cols>
  <sheetData>
    <row r="1" ht="16.5" customHeight="1" spans="1:26">
      <c r="A1" s="39" t="s">
        <v>0</v>
      </c>
      <c r="B1" s="40"/>
      <c r="C1" s="40"/>
      <c r="D1" s="40"/>
      <c r="E1" s="40"/>
      <c r="F1" s="41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6.5" customHeight="1" spans="1:2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 spans="1:26">
      <c r="A3" s="42" t="s">
        <v>1</v>
      </c>
      <c r="B3" s="43" t="s">
        <v>2</v>
      </c>
      <c r="C3" s="4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customHeight="1" spans="1:26">
      <c r="A4" s="42" t="s">
        <v>3</v>
      </c>
      <c r="B4" s="43" t="s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 spans="1:26">
      <c r="A5" s="42" t="s">
        <v>5</v>
      </c>
      <c r="B5" s="4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5.25" customHeight="1" spans="1:26">
      <c r="A6" s="45" t="s">
        <v>6</v>
      </c>
      <c r="B6" s="46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5" spans="1:26">
      <c r="A7" s="14"/>
      <c r="B7" s="4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2" customHeight="1" spans="1:26">
      <c r="A8" s="48" t="s">
        <v>8</v>
      </c>
      <c r="B8" s="46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5" hidden="1" spans="1:26">
      <c r="A9" s="4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5" spans="1:26">
      <c r="A10" s="14"/>
      <c r="B10" s="4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5" spans="1:26">
      <c r="A11" s="50" t="s">
        <v>10</v>
      </c>
      <c r="B11" s="46" t="s">
        <v>11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5" spans="1:26">
      <c r="A12" s="50"/>
      <c r="B12" s="46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5" spans="1:26">
      <c r="A13" s="50"/>
      <c r="B13" s="46" t="s">
        <v>13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5" spans="1:26">
      <c r="A14" s="50"/>
      <c r="B14" s="46" t="s">
        <v>14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5" customHeight="1" spans="1:26">
      <c r="A15" s="14"/>
      <c r="B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5" customHeight="1" spans="1:26">
      <c r="A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5" customHeight="1" spans="1:25">
      <c r="A17" s="51" t="s">
        <v>15</v>
      </c>
      <c r="B17" s="51" t="s">
        <v>16</v>
      </c>
      <c r="C17" s="51" t="s">
        <v>17</v>
      </c>
      <c r="D17" s="51" t="s">
        <v>18</v>
      </c>
      <c r="E17" s="51" t="s">
        <v>19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ht="16.5" customHeight="1" spans="1:25">
      <c r="A18" s="13">
        <v>1</v>
      </c>
      <c r="B18" s="13" t="s">
        <v>20</v>
      </c>
      <c r="C18" s="53" t="s">
        <v>21</v>
      </c>
      <c r="D18" s="53" t="s">
        <v>22</v>
      </c>
      <c r="E18" s="54">
        <v>45338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6.5" customHeight="1" spans="1:25">
      <c r="A19" s="13">
        <v>2</v>
      </c>
      <c r="B19" s="13" t="s">
        <v>23</v>
      </c>
      <c r="C19" s="53" t="s">
        <v>24</v>
      </c>
      <c r="D19" s="53" t="s">
        <v>25</v>
      </c>
      <c r="E19" s="54">
        <v>45338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6.5" customHeight="1" spans="1:25">
      <c r="A20" s="13">
        <v>3</v>
      </c>
      <c r="B20" s="13" t="s">
        <v>26</v>
      </c>
      <c r="C20" s="53" t="s">
        <v>27</v>
      </c>
      <c r="D20" s="53" t="s">
        <v>28</v>
      </c>
      <c r="E20" s="54">
        <v>45338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6.5" customHeight="1" spans="1:25">
      <c r="A21" s="13">
        <v>4</v>
      </c>
      <c r="B21" s="13" t="s">
        <v>29</v>
      </c>
      <c r="C21" s="53" t="s">
        <v>30</v>
      </c>
      <c r="D21" s="53" t="s">
        <v>31</v>
      </c>
      <c r="E21" s="54">
        <v>45338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6.5" customHeight="1" spans="1:25">
      <c r="A22" s="13">
        <v>5</v>
      </c>
      <c r="B22" s="13" t="s">
        <v>26</v>
      </c>
      <c r="C22" s="43" t="s">
        <v>32</v>
      </c>
      <c r="D22" s="43" t="s">
        <v>33</v>
      </c>
      <c r="E22" s="54">
        <v>45338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6.5" customHeight="1" spans="1:25">
      <c r="A23" s="13">
        <v>6</v>
      </c>
      <c r="B23" s="13" t="s">
        <v>34</v>
      </c>
      <c r="C23" s="43" t="s">
        <v>35</v>
      </c>
      <c r="D23" s="43" t="s">
        <v>36</v>
      </c>
      <c r="E23" s="54">
        <v>45338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6.5" customHeight="1" spans="1:26">
      <c r="A24" s="52"/>
      <c r="B24" s="5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6.5" customHeight="1" spans="1:26">
      <c r="A25" s="55" t="s">
        <v>37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6.5" customHeight="1" spans="1: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6.5" customHeight="1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6.5" customHeight="1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6.5" customHeight="1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6.5" customHeight="1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customHeight="1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customHeight="1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customHeight="1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customHeight="1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customHeight="1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customHeight="1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customHeight="1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customHeight="1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customHeight="1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customHeight="1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customHeight="1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customHeight="1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customHeight="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customHeight="1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customHeight="1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customHeight="1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customHeight="1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customHeight="1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customHeight="1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customHeight="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customHeight="1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customHeight="1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customHeight="1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customHeight="1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customHeight="1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customHeight="1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customHeight="1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customHeight="1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customHeight="1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customHeight="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customHeight="1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customHeight="1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customHeight="1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customHeight="1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customHeight="1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customHeight="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customHeight="1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customHeight="1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customHeight="1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customHeight="1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customHeight="1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customHeight="1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customHeight="1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customHeight="1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customHeight="1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customHeight="1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customHeight="1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customHeight="1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customHeight="1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customHeight="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customHeight="1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customHeight="1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customHeight="1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customHeight="1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customHeight="1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customHeight="1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customHeight="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customHeight="1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customHeight="1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customHeight="1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customHeight="1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customHeight="1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customHeight="1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customHeight="1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customHeight="1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customHeight="1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customHeight="1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customHeight="1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customHeight="1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customHeight="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customHeight="1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customHeight="1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customHeight="1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customHeight="1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customHeight="1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customHeight="1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customHeight="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customHeight="1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customHeight="1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customHeight="1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customHeight="1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customHeight="1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customHeight="1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customHeight="1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customHeight="1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customHeight="1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customHeight="1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customHeight="1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customHeight="1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customHeight="1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customHeight="1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customHeight="1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customHeight="1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customHeight="1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customHeight="1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customHeight="1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customHeight="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customHeight="1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customHeight="1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customHeight="1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customHeight="1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customHeight="1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customHeight="1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customHeight="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customHeight="1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customHeight="1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customHeight="1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customHeight="1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customHeight="1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customHeight="1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customHeight="1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customHeight="1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customHeight="1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customHeight="1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customHeight="1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customHeight="1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customHeight="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customHeight="1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customHeight="1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customHeight="1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customHeight="1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customHeight="1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customHeight="1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customHeight="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customHeight="1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customHeight="1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customHeight="1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customHeight="1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customHeight="1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customHeight="1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customHeight="1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customHeight="1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customHeight="1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customHeight="1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customHeight="1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customHeight="1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customHeight="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customHeight="1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customHeight="1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customHeight="1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customHeight="1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customHeight="1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customHeight="1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customHeight="1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customHeight="1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customHeight="1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customHeight="1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customHeight="1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customHeight="1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customHeight="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customHeight="1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customHeight="1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customHeight="1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customHeight="1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customHeight="1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customHeight="1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customHeight="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customHeight="1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customHeight="1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customHeight="1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customHeight="1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customHeight="1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customHeight="1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customHeight="1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customHeight="1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customHeight="1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customHeight="1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6.5" customHeight="1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6.5" customHeight="1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6.5" customHeight="1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6.5" customHeight="1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6.5" customHeight="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6.5" customHeight="1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6.5" customHeight="1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6.5" customHeight="1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6.5" customHeight="1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6.5" customHeight="1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6.5" customHeight="1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6.5" customHeight="1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6.5" customHeight="1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6.5" customHeight="1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6.5" customHeight="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6.5" customHeight="1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6.5" customHeight="1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6.5" customHeight="1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6.5" customHeight="1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6.5" customHeight="1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6.5" customHeight="1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6.5" customHeight="1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6.5" customHeight="1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6.5" customHeight="1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6.5" customHeight="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6.5" customHeight="1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6.5" customHeight="1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6.5" customHeight="1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6.5" customHeight="1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6.5" customHeight="1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6.5" customHeight="1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6.5" customHeight="1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6.5" customHeight="1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6.5" customHeight="1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6.5" customHeight="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6.5" customHeight="1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6.5" customHeight="1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6.5" customHeight="1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6.5" customHeight="1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6.5" customHeight="1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6.5" customHeight="1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6.5" customHeight="1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6.5" customHeight="1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6.5" customHeight="1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6.5" customHeight="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6.5" customHeight="1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6.5" customHeight="1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6.5" customHeight="1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6.5" customHeight="1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6.5" customHeight="1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6.5" customHeight="1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6.5" customHeight="1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6.5" customHeight="1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6.5" customHeight="1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6.5" customHeight="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6.5" customHeight="1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6.5" customHeight="1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6.5" customHeight="1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6.5" customHeight="1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6.5" customHeight="1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6.5" customHeight="1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6.5" customHeight="1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6.5" customHeight="1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6.5" customHeight="1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6.5" customHeight="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6.5" customHeight="1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6.5" customHeight="1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6.5" customHeight="1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6.5" customHeight="1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6.5" customHeight="1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6.5" customHeight="1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6.5" customHeight="1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6.5" customHeight="1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6.5" customHeight="1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6.5" customHeight="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6.5" customHeight="1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6.5" customHeight="1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6.5" customHeight="1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6.5" customHeight="1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6.5" customHeight="1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6.5" customHeight="1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6.5" customHeight="1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6.5" customHeight="1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6.5" customHeight="1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6.5" customHeight="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6.5" customHeight="1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6.5" customHeight="1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6.5" customHeight="1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6.5" customHeight="1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6.5" customHeight="1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6.5" customHeight="1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6.5" customHeight="1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6.5" customHeight="1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6.5" customHeight="1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6.5" customHeight="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6.5" customHeight="1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6.5" customHeight="1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6.5" customHeight="1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6.5" customHeight="1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6.5" customHeight="1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6.5" customHeight="1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6.5" customHeight="1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6.5" customHeight="1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6.5" customHeight="1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6.5" customHeight="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6.5" customHeight="1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6.5" customHeight="1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6.5" customHeight="1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6.5" customHeight="1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6.5" customHeight="1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6.5" customHeight="1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6.5" customHeight="1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6.5" customHeight="1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6.5" customHeight="1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6.5" customHeight="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6.5" customHeight="1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6.5" customHeight="1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6.5" customHeight="1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6.5" customHeight="1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6.5" customHeight="1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6.5" customHeight="1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6.5" customHeight="1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6.5" customHeight="1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6.5" customHeight="1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6.5" customHeight="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6.5" customHeight="1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6.5" customHeight="1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6.5" customHeight="1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6.5" customHeight="1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6.5" customHeight="1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6.5" customHeight="1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6.5" customHeight="1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6.5" customHeight="1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6.5" customHeight="1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6.5" customHeight="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6.5" customHeight="1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6.5" customHeight="1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6.5" customHeight="1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6.5" customHeight="1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6.5" customHeight="1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6.5" customHeight="1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6.5" customHeight="1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6.5" customHeight="1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6.5" customHeight="1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6.5" customHeight="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6.5" customHeight="1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6.5" customHeight="1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6.5" customHeight="1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6.5" customHeight="1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6.5" customHeight="1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6.5" customHeight="1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6.5" customHeight="1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6.5" customHeight="1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6.5" customHeight="1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6.5" customHeight="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6.5" customHeight="1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6.5" customHeight="1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6.5" customHeight="1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6.5" customHeight="1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6.5" customHeight="1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6.5" customHeight="1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6.5" customHeight="1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6.5" customHeight="1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6.5" customHeight="1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6.5" customHeight="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6.5" customHeight="1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6.5" customHeight="1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6.5" customHeight="1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6.5" customHeight="1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6.5" customHeight="1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6.5" customHeight="1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6.5" customHeight="1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6.5" customHeight="1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6.5" customHeight="1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6.5" customHeight="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6.5" customHeight="1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6.5" customHeight="1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6.5" customHeight="1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6.5" customHeight="1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6.5" customHeight="1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6.5" customHeight="1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6.5" customHeight="1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6.5" customHeight="1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6.5" customHeight="1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6.5" customHeight="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6.5" customHeight="1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6.5" customHeight="1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6.5" customHeight="1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6.5" customHeight="1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6.5" customHeight="1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6.5" customHeight="1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6.5" customHeight="1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6.5" customHeight="1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6.5" customHeight="1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6.5" customHeight="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6.5" customHeight="1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6.5" customHeight="1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6.5" customHeight="1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6.5" customHeight="1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6.5" customHeight="1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6.5" customHeight="1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6.5" customHeight="1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6.5" customHeight="1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6.5" customHeight="1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6.5" customHeight="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6.5" customHeight="1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6.5" customHeight="1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6.5" customHeight="1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6.5" customHeight="1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6.5" customHeight="1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6.5" customHeight="1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6.5" customHeight="1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6.5" customHeight="1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6.5" customHeight="1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6.5" customHeight="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6.5" customHeight="1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6.5" customHeight="1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6.5" customHeight="1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6.5" customHeight="1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6.5" customHeight="1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6.5" customHeight="1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6.5" customHeight="1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6.5" customHeight="1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6.5" customHeight="1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6.5" customHeight="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6.5" customHeight="1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6.5" customHeight="1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6.5" customHeight="1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6.5" customHeight="1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6.5" customHeight="1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6.5" customHeight="1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6.5" customHeight="1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6.5" customHeight="1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6.5" customHeight="1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6.5" customHeight="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6.5" customHeight="1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6.5" customHeight="1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6.5" customHeight="1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6.5" customHeight="1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6.5" customHeight="1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6.5" customHeight="1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6.5" customHeight="1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6.5" customHeight="1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6.5" customHeight="1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6.5" customHeight="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6.5" customHeight="1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6.5" customHeight="1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6.5" customHeight="1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6.5" customHeight="1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6.5" customHeight="1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6.5" customHeight="1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6.5" customHeight="1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6.5" customHeight="1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6.5" customHeight="1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6.5" customHeight="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6.5" customHeight="1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6.5" customHeight="1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6.5" customHeight="1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6.5" customHeight="1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6.5" customHeight="1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6.5" customHeight="1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6.5" customHeight="1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6.5" customHeight="1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6.5" customHeight="1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6.5" customHeight="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6.5" customHeight="1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6.5" customHeight="1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6.5" customHeight="1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6.5" customHeight="1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6.5" customHeight="1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6.5" customHeight="1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6.5" customHeight="1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6.5" customHeight="1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6.5" customHeight="1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6.5" customHeight="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6.5" customHeight="1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6.5" customHeight="1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6.5" customHeight="1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6.5" customHeight="1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6.5" customHeight="1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6.5" customHeight="1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6.5" customHeight="1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6.5" customHeight="1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6.5" customHeight="1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6.5" customHeight="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6.5" customHeight="1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6.5" customHeight="1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6.5" customHeight="1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6.5" customHeight="1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6.5" customHeight="1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6.5" customHeight="1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6.5" customHeight="1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6.5" customHeight="1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6.5" customHeight="1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6.5" customHeight="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6.5" customHeight="1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6.5" customHeight="1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6.5" customHeight="1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6.5" customHeight="1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6.5" customHeight="1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6.5" customHeight="1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6.5" customHeight="1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6.5" customHeight="1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6.5" customHeight="1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6.5" customHeight="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6.5" customHeight="1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6.5" customHeight="1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6.5" customHeight="1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6.5" customHeight="1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6.5" customHeight="1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6.5" customHeight="1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6.5" customHeight="1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6.5" customHeight="1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6.5" customHeight="1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6.5" customHeight="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6.5" customHeight="1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6.5" customHeight="1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6.5" customHeight="1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6.5" customHeight="1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6.5" customHeight="1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6.5" customHeight="1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6.5" customHeight="1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6.5" customHeight="1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6.5" customHeight="1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6.5" customHeight="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6.5" customHeight="1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6.5" customHeight="1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6.5" customHeight="1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6.5" customHeight="1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6.5" customHeight="1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6.5" customHeight="1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6.5" customHeight="1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6.5" customHeight="1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6.5" customHeight="1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6.5" customHeight="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6.5" customHeight="1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6.5" customHeight="1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6.5" customHeight="1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6.5" customHeight="1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6.5" customHeight="1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6.5" customHeight="1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6.5" customHeight="1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6.5" customHeight="1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6.5" customHeight="1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6.5" customHeight="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6.5" customHeight="1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6.5" customHeight="1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6.5" customHeight="1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6.5" customHeight="1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6.5" customHeight="1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6.5" customHeight="1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6.5" customHeight="1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6.5" customHeight="1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6.5" customHeight="1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6.5" customHeight="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6.5" customHeight="1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6.5" customHeight="1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6.5" customHeight="1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6.5" customHeight="1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6.5" customHeight="1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6.5" customHeight="1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6.5" customHeight="1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6.5" customHeight="1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6.5" customHeight="1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6.5" customHeight="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6.5" customHeight="1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6.5" customHeight="1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6.5" customHeight="1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6.5" customHeight="1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6.5" customHeight="1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6.5" customHeight="1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6.5" customHeight="1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6.5" customHeight="1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6.5" customHeight="1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6.5" customHeight="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6.5" customHeight="1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6.5" customHeight="1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6.5" customHeight="1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6.5" customHeight="1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6.5" customHeight="1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6.5" customHeight="1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6.5" customHeight="1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6.5" customHeight="1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6.5" customHeight="1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6.5" customHeight="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6.5" customHeight="1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6.5" customHeight="1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6.5" customHeight="1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6.5" customHeight="1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6.5" customHeight="1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6.5" customHeight="1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6.5" customHeight="1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6.5" customHeight="1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6.5" customHeight="1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6.5" customHeight="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6.5" customHeight="1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6.5" customHeight="1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6.5" customHeight="1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6.5" customHeight="1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6.5" customHeight="1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6.5" customHeight="1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6.5" customHeight="1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6.5" customHeight="1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6.5" customHeight="1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6.5" customHeight="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6.5" customHeight="1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6.5" customHeight="1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6.5" customHeight="1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6.5" customHeight="1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6.5" customHeight="1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6.5" customHeight="1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6.5" customHeight="1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6.5" customHeight="1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6.5" customHeight="1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6.5" customHeight="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6.5" customHeight="1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6.5" customHeight="1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6.5" customHeight="1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6.5" customHeight="1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6.5" customHeight="1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6.5" customHeight="1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6.5" customHeight="1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6.5" customHeight="1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6.5" customHeight="1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6.5" customHeight="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6.5" customHeight="1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6.5" customHeight="1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6.5" customHeight="1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6.5" customHeight="1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6.5" customHeight="1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6.5" customHeight="1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6.5" customHeight="1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6.5" customHeight="1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6.5" customHeight="1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6.5" customHeight="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6.5" customHeight="1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6.5" customHeight="1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6.5" customHeight="1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6.5" customHeight="1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6.5" customHeight="1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6.5" customHeight="1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6.5" customHeight="1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6.5" customHeight="1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6.5" customHeight="1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6.5" customHeight="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6.5" customHeight="1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6.5" customHeight="1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6.5" customHeight="1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6.5" customHeight="1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6.5" customHeight="1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6.5" customHeight="1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6.5" customHeight="1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6.5" customHeight="1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6.5" customHeight="1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6.5" customHeight="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6.5" customHeight="1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6.5" customHeight="1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6.5" customHeight="1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6.5" customHeight="1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6.5" customHeight="1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6.5" customHeight="1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6.5" customHeight="1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6.5" customHeight="1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6.5" customHeight="1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6.5" customHeight="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6.5" customHeight="1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6.5" customHeight="1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6.5" customHeight="1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6.5" customHeight="1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6.5" customHeight="1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6.5" customHeight="1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6.5" customHeight="1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6.5" customHeight="1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6.5" customHeight="1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6.5" customHeight="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6.5" customHeight="1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6.5" customHeight="1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6.5" customHeight="1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6.5" customHeight="1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6.5" customHeight="1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6.5" customHeight="1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6.5" customHeight="1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6.5" customHeight="1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6.5" customHeight="1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6.5" customHeight="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6.5" customHeight="1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6.5" customHeight="1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6.5" customHeight="1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6.5" customHeight="1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6.5" customHeight="1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6.5" customHeight="1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6.5" customHeight="1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6.5" customHeight="1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6.5" customHeight="1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6.5" customHeight="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6.5" customHeight="1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6.5" customHeight="1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6.5" customHeight="1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6.5" customHeight="1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6.5" customHeight="1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6.5" customHeight="1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6.5" customHeight="1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6.5" customHeight="1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6.5" customHeight="1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6.5" customHeight="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6.5" customHeight="1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6.5" customHeight="1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6.5" customHeight="1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6.5" customHeight="1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6.5" customHeight="1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6.5" customHeight="1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6.5" customHeight="1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6.5" customHeight="1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6.5" customHeight="1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6.5" customHeight="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6.5" customHeight="1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6.5" customHeight="1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6.5" customHeight="1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6.5" customHeight="1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6.5" customHeight="1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6.5" customHeight="1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6.5" customHeight="1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6.5" customHeight="1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6.5" customHeight="1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6.5" customHeight="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6.5" customHeight="1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6.5" customHeight="1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6.5" customHeight="1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6.5" customHeight="1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6.5" customHeight="1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6.5" customHeight="1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6.5" customHeight="1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6.5" customHeight="1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6.5" customHeight="1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6.5" customHeight="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6.5" customHeight="1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6.5" customHeight="1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6.5" customHeight="1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6.5" customHeight="1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6.5" customHeight="1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6.5" customHeight="1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6.5" customHeight="1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6.5" customHeight="1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6.5" customHeight="1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6.5" customHeight="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6.5" customHeight="1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6.5" customHeight="1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6.5" customHeight="1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6.5" customHeight="1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6.5" customHeight="1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6.5" customHeight="1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6.5" customHeight="1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6.5" customHeight="1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6.5" customHeight="1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6.5" customHeight="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6.5" customHeight="1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6.5" customHeight="1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6.5" customHeight="1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6.5" customHeight="1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6.5" customHeight="1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6.5" customHeight="1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6.5" customHeight="1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6.5" customHeight="1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6.5" customHeight="1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6.5" customHeight="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6.5" customHeight="1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6.5" customHeight="1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6.5" customHeight="1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6.5" customHeight="1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6.5" customHeight="1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6.5" customHeight="1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6.5" customHeight="1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6.5" customHeight="1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6.5" customHeight="1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6.5" customHeight="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6.5" customHeight="1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6.5" customHeight="1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6.5" customHeight="1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6.5" customHeight="1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6.5" customHeight="1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6.5" customHeight="1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6.5" customHeight="1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6.5" customHeight="1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6.5" customHeight="1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6.5" customHeight="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6.5" customHeight="1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6.5" customHeight="1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6.5" customHeight="1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6.5" customHeight="1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6.5" customHeight="1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6.5" customHeight="1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6.5" customHeight="1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6.5" customHeight="1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6.5" customHeight="1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6.5" customHeight="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6.5" customHeight="1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6.5" customHeight="1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6.5" customHeight="1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6.5" customHeight="1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6.5" customHeight="1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6.5" customHeight="1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6.5" customHeight="1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6.5" customHeight="1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6.5" customHeight="1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6.5" customHeight="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6.5" customHeight="1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6.5" customHeight="1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6.5" customHeight="1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6.5" customHeight="1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6.5" customHeight="1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6.5" customHeight="1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6.5" customHeight="1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6.5" customHeight="1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6.5" customHeight="1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6.5" customHeight="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6.5" customHeight="1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6.5" customHeight="1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6.5" customHeight="1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6.5" customHeight="1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6.5" customHeight="1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6.5" customHeight="1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6.5" customHeight="1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6.5" customHeight="1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6.5" customHeight="1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6.5" customHeight="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6.5" customHeight="1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6.5" customHeight="1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6.5" customHeight="1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6.5" customHeight="1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6.5" customHeight="1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6.5" customHeight="1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6.5" customHeight="1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6.5" customHeight="1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6.5" customHeight="1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6.5" customHeight="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6.5" customHeight="1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6.5" customHeight="1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6.5" customHeight="1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6.5" customHeight="1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6.5" customHeight="1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6.5" customHeight="1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6.5" customHeight="1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6.5" customHeight="1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6.5" customHeight="1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6.5" customHeight="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6.5" customHeight="1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6.5" customHeight="1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6.5" customHeight="1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6.5" customHeight="1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6.5" customHeight="1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6.5" customHeight="1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6.5" customHeight="1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6.5" customHeight="1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6.5" customHeight="1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6.5" customHeight="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6.5" customHeight="1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6.5" customHeight="1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6.5" customHeight="1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6.5" customHeight="1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6.5" customHeight="1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6.5" customHeight="1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6.5" customHeight="1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6.5" customHeight="1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6.5" customHeight="1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6.5" customHeight="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6.5" customHeight="1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6.5" customHeight="1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6.5" customHeight="1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6.5" customHeight="1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6.5" customHeight="1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6.5" customHeight="1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6.5" customHeight="1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6.5" customHeight="1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6.5" customHeight="1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6.5" customHeight="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6.5" customHeight="1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6.5" customHeight="1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6.5" customHeight="1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6.5" customHeight="1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6.5" customHeight="1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6.5" customHeight="1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6.5" customHeight="1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6.5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6.5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6.5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6.5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6.5" customHeight="1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6.5" customHeight="1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6.5" customHeight="1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6.5" customHeight="1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6.5" customHeight="1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6.5" customHeight="1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6.5" customHeight="1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6.5" customHeight="1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6.5" customHeight="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6.5" customHeight="1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6.5" customHeight="1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6.5" customHeight="1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6.5" customHeight="1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6.5" customHeight="1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6.5" customHeight="1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6.5" customHeight="1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6.5" customHeight="1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6.5" customHeight="1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6.5" customHeight="1" spans="1:26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6.5" customHeight="1" spans="1:26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16.5" customHeight="1" spans="1:26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ht="16.5" customHeight="1" spans="1:26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ht="16.5" customHeight="1" spans="1:26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ht="16.5" customHeight="1" spans="1:2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ht="16.5" customHeight="1" spans="1:26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ht="16.5" customHeight="1" spans="1:26">
      <c r="A1008" s="14"/>
      <c r="B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ht="16.5" customHeight="1" spans="1:26">
      <c r="A1009" s="14"/>
      <c r="B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ht="16.5" customHeight="1" spans="1:26">
      <c r="A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</sheetData>
  <mergeCells count="3">
    <mergeCell ref="A1:F1"/>
    <mergeCell ref="A8:A9"/>
    <mergeCell ref="A11:A14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65" zoomScaleNormal="65" workbookViewId="0">
      <selection activeCell="G15" sqref="G15"/>
    </sheetView>
  </sheetViews>
  <sheetFormatPr defaultColWidth="9" defaultRowHeight="14.25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2.8833333333333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22.8833333333333" customWidth="1"/>
    <col min="14" max="14" width="15.7" customWidth="1"/>
  </cols>
  <sheetData>
    <row r="1" ht="16.5" spans="1:12">
      <c r="A1" s="1" t="s">
        <v>38</v>
      </c>
      <c r="B1" s="2"/>
      <c r="C1" s="3" t="s">
        <v>21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40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9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I5" s="5"/>
      <c r="J5" s="5"/>
      <c r="K5" s="5"/>
      <c r="L5" s="36"/>
    </row>
    <row r="6" ht="16.5" spans="1:12">
      <c r="A6" s="11"/>
      <c r="B6" s="11"/>
      <c r="C6" s="13">
        <f>COUNTIF($J$12:$J$480,"&lt;&gt;")</f>
        <v>16</v>
      </c>
      <c r="D6" s="13">
        <f>COUNTIF($J$12:$J$479,"PASS")</f>
        <v>14</v>
      </c>
      <c r="E6" s="13">
        <f>COUNTIF($J$12:$J$482,"FAIL")</f>
        <v>2</v>
      </c>
      <c r="F6" s="13">
        <f>COUNTIF($J$12:$J$482,"NOT IMPLEMENTED")</f>
        <v>0</v>
      </c>
      <c r="G6" s="13">
        <f>COUNTIF($J$12:$J$482,"SKIPPED")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COUNTIF($L$12:$L$480,"&lt;&gt;")</f>
        <v>16</v>
      </c>
      <c r="D8" s="13">
        <f>COUNTIF($L$12:$L$480,"PASS")</f>
        <v>14</v>
      </c>
      <c r="E8" s="13">
        <f>COUNTIF($L$12:$L$480,"FAIL")</f>
        <v>2</v>
      </c>
      <c r="F8" s="13">
        <f>COUNTIF($L$12:$L$480,"NOT IMPLEMENTED")</f>
        <v>0</v>
      </c>
      <c r="G8" s="13">
        <f>COUNTIF($L$12:$L$480,"SKIPPED")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ht="13.8" customHeight="1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ht="13.8" customHeight="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06.8" customHeight="1" spans="1:14">
      <c r="A12" s="18">
        <v>1</v>
      </c>
      <c r="B12" s="19" t="str">
        <f t="shared" ref="B12:B27" si="0">CONCATENATE($C$2," - ",A12)</f>
        <v>AC - 1</v>
      </c>
      <c r="C12" s="19" t="str">
        <f>$C$1</f>
        <v>Addition</v>
      </c>
      <c r="D12" s="19" t="s">
        <v>59</v>
      </c>
      <c r="E12" s="19"/>
      <c r="F12" s="20" t="s">
        <v>60</v>
      </c>
      <c r="G12" s="35"/>
      <c r="H12" s="20" t="s">
        <v>61</v>
      </c>
      <c r="I12" s="23">
        <v>45332</v>
      </c>
      <c r="J12" s="24" t="s">
        <v>11</v>
      </c>
      <c r="K12" s="25"/>
      <c r="L12" s="24" t="s">
        <v>11</v>
      </c>
      <c r="M12" s="26" t="s">
        <v>9</v>
      </c>
      <c r="N12" s="37"/>
    </row>
    <row r="13" ht="156" customHeight="1" spans="1:14">
      <c r="A13" s="18">
        <v>2</v>
      </c>
      <c r="B13" s="19" t="str">
        <f t="shared" si="0"/>
        <v>AC - 2</v>
      </c>
      <c r="C13" s="19" t="str">
        <f t="shared" ref="C13:C15" si="1">$C$1</f>
        <v>Addition</v>
      </c>
      <c r="D13" s="19" t="s">
        <v>62</v>
      </c>
      <c r="E13" s="19"/>
      <c r="F13" s="20" t="s">
        <v>63</v>
      </c>
      <c r="G13" s="33" t="s">
        <v>64</v>
      </c>
      <c r="H13" s="20"/>
      <c r="I13" s="23">
        <v>45332</v>
      </c>
      <c r="J13" s="24" t="s">
        <v>11</v>
      </c>
      <c r="K13" s="25"/>
      <c r="L13" s="24" t="s">
        <v>11</v>
      </c>
      <c r="M13" s="26" t="s">
        <v>9</v>
      </c>
      <c r="N13" s="38"/>
    </row>
    <row r="14" ht="118.2" customHeight="1" spans="1:13">
      <c r="A14" s="18">
        <v>3</v>
      </c>
      <c r="B14" s="19" t="str">
        <f t="shared" si="0"/>
        <v>AC - 3</v>
      </c>
      <c r="C14" s="19" t="str">
        <f t="shared" si="1"/>
        <v>Addition</v>
      </c>
      <c r="D14" s="19" t="s">
        <v>65</v>
      </c>
      <c r="E14" s="19"/>
      <c r="F14" s="20" t="s">
        <v>66</v>
      </c>
      <c r="G14" s="33" t="s">
        <v>67</v>
      </c>
      <c r="H14" s="20"/>
      <c r="I14" s="23">
        <v>45332</v>
      </c>
      <c r="J14" s="24" t="s">
        <v>11</v>
      </c>
      <c r="K14" s="25"/>
      <c r="L14" s="24" t="s">
        <v>11</v>
      </c>
      <c r="M14" s="26" t="s">
        <v>9</v>
      </c>
    </row>
    <row r="15" ht="90" customHeight="1" spans="1:13">
      <c r="A15" s="18">
        <v>4</v>
      </c>
      <c r="B15" s="19" t="str">
        <f t="shared" si="0"/>
        <v>AC - 4</v>
      </c>
      <c r="C15" s="19" t="str">
        <f t="shared" si="1"/>
        <v>Addition</v>
      </c>
      <c r="D15" s="19" t="s">
        <v>68</v>
      </c>
      <c r="E15" s="19" t="s">
        <v>69</v>
      </c>
      <c r="F15" s="20" t="s">
        <v>70</v>
      </c>
      <c r="G15" s="33" t="s">
        <v>71</v>
      </c>
      <c r="H15" s="20" t="s">
        <v>72</v>
      </c>
      <c r="I15" s="23">
        <v>45332</v>
      </c>
      <c r="J15" s="24" t="s">
        <v>12</v>
      </c>
      <c r="K15" s="25"/>
      <c r="L15" s="24" t="s">
        <v>12</v>
      </c>
      <c r="M15" s="26" t="s">
        <v>9</v>
      </c>
    </row>
    <row r="16" ht="66" spans="1:13">
      <c r="A16" s="18">
        <v>5</v>
      </c>
      <c r="B16" s="19" t="str">
        <f t="shared" si="0"/>
        <v>AC - 5</v>
      </c>
      <c r="C16" s="19" t="str">
        <f>$C$1</f>
        <v>Addition</v>
      </c>
      <c r="D16" s="19" t="s">
        <v>62</v>
      </c>
      <c r="E16" s="19"/>
      <c r="F16" s="20" t="s">
        <v>63</v>
      </c>
      <c r="G16" s="33" t="s">
        <v>73</v>
      </c>
      <c r="H16" s="20"/>
      <c r="I16" s="23">
        <v>45332</v>
      </c>
      <c r="J16" s="24" t="s">
        <v>11</v>
      </c>
      <c r="K16" s="25"/>
      <c r="L16" s="24" t="s">
        <v>11</v>
      </c>
      <c r="M16" s="26" t="s">
        <v>9</v>
      </c>
    </row>
    <row r="17" ht="99" spans="1:13">
      <c r="A17" s="18">
        <v>6</v>
      </c>
      <c r="B17" s="19" t="str">
        <f t="shared" si="0"/>
        <v>AC - 6</v>
      </c>
      <c r="C17" s="19" t="str">
        <f>$C$1</f>
        <v>Addition</v>
      </c>
      <c r="D17" s="19" t="s">
        <v>65</v>
      </c>
      <c r="E17" s="19"/>
      <c r="F17" s="20" t="s">
        <v>66</v>
      </c>
      <c r="G17" s="33" t="s">
        <v>74</v>
      </c>
      <c r="H17" s="20"/>
      <c r="I17" s="23">
        <v>45332</v>
      </c>
      <c r="J17" s="24" t="s">
        <v>11</v>
      </c>
      <c r="K17" s="25"/>
      <c r="L17" s="24" t="s">
        <v>11</v>
      </c>
      <c r="M17" s="26" t="s">
        <v>9</v>
      </c>
    </row>
    <row r="18" ht="49.5" spans="1:13">
      <c r="A18" s="18">
        <v>7</v>
      </c>
      <c r="B18" s="19" t="str">
        <f t="shared" si="0"/>
        <v>AC - 7</v>
      </c>
      <c r="C18" s="19" t="str">
        <f>$C$1</f>
        <v>Addition</v>
      </c>
      <c r="D18" s="19" t="s">
        <v>68</v>
      </c>
      <c r="E18" s="19" t="s">
        <v>69</v>
      </c>
      <c r="F18" s="20" t="s">
        <v>70</v>
      </c>
      <c r="G18" s="33" t="s">
        <v>75</v>
      </c>
      <c r="H18" s="20" t="s">
        <v>76</v>
      </c>
      <c r="I18" s="23">
        <v>45332</v>
      </c>
      <c r="J18" s="24" t="s">
        <v>11</v>
      </c>
      <c r="K18" s="25"/>
      <c r="L18" s="24" t="s">
        <v>11</v>
      </c>
      <c r="M18" s="26" t="s">
        <v>9</v>
      </c>
    </row>
    <row r="19" ht="66" spans="1:13">
      <c r="A19" s="18">
        <v>8</v>
      </c>
      <c r="B19" s="19" t="str">
        <f t="shared" si="0"/>
        <v>AC - 8</v>
      </c>
      <c r="C19" s="19" t="str">
        <f>$C$1</f>
        <v>Addition</v>
      </c>
      <c r="D19" s="19" t="s">
        <v>62</v>
      </c>
      <c r="E19" s="19"/>
      <c r="F19" s="20" t="s">
        <v>63</v>
      </c>
      <c r="G19" s="33" t="s">
        <v>77</v>
      </c>
      <c r="H19" s="20"/>
      <c r="I19" s="23">
        <v>45332</v>
      </c>
      <c r="J19" s="24" t="s">
        <v>11</v>
      </c>
      <c r="K19" s="25"/>
      <c r="L19" s="24" t="s">
        <v>11</v>
      </c>
      <c r="M19" s="26" t="s">
        <v>9</v>
      </c>
    </row>
    <row r="20" ht="99" spans="1:13">
      <c r="A20" s="18">
        <v>9</v>
      </c>
      <c r="B20" s="19" t="str">
        <f t="shared" si="0"/>
        <v>AC - 9</v>
      </c>
      <c r="C20" s="19" t="str">
        <f>$C$1</f>
        <v>Addition</v>
      </c>
      <c r="D20" s="19" t="s">
        <v>65</v>
      </c>
      <c r="E20" s="19"/>
      <c r="F20" s="20" t="s">
        <v>66</v>
      </c>
      <c r="G20" s="33" t="s">
        <v>78</v>
      </c>
      <c r="H20" s="20"/>
      <c r="I20" s="23">
        <v>45332</v>
      </c>
      <c r="J20" s="24" t="s">
        <v>11</v>
      </c>
      <c r="K20" s="25"/>
      <c r="L20" s="24" t="s">
        <v>11</v>
      </c>
      <c r="M20" s="26" t="s">
        <v>9</v>
      </c>
    </row>
    <row r="21" ht="49.5" spans="1:13">
      <c r="A21" s="18">
        <v>10</v>
      </c>
      <c r="B21" s="19" t="str">
        <f t="shared" si="0"/>
        <v>AC - 10</v>
      </c>
      <c r="C21" s="19" t="str">
        <f>$C$1</f>
        <v>Addition</v>
      </c>
      <c r="D21" s="19" t="s">
        <v>68</v>
      </c>
      <c r="E21" s="19" t="s">
        <v>69</v>
      </c>
      <c r="F21" s="20" t="s">
        <v>70</v>
      </c>
      <c r="G21" s="33" t="s">
        <v>79</v>
      </c>
      <c r="H21" s="20" t="s">
        <v>76</v>
      </c>
      <c r="I21" s="23">
        <v>45332</v>
      </c>
      <c r="J21" s="24" t="s">
        <v>11</v>
      </c>
      <c r="K21" s="25"/>
      <c r="L21" s="24" t="s">
        <v>11</v>
      </c>
      <c r="M21" s="26" t="s">
        <v>9</v>
      </c>
    </row>
    <row r="22" ht="66" spans="1:13">
      <c r="A22" s="18">
        <v>11</v>
      </c>
      <c r="B22" s="19" t="str">
        <f t="shared" si="0"/>
        <v>AC - 11</v>
      </c>
      <c r="C22" s="19" t="str">
        <f>$C$1</f>
        <v>Addition</v>
      </c>
      <c r="D22" s="19" t="s">
        <v>62</v>
      </c>
      <c r="E22" s="19"/>
      <c r="F22" s="20" t="s">
        <v>63</v>
      </c>
      <c r="G22" s="33" t="s">
        <v>80</v>
      </c>
      <c r="H22" s="20"/>
      <c r="I22" s="23">
        <v>45332</v>
      </c>
      <c r="J22" s="24" t="s">
        <v>11</v>
      </c>
      <c r="K22" s="25"/>
      <c r="L22" s="24" t="s">
        <v>11</v>
      </c>
      <c r="M22" s="26" t="s">
        <v>9</v>
      </c>
    </row>
    <row r="23" ht="99" spans="1:13">
      <c r="A23" s="18">
        <v>12</v>
      </c>
      <c r="B23" s="19" t="str">
        <f t="shared" si="0"/>
        <v>AC - 12</v>
      </c>
      <c r="C23" s="19" t="str">
        <f>$C$1</f>
        <v>Addition</v>
      </c>
      <c r="D23" s="19" t="s">
        <v>65</v>
      </c>
      <c r="E23" s="19"/>
      <c r="F23" s="20" t="s">
        <v>66</v>
      </c>
      <c r="G23" s="33" t="s">
        <v>81</v>
      </c>
      <c r="H23" s="20"/>
      <c r="I23" s="23">
        <v>45332</v>
      </c>
      <c r="J23" s="24" t="s">
        <v>11</v>
      </c>
      <c r="K23" s="25"/>
      <c r="L23" s="24" t="s">
        <v>11</v>
      </c>
      <c r="M23" s="26" t="s">
        <v>9</v>
      </c>
    </row>
    <row r="24" ht="49.5" spans="1:13">
      <c r="A24" s="18">
        <v>13</v>
      </c>
      <c r="B24" s="19" t="str">
        <f t="shared" si="0"/>
        <v>AC - 13</v>
      </c>
      <c r="C24" s="19" t="str">
        <f>$C$1</f>
        <v>Addition</v>
      </c>
      <c r="D24" s="19" t="s">
        <v>68</v>
      </c>
      <c r="E24" s="19" t="s">
        <v>69</v>
      </c>
      <c r="F24" s="20" t="s">
        <v>70</v>
      </c>
      <c r="G24" s="33" t="s">
        <v>82</v>
      </c>
      <c r="H24" s="20" t="s">
        <v>76</v>
      </c>
      <c r="I24" s="23">
        <v>45332</v>
      </c>
      <c r="J24" s="24" t="s">
        <v>11</v>
      </c>
      <c r="K24" s="25"/>
      <c r="L24" s="24" t="s">
        <v>11</v>
      </c>
      <c r="M24" s="26" t="s">
        <v>9</v>
      </c>
    </row>
    <row r="25" ht="66" spans="1:13">
      <c r="A25" s="18">
        <v>14</v>
      </c>
      <c r="B25" s="19" t="str">
        <f t="shared" si="0"/>
        <v>AC - 14</v>
      </c>
      <c r="C25" s="19" t="str">
        <f>$C$1</f>
        <v>Addition</v>
      </c>
      <c r="D25" s="19" t="s">
        <v>62</v>
      </c>
      <c r="E25" s="19"/>
      <c r="F25" s="20" t="s">
        <v>63</v>
      </c>
      <c r="G25" s="33" t="s">
        <v>83</v>
      </c>
      <c r="H25" s="20"/>
      <c r="I25" s="23">
        <v>45332</v>
      </c>
      <c r="J25" s="24" t="s">
        <v>11</v>
      </c>
      <c r="K25" s="25"/>
      <c r="L25" s="24" t="s">
        <v>11</v>
      </c>
      <c r="M25" s="26" t="s">
        <v>9</v>
      </c>
    </row>
    <row r="26" ht="99" spans="1:13">
      <c r="A26" s="18">
        <v>15</v>
      </c>
      <c r="B26" s="19" t="str">
        <f t="shared" si="0"/>
        <v>AC - 15</v>
      </c>
      <c r="C26" s="19" t="str">
        <f>$C$1</f>
        <v>Addition</v>
      </c>
      <c r="D26" s="19" t="s">
        <v>65</v>
      </c>
      <c r="E26" s="19"/>
      <c r="F26" s="20" t="s">
        <v>66</v>
      </c>
      <c r="G26" s="33" t="s">
        <v>84</v>
      </c>
      <c r="H26" s="20"/>
      <c r="I26" s="23">
        <v>45332</v>
      </c>
      <c r="J26" s="24" t="s">
        <v>11</v>
      </c>
      <c r="K26" s="25"/>
      <c r="L26" s="24" t="s">
        <v>11</v>
      </c>
      <c r="M26" s="26" t="s">
        <v>9</v>
      </c>
    </row>
    <row r="27" ht="66" spans="1:13">
      <c r="A27" s="18">
        <v>16</v>
      </c>
      <c r="B27" s="19" t="str">
        <f t="shared" si="0"/>
        <v>AC - 16</v>
      </c>
      <c r="C27" s="19" t="str">
        <f>$C$1</f>
        <v>Addition</v>
      </c>
      <c r="D27" s="19" t="s">
        <v>68</v>
      </c>
      <c r="E27" s="19" t="s">
        <v>69</v>
      </c>
      <c r="F27" s="20" t="s">
        <v>70</v>
      </c>
      <c r="G27" s="33" t="s">
        <v>85</v>
      </c>
      <c r="H27" s="20" t="s">
        <v>72</v>
      </c>
      <c r="I27" s="23">
        <v>45332</v>
      </c>
      <c r="J27" s="24" t="s">
        <v>12</v>
      </c>
      <c r="K27" s="25"/>
      <c r="L27" s="24" t="s">
        <v>12</v>
      </c>
      <c r="M27" s="26" t="s">
        <v>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:L15 J12:J15">
    <cfRule type="containsText" dxfId="0" priority="159" operator="between" text="FAIL">
      <formula>NOT(ISERROR(SEARCH("FAIL",J12)))</formula>
    </cfRule>
    <cfRule type="containsText" dxfId="1" priority="160" operator="between" text="PASS">
      <formula>NOT(ISERROR(SEARCH("PASS",J12)))</formula>
    </cfRule>
    <cfRule type="containsText" dxfId="2" priority="157" operator="between" text="SKIPPED">
      <formula>NOT(ISERROR(SEARCH("SKIPPED",J12)))</formula>
    </cfRule>
    <cfRule type="containsText" dxfId="3" priority="158" operator="between" text="Not Implemented">
      <formula>NOT(ISERROR(SEARCH("Not Implemented",J12)))</formula>
    </cfRule>
  </conditionalFormatting>
  <conditionalFormatting sqref="J13 L13">
    <cfRule type="containsText" dxfId="0" priority="155" operator="between" text="FAIL">
      <formula>NOT(ISERROR(SEARCH("FAIL",J13)))</formula>
    </cfRule>
    <cfRule type="containsText" dxfId="1" priority="156" operator="between" text="PASS">
      <formula>NOT(ISERROR(SEARCH("PASS",J13)))</formula>
    </cfRule>
    <cfRule type="containsText" dxfId="2" priority="153" operator="between" text="SKIPPED">
      <formula>NOT(ISERROR(SEARCH("SKIPPED",J13)))</formula>
    </cfRule>
    <cfRule type="containsText" dxfId="3" priority="154" operator="between" text="Not Implemented">
      <formula>NOT(ISERROR(SEARCH("Not Implemented",J13)))</formula>
    </cfRule>
  </conditionalFormatting>
  <conditionalFormatting sqref="J14 L14">
    <cfRule type="containsText" dxfId="0" priority="151" operator="between" text="FAIL">
      <formula>NOT(ISERROR(SEARCH("FAIL",J14)))</formula>
    </cfRule>
    <cfRule type="containsText" dxfId="1" priority="152" operator="between" text="PASS">
      <formula>NOT(ISERROR(SEARCH("PASS",J14)))</formula>
    </cfRule>
    <cfRule type="containsText" dxfId="2" priority="149" operator="between" text="SKIPPED">
      <formula>NOT(ISERROR(SEARCH("SKIPPED",J14)))</formula>
    </cfRule>
    <cfRule type="containsText" dxfId="3" priority="150" operator="between" text="Not Implemented">
      <formula>NOT(ISERROR(SEARCH("Not Implemented",J14)))</formula>
    </cfRule>
  </conditionalFormatting>
  <conditionalFormatting sqref="J15 L15">
    <cfRule type="containsText" dxfId="0" priority="147" operator="between" text="FAIL">
      <formula>NOT(ISERROR(SEARCH("FAIL",J15)))</formula>
    </cfRule>
    <cfRule type="containsText" dxfId="1" priority="148" operator="between" text="PASS">
      <formula>NOT(ISERROR(SEARCH("PASS",J15)))</formula>
    </cfRule>
    <cfRule type="containsText" dxfId="2" priority="145" operator="between" text="SKIPPED">
      <formula>NOT(ISERROR(SEARCH("SKIPPED",J15)))</formula>
    </cfRule>
    <cfRule type="containsText" dxfId="3" priority="146" operator="between" text="Not Implemented">
      <formula>NOT(ISERROR(SEARCH("Not Implemented",J15)))</formula>
    </cfRule>
  </conditionalFormatting>
  <conditionalFormatting sqref="L16:L18 J16:J18">
    <cfRule type="containsText" dxfId="1" priority="64" operator="between" text="PASS">
      <formula>NOT(ISERROR(SEARCH("PASS",J16)))</formula>
    </cfRule>
    <cfRule type="containsText" dxfId="0" priority="63" operator="between" text="FAIL">
      <formula>NOT(ISERROR(SEARCH("FAIL",J16)))</formula>
    </cfRule>
    <cfRule type="containsText" dxfId="3" priority="62" operator="between" text="Not Implemented">
      <formula>NOT(ISERROR(SEARCH("Not Implemented",J16)))</formula>
    </cfRule>
    <cfRule type="containsText" dxfId="2" priority="61" operator="between" text="SKIPPED">
      <formula>NOT(ISERROR(SEARCH("SKIPPED",J16)))</formula>
    </cfRule>
  </conditionalFormatting>
  <conditionalFormatting sqref="J16 L16">
    <cfRule type="containsText" dxfId="1" priority="60" operator="between" text="PASS">
      <formula>NOT(ISERROR(SEARCH("PASS",J16)))</formula>
    </cfRule>
    <cfRule type="containsText" dxfId="0" priority="59" operator="between" text="FAIL">
      <formula>NOT(ISERROR(SEARCH("FAIL",J16)))</formula>
    </cfRule>
    <cfRule type="containsText" dxfId="3" priority="58" operator="between" text="Not Implemented">
      <formula>NOT(ISERROR(SEARCH("Not Implemented",J16)))</formula>
    </cfRule>
    <cfRule type="containsText" dxfId="2" priority="57" operator="between" text="SKIPPED">
      <formula>NOT(ISERROR(SEARCH("SKIPPED",J16)))</formula>
    </cfRule>
  </conditionalFormatting>
  <conditionalFormatting sqref="J17 L17">
    <cfRule type="containsText" dxfId="1" priority="56" operator="between" text="PASS">
      <formula>NOT(ISERROR(SEARCH("PASS",J17)))</formula>
    </cfRule>
    <cfRule type="containsText" dxfId="0" priority="55" operator="between" text="FAIL">
      <formula>NOT(ISERROR(SEARCH("FAIL",J17)))</formula>
    </cfRule>
    <cfRule type="containsText" dxfId="3" priority="54" operator="between" text="Not Implemented">
      <formula>NOT(ISERROR(SEARCH("Not Implemented",J17)))</formula>
    </cfRule>
    <cfRule type="containsText" dxfId="2" priority="53" operator="between" text="SKIPPED">
      <formula>NOT(ISERROR(SEARCH("SKIPPED",J17)))</formula>
    </cfRule>
  </conditionalFormatting>
  <conditionalFormatting sqref="J18 L18">
    <cfRule type="containsText" dxfId="1" priority="52" operator="between" text="PASS">
      <formula>NOT(ISERROR(SEARCH("PASS",J18)))</formula>
    </cfRule>
    <cfRule type="containsText" dxfId="0" priority="51" operator="between" text="FAIL">
      <formula>NOT(ISERROR(SEARCH("FAIL",J18)))</formula>
    </cfRule>
    <cfRule type="containsText" dxfId="3" priority="50" operator="between" text="Not Implemented">
      <formula>NOT(ISERROR(SEARCH("Not Implemented",J18)))</formula>
    </cfRule>
    <cfRule type="containsText" dxfId="2" priority="49" operator="between" text="SKIPPED">
      <formula>NOT(ISERROR(SEARCH("SKIPPED",J18)))</formula>
    </cfRule>
  </conditionalFormatting>
  <conditionalFormatting sqref="L19:L21 J19:J21">
    <cfRule type="containsText" dxfId="1" priority="48" operator="between" text="PASS">
      <formula>NOT(ISERROR(SEARCH("PASS",J19)))</formula>
    </cfRule>
    <cfRule type="containsText" dxfId="0" priority="47" operator="between" text="FAIL">
      <formula>NOT(ISERROR(SEARCH("FAIL",J19)))</formula>
    </cfRule>
    <cfRule type="containsText" dxfId="3" priority="46" operator="between" text="Not Implemented">
      <formula>NOT(ISERROR(SEARCH("Not Implemented",J19)))</formula>
    </cfRule>
    <cfRule type="containsText" dxfId="2" priority="45" operator="between" text="SKIPPED">
      <formula>NOT(ISERROR(SEARCH("SKIPPED",J19)))</formula>
    </cfRule>
  </conditionalFormatting>
  <conditionalFormatting sqref="J19 L19">
    <cfRule type="containsText" dxfId="1" priority="44" operator="between" text="PASS">
      <formula>NOT(ISERROR(SEARCH("PASS",J19)))</formula>
    </cfRule>
    <cfRule type="containsText" dxfId="0" priority="43" operator="between" text="FAIL">
      <formula>NOT(ISERROR(SEARCH("FAIL",J19)))</formula>
    </cfRule>
    <cfRule type="containsText" dxfId="3" priority="42" operator="between" text="Not Implemented">
      <formula>NOT(ISERROR(SEARCH("Not Implemented",J19)))</formula>
    </cfRule>
    <cfRule type="containsText" dxfId="2" priority="41" operator="between" text="SKIPPED">
      <formula>NOT(ISERROR(SEARCH("SKIPPED",J19)))</formula>
    </cfRule>
  </conditionalFormatting>
  <conditionalFormatting sqref="J20 L20">
    <cfRule type="containsText" dxfId="1" priority="40" operator="between" text="PASS">
      <formula>NOT(ISERROR(SEARCH("PASS",J20)))</formula>
    </cfRule>
    <cfRule type="containsText" dxfId="0" priority="39" operator="between" text="FAIL">
      <formula>NOT(ISERROR(SEARCH("FAIL",J20)))</formula>
    </cfRule>
    <cfRule type="containsText" dxfId="3" priority="38" operator="between" text="Not Implemented">
      <formula>NOT(ISERROR(SEARCH("Not Implemented",J20)))</formula>
    </cfRule>
    <cfRule type="containsText" dxfId="2" priority="37" operator="between" text="SKIPPED">
      <formula>NOT(ISERROR(SEARCH("SKIPPED",J20)))</formula>
    </cfRule>
  </conditionalFormatting>
  <conditionalFormatting sqref="J21 L21">
    <cfRule type="containsText" dxfId="1" priority="36" operator="between" text="PASS">
      <formula>NOT(ISERROR(SEARCH("PASS",J21)))</formula>
    </cfRule>
    <cfRule type="containsText" dxfId="0" priority="35" operator="between" text="FAIL">
      <formula>NOT(ISERROR(SEARCH("FAIL",J21)))</formula>
    </cfRule>
    <cfRule type="containsText" dxfId="3" priority="34" operator="between" text="Not Implemented">
      <formula>NOT(ISERROR(SEARCH("Not Implemented",J21)))</formula>
    </cfRule>
    <cfRule type="containsText" dxfId="2" priority="33" operator="between" text="SKIPPED">
      <formula>NOT(ISERROR(SEARCH("SKIPPED",J21)))</formula>
    </cfRule>
  </conditionalFormatting>
  <conditionalFormatting sqref="L22:L24 J22:J24">
    <cfRule type="containsText" dxfId="1" priority="32" operator="between" text="PASS">
      <formula>NOT(ISERROR(SEARCH("PASS",J22)))</formula>
    </cfRule>
    <cfRule type="containsText" dxfId="0" priority="31" operator="between" text="FAIL">
      <formula>NOT(ISERROR(SEARCH("FAIL",J22)))</formula>
    </cfRule>
    <cfRule type="containsText" dxfId="3" priority="30" operator="between" text="Not Implemented">
      <formula>NOT(ISERROR(SEARCH("Not Implemented",J22)))</formula>
    </cfRule>
    <cfRule type="containsText" dxfId="2" priority="29" operator="between" text="SKIPPED">
      <formula>NOT(ISERROR(SEARCH("SKIPPED",J22)))</formula>
    </cfRule>
  </conditionalFormatting>
  <conditionalFormatting sqref="J22 L22">
    <cfRule type="containsText" dxfId="1" priority="28" operator="between" text="PASS">
      <formula>NOT(ISERROR(SEARCH("PASS",J22)))</formula>
    </cfRule>
    <cfRule type="containsText" dxfId="0" priority="27" operator="between" text="FAIL">
      <formula>NOT(ISERROR(SEARCH("FAIL",J22)))</formula>
    </cfRule>
    <cfRule type="containsText" dxfId="3" priority="26" operator="between" text="Not Implemented">
      <formula>NOT(ISERROR(SEARCH("Not Implemented",J22)))</formula>
    </cfRule>
    <cfRule type="containsText" dxfId="2" priority="25" operator="between" text="SKIPPED">
      <formula>NOT(ISERROR(SEARCH("SKIPPED",J22)))</formula>
    </cfRule>
  </conditionalFormatting>
  <conditionalFormatting sqref="J23 L23">
    <cfRule type="containsText" dxfId="1" priority="24" operator="between" text="PASS">
      <formula>NOT(ISERROR(SEARCH("PASS",J23)))</formula>
    </cfRule>
    <cfRule type="containsText" dxfId="0" priority="23" operator="between" text="FAIL">
      <formula>NOT(ISERROR(SEARCH("FAIL",J23)))</formula>
    </cfRule>
    <cfRule type="containsText" dxfId="3" priority="22" operator="between" text="Not Implemented">
      <formula>NOT(ISERROR(SEARCH("Not Implemented",J23)))</formula>
    </cfRule>
    <cfRule type="containsText" dxfId="2" priority="21" operator="between" text="SKIPPED">
      <formula>NOT(ISERROR(SEARCH("SKIPPED",J23)))</formula>
    </cfRule>
  </conditionalFormatting>
  <conditionalFormatting sqref="J24 L24">
    <cfRule type="containsText" dxfId="1" priority="20" operator="between" text="PASS">
      <formula>NOT(ISERROR(SEARCH("PASS",J24)))</formula>
    </cfRule>
    <cfRule type="containsText" dxfId="0" priority="19" operator="between" text="FAIL">
      <formula>NOT(ISERROR(SEARCH("FAIL",J24)))</formula>
    </cfRule>
    <cfRule type="containsText" dxfId="3" priority="18" operator="between" text="Not Implemented">
      <formula>NOT(ISERROR(SEARCH("Not Implemented",J24)))</formula>
    </cfRule>
    <cfRule type="containsText" dxfId="2" priority="17" operator="between" text="SKIPPED">
      <formula>NOT(ISERROR(SEARCH("SKIPPED",J24)))</formula>
    </cfRule>
  </conditionalFormatting>
  <conditionalFormatting sqref="L25:L27 J25:J27">
    <cfRule type="containsText" dxfId="1" priority="16" operator="between" text="PASS">
      <formula>NOT(ISERROR(SEARCH("PASS",J25)))</formula>
    </cfRule>
    <cfRule type="containsText" dxfId="0" priority="15" operator="between" text="FAIL">
      <formula>NOT(ISERROR(SEARCH("FAIL",J25)))</formula>
    </cfRule>
    <cfRule type="containsText" dxfId="3" priority="14" operator="between" text="Not Implemented">
      <formula>NOT(ISERROR(SEARCH("Not Implemented",J25)))</formula>
    </cfRule>
    <cfRule type="containsText" dxfId="2" priority="13" operator="between" text="SKIPPED">
      <formula>NOT(ISERROR(SEARCH("SKIPPED",J25)))</formula>
    </cfRule>
  </conditionalFormatting>
  <conditionalFormatting sqref="J25 L25">
    <cfRule type="containsText" dxfId="1" priority="12" operator="between" text="PASS">
      <formula>NOT(ISERROR(SEARCH("PASS",J25)))</formula>
    </cfRule>
    <cfRule type="containsText" dxfId="0" priority="11" operator="between" text="FAIL">
      <formula>NOT(ISERROR(SEARCH("FAIL",J25)))</formula>
    </cfRule>
    <cfRule type="containsText" dxfId="3" priority="10" operator="between" text="Not Implemented">
      <formula>NOT(ISERROR(SEARCH("Not Implemented",J25)))</formula>
    </cfRule>
    <cfRule type="containsText" dxfId="2" priority="9" operator="between" text="SKIPPED">
      <formula>NOT(ISERROR(SEARCH("SKIPPED",J25)))</formula>
    </cfRule>
  </conditionalFormatting>
  <conditionalFormatting sqref="J26 L26">
    <cfRule type="containsText" dxfId="1" priority="8" operator="between" text="PASS">
      <formula>NOT(ISERROR(SEARCH("PASS",J26)))</formula>
    </cfRule>
    <cfRule type="containsText" dxfId="0" priority="7" operator="between" text="FAIL">
      <formula>NOT(ISERROR(SEARCH("FAIL",J26)))</formula>
    </cfRule>
    <cfRule type="containsText" dxfId="3" priority="6" operator="between" text="Not Implemented">
      <formula>NOT(ISERROR(SEARCH("Not Implemented",J26)))</formula>
    </cfRule>
    <cfRule type="containsText" dxfId="2" priority="5" operator="between" text="SKIPPED">
      <formula>NOT(ISERROR(SEARCH("SKIPPED",J26)))</formula>
    </cfRule>
  </conditionalFormatting>
  <conditionalFormatting sqref="J27 L27">
    <cfRule type="containsText" dxfId="1" priority="4" operator="between" text="PASS">
      <formula>NOT(ISERROR(SEARCH("PASS",J27)))</formula>
    </cfRule>
    <cfRule type="containsText" dxfId="0" priority="3" operator="between" text="FAIL">
      <formula>NOT(ISERROR(SEARCH("FAIL",J27)))</formula>
    </cfRule>
    <cfRule type="containsText" dxfId="3" priority="2" operator="between" text="Not Implemented">
      <formula>NOT(ISERROR(SEARCH("Not Implemented",J27)))</formula>
    </cfRule>
    <cfRule type="containsText" dxfId="2" priority="1" operator="between" text="SKIPPED">
      <formula>NOT(ISERROR(SEARCH("SKIPPED",J27)))</formula>
    </cfRule>
  </conditionalFormatting>
  <dataValidations count="2">
    <dataValidation type="list" allowBlank="1" showInputMessage="1" showErrorMessage="1" sqref="N12 M12:M27 C3:D4">
      <formula1>'Test report '!$B$8:$B$9</formula1>
    </dataValidation>
    <dataValidation type="list" allowBlank="1" showErrorMessage="1" sqref="J12:J15 J16:J18 J19:J21 J22:J24 J25:J27 L12:L15 L16:L18 L19:L21 L22:L24 L25:L27">
      <formula1>'Test report '!$B$11:$B$14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zoomScale="74" zoomScaleNormal="74" topLeftCell="F2" workbookViewId="0">
      <selection activeCell="M12" sqref="M12:M23"/>
    </sheetView>
  </sheetViews>
  <sheetFormatPr defaultColWidth="9" defaultRowHeight="14.25"/>
  <cols>
    <col min="2" max="2" width="11.9" customWidth="1"/>
    <col min="3" max="3" width="13.7" customWidth="1"/>
    <col min="4" max="4" width="23.7" customWidth="1"/>
    <col min="5" max="5" width="22.1" customWidth="1"/>
    <col min="6" max="6" width="18.8" customWidth="1"/>
    <col min="7" max="7" width="31" customWidth="1"/>
    <col min="8" max="8" width="20.7" customWidth="1"/>
    <col min="9" max="9" width="14" customWidth="1"/>
    <col min="10" max="10" width="15.1" customWidth="1"/>
    <col min="11" max="11" width="14.1" customWidth="1"/>
    <col min="12" max="12" width="15.8" customWidth="1"/>
    <col min="13" max="13" width="21.9583333333333" customWidth="1"/>
  </cols>
  <sheetData>
    <row r="1" ht="16.5" spans="1:12">
      <c r="A1" s="1" t="s">
        <v>38</v>
      </c>
      <c r="B1" s="2"/>
      <c r="C1" s="3" t="s">
        <v>24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86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87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I5" s="5"/>
      <c r="J5" s="5"/>
      <c r="K5" s="5"/>
      <c r="L5" s="14"/>
    </row>
    <row r="6" ht="16.5" spans="1:12">
      <c r="A6" s="11"/>
      <c r="B6" s="11"/>
      <c r="C6" s="13">
        <f>COUNTIF($J$12:$J$481,"&lt;&gt;")</f>
        <v>12</v>
      </c>
      <c r="D6" s="13">
        <f>COUNTIF($J$12:$J$480,"PASS")</f>
        <v>11</v>
      </c>
      <c r="E6" s="13">
        <f>COUNTIF($J$12:$J$483,"FAIL")</f>
        <v>1</v>
      </c>
      <c r="F6" s="13">
        <f>COUNTIF($J$12:$J$483,"NOT IMPLEMENTED")</f>
        <v>0</v>
      </c>
      <c r="G6" s="13">
        <f>COUNTIF($J$12:$J$483,"SKIPPED")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COUNTIF($L$12:$L$481,"&lt;&gt;")</f>
        <v>12</v>
      </c>
      <c r="D8" s="13">
        <f>COUNTIF($L$12:$L$481,"PASS")</f>
        <v>11</v>
      </c>
      <c r="E8" s="13">
        <f>COUNTIF($L$12:$L$481,"FAIL")</f>
        <v>1</v>
      </c>
      <c r="F8" s="13">
        <f>COUNTIF($L$12:$L$481,"NOT IMPLEMENTED")</f>
        <v>0</v>
      </c>
      <c r="G8" s="13">
        <f>COUNTIF($L$12:$L$481,"SKIPPED")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87" customHeight="1" spans="1:13">
      <c r="A12" s="18">
        <v>1</v>
      </c>
      <c r="B12" s="19" t="str">
        <f t="shared" ref="B12:B23" si="0">CONCATENATE($C$2," - ",A12)</f>
        <v>SC - 1</v>
      </c>
      <c r="C12" s="19" t="str">
        <f t="shared" ref="C12" si="1">$C$1</f>
        <v>Subtraction</v>
      </c>
      <c r="D12" s="19" t="s">
        <v>59</v>
      </c>
      <c r="E12" s="19"/>
      <c r="F12" s="20" t="s">
        <v>88</v>
      </c>
      <c r="G12" s="21"/>
      <c r="H12" s="20" t="s">
        <v>61</v>
      </c>
      <c r="I12" s="23">
        <v>45333</v>
      </c>
      <c r="J12" s="24" t="s">
        <v>11</v>
      </c>
      <c r="K12" s="25"/>
      <c r="L12" s="24" t="s">
        <v>11</v>
      </c>
      <c r="M12" s="32" t="s">
        <v>87</v>
      </c>
    </row>
    <row r="13" ht="84" customHeight="1" spans="1:13">
      <c r="A13" s="18">
        <v>2</v>
      </c>
      <c r="B13" s="19" t="str">
        <f t="shared" si="0"/>
        <v>SC - 2</v>
      </c>
      <c r="C13" s="19" t="str">
        <f t="shared" ref="C13:C15" si="2">$C$1</f>
        <v>Subtraction</v>
      </c>
      <c r="D13" s="19" t="s">
        <v>62</v>
      </c>
      <c r="E13" s="19"/>
      <c r="F13" s="20" t="s">
        <v>89</v>
      </c>
      <c r="G13" s="27" t="s">
        <v>90</v>
      </c>
      <c r="H13" s="20" t="s">
        <v>91</v>
      </c>
      <c r="I13" s="23">
        <v>45333</v>
      </c>
      <c r="J13" s="24" t="s">
        <v>11</v>
      </c>
      <c r="K13" s="25"/>
      <c r="L13" s="24" t="s">
        <v>11</v>
      </c>
      <c r="M13" s="32" t="s">
        <v>87</v>
      </c>
    </row>
    <row r="14" ht="115.8" customHeight="1" spans="1:13">
      <c r="A14" s="18">
        <v>3</v>
      </c>
      <c r="B14" s="19" t="str">
        <f t="shared" si="0"/>
        <v>SC - 3</v>
      </c>
      <c r="C14" s="19" t="str">
        <f t="shared" si="2"/>
        <v>Subtraction</v>
      </c>
      <c r="D14" s="19" t="s">
        <v>92</v>
      </c>
      <c r="E14" s="19"/>
      <c r="F14" s="20" t="s">
        <v>93</v>
      </c>
      <c r="G14" s="34" t="s">
        <v>94</v>
      </c>
      <c r="H14" s="20" t="s">
        <v>95</v>
      </c>
      <c r="I14" s="23">
        <v>45333</v>
      </c>
      <c r="J14" s="24" t="s">
        <v>11</v>
      </c>
      <c r="K14" s="25"/>
      <c r="L14" s="24" t="s">
        <v>11</v>
      </c>
      <c r="M14" s="32" t="s">
        <v>87</v>
      </c>
    </row>
    <row r="15" ht="74.4" customHeight="1" spans="1:13">
      <c r="A15" s="18">
        <v>4</v>
      </c>
      <c r="B15" s="19" t="str">
        <f t="shared" si="0"/>
        <v>SC - 4</v>
      </c>
      <c r="C15" s="19" t="str">
        <f t="shared" si="2"/>
        <v>Subtraction</v>
      </c>
      <c r="D15" s="19" t="s">
        <v>68</v>
      </c>
      <c r="E15" s="19" t="s">
        <v>69</v>
      </c>
      <c r="F15" s="20" t="s">
        <v>96</v>
      </c>
      <c r="G15" s="34" t="s">
        <v>97</v>
      </c>
      <c r="H15" s="20" t="s">
        <v>76</v>
      </c>
      <c r="I15" s="23">
        <v>45333</v>
      </c>
      <c r="J15" s="24" t="s">
        <v>11</v>
      </c>
      <c r="K15" s="25"/>
      <c r="L15" s="24" t="s">
        <v>11</v>
      </c>
      <c r="M15" s="32" t="s">
        <v>87</v>
      </c>
    </row>
    <row r="16" ht="82.5" spans="1:13">
      <c r="A16" s="18">
        <v>5</v>
      </c>
      <c r="B16" s="19" t="str">
        <f t="shared" si="0"/>
        <v>SC - 5</v>
      </c>
      <c r="C16" s="19" t="str">
        <f>$C$1</f>
        <v>Subtraction</v>
      </c>
      <c r="D16" s="19" t="s">
        <v>59</v>
      </c>
      <c r="E16" s="19"/>
      <c r="F16" s="20" t="s">
        <v>88</v>
      </c>
      <c r="G16" s="21"/>
      <c r="H16" s="20" t="s">
        <v>61</v>
      </c>
      <c r="I16" s="23">
        <v>45333</v>
      </c>
      <c r="J16" s="24" t="s">
        <v>11</v>
      </c>
      <c r="K16" s="25"/>
      <c r="L16" s="24" t="s">
        <v>11</v>
      </c>
      <c r="M16" s="32" t="s">
        <v>87</v>
      </c>
    </row>
    <row r="17" ht="66" spans="1:13">
      <c r="A17" s="18">
        <v>6</v>
      </c>
      <c r="B17" s="19" t="str">
        <f t="shared" si="0"/>
        <v>SC - 6</v>
      </c>
      <c r="C17" s="19" t="str">
        <f>$C$1</f>
        <v>Subtraction</v>
      </c>
      <c r="D17" s="19" t="s">
        <v>62</v>
      </c>
      <c r="E17" s="19"/>
      <c r="F17" s="20" t="s">
        <v>89</v>
      </c>
      <c r="G17" s="27" t="s">
        <v>98</v>
      </c>
      <c r="H17" s="20" t="s">
        <v>91</v>
      </c>
      <c r="I17" s="23">
        <v>45333</v>
      </c>
      <c r="J17" s="24" t="s">
        <v>11</v>
      </c>
      <c r="K17" s="25"/>
      <c r="L17" s="24" t="s">
        <v>11</v>
      </c>
      <c r="M17" s="32" t="s">
        <v>87</v>
      </c>
    </row>
    <row r="18" ht="99" spans="1:13">
      <c r="A18" s="18">
        <v>7</v>
      </c>
      <c r="B18" s="19" t="str">
        <f t="shared" si="0"/>
        <v>SC - 7</v>
      </c>
      <c r="C18" s="19" t="str">
        <f>$C$1</f>
        <v>Subtraction</v>
      </c>
      <c r="D18" s="19" t="s">
        <v>92</v>
      </c>
      <c r="E18" s="19"/>
      <c r="F18" s="20" t="s">
        <v>93</v>
      </c>
      <c r="G18" s="34" t="s">
        <v>99</v>
      </c>
      <c r="H18" s="20" t="s">
        <v>95</v>
      </c>
      <c r="I18" s="23">
        <v>45333</v>
      </c>
      <c r="J18" s="24" t="s">
        <v>11</v>
      </c>
      <c r="K18" s="25"/>
      <c r="L18" s="24" t="s">
        <v>11</v>
      </c>
      <c r="M18" s="32" t="s">
        <v>87</v>
      </c>
    </row>
    <row r="19" ht="66" spans="1:13">
      <c r="A19" s="18">
        <v>8</v>
      </c>
      <c r="B19" s="19" t="str">
        <f t="shared" si="0"/>
        <v>SC - 8</v>
      </c>
      <c r="C19" s="19" t="str">
        <f>$C$1</f>
        <v>Subtraction</v>
      </c>
      <c r="D19" s="19" t="s">
        <v>68</v>
      </c>
      <c r="E19" s="19" t="s">
        <v>69</v>
      </c>
      <c r="F19" s="20" t="s">
        <v>96</v>
      </c>
      <c r="G19" s="34" t="s">
        <v>100</v>
      </c>
      <c r="H19" s="20" t="s">
        <v>76</v>
      </c>
      <c r="I19" s="23">
        <v>45333</v>
      </c>
      <c r="J19" s="24" t="s">
        <v>12</v>
      </c>
      <c r="K19" s="25"/>
      <c r="L19" s="24" t="s">
        <v>12</v>
      </c>
      <c r="M19" s="32" t="s">
        <v>87</v>
      </c>
    </row>
    <row r="20" ht="82.5" spans="1:13">
      <c r="A20" s="18">
        <v>9</v>
      </c>
      <c r="B20" s="19" t="str">
        <f t="shared" si="0"/>
        <v>SC - 9</v>
      </c>
      <c r="C20" s="19" t="str">
        <f>$C$1</f>
        <v>Subtraction</v>
      </c>
      <c r="D20" s="19" t="s">
        <v>59</v>
      </c>
      <c r="E20" s="19"/>
      <c r="F20" s="20" t="s">
        <v>88</v>
      </c>
      <c r="G20" s="21"/>
      <c r="H20" s="20" t="s">
        <v>61</v>
      </c>
      <c r="I20" s="23">
        <v>45333</v>
      </c>
      <c r="J20" s="24" t="s">
        <v>11</v>
      </c>
      <c r="K20" s="25"/>
      <c r="L20" s="24" t="s">
        <v>11</v>
      </c>
      <c r="M20" s="32" t="s">
        <v>87</v>
      </c>
    </row>
    <row r="21" ht="66" spans="1:13">
      <c r="A21" s="18">
        <v>10</v>
      </c>
      <c r="B21" s="19" t="str">
        <f t="shared" si="0"/>
        <v>SC - 10</v>
      </c>
      <c r="C21" s="19" t="str">
        <f>$C$1</f>
        <v>Subtraction</v>
      </c>
      <c r="D21" s="19" t="s">
        <v>62</v>
      </c>
      <c r="E21" s="19"/>
      <c r="F21" s="20" t="s">
        <v>89</v>
      </c>
      <c r="G21" s="27" t="s">
        <v>101</v>
      </c>
      <c r="H21" s="20" t="s">
        <v>91</v>
      </c>
      <c r="I21" s="23">
        <v>45333</v>
      </c>
      <c r="J21" s="24" t="s">
        <v>11</v>
      </c>
      <c r="K21" s="25"/>
      <c r="L21" s="24" t="s">
        <v>11</v>
      </c>
      <c r="M21" s="32" t="s">
        <v>87</v>
      </c>
    </row>
    <row r="22" ht="99" spans="1:13">
      <c r="A22" s="18">
        <v>11</v>
      </c>
      <c r="B22" s="19" t="str">
        <f t="shared" si="0"/>
        <v>SC - 11</v>
      </c>
      <c r="C22" s="19" t="str">
        <f>$C$1</f>
        <v>Subtraction</v>
      </c>
      <c r="D22" s="19" t="s">
        <v>92</v>
      </c>
      <c r="E22" s="19"/>
      <c r="F22" s="20" t="s">
        <v>93</v>
      </c>
      <c r="G22" s="34" t="s">
        <v>102</v>
      </c>
      <c r="H22" s="20" t="s">
        <v>95</v>
      </c>
      <c r="I22" s="23">
        <v>45333</v>
      </c>
      <c r="J22" s="24" t="s">
        <v>11</v>
      </c>
      <c r="K22" s="25"/>
      <c r="L22" s="24" t="s">
        <v>11</v>
      </c>
      <c r="M22" s="32" t="s">
        <v>87</v>
      </c>
    </row>
    <row r="23" ht="49.5" spans="1:13">
      <c r="A23" s="18">
        <v>12</v>
      </c>
      <c r="B23" s="19" t="str">
        <f t="shared" si="0"/>
        <v>SC - 12</v>
      </c>
      <c r="C23" s="19" t="str">
        <f>$C$1</f>
        <v>Subtraction</v>
      </c>
      <c r="D23" s="19" t="s">
        <v>68</v>
      </c>
      <c r="E23" s="19" t="s">
        <v>69</v>
      </c>
      <c r="F23" s="20" t="s">
        <v>96</v>
      </c>
      <c r="G23" s="34" t="s">
        <v>103</v>
      </c>
      <c r="H23" s="20" t="s">
        <v>76</v>
      </c>
      <c r="I23" s="23">
        <v>45333</v>
      </c>
      <c r="J23" s="24" t="s">
        <v>11</v>
      </c>
      <c r="K23" s="25"/>
      <c r="L23" s="24" t="s">
        <v>11</v>
      </c>
      <c r="M23" s="32" t="s">
        <v>87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">
    <cfRule type="containsText" dxfId="0" priority="59" operator="between" text="FAIL">
      <formula>NOT(ISERROR(SEARCH("FAIL",L12)))</formula>
    </cfRule>
    <cfRule type="containsText" dxfId="1" priority="60" operator="between" text="PASS">
      <formula>NOT(ISERROR(SEARCH("PASS",L12)))</formula>
    </cfRule>
    <cfRule type="containsText" dxfId="2" priority="57" operator="between" text="SKIPPED">
      <formula>NOT(ISERROR(SEARCH("SKIPPED",L12)))</formula>
    </cfRule>
    <cfRule type="containsText" dxfId="3" priority="58" operator="between" text="Not Implemented">
      <formula>NOT(ISERROR(SEARCH("Not Implemented",L12)))</formula>
    </cfRule>
  </conditionalFormatting>
  <conditionalFormatting sqref="L16">
    <cfRule type="containsText" dxfId="1" priority="36" operator="between" text="PASS">
      <formula>NOT(ISERROR(SEARCH("PASS",L16)))</formula>
    </cfRule>
    <cfRule type="containsText" dxfId="0" priority="35" operator="between" text="FAIL">
      <formula>NOT(ISERROR(SEARCH("FAIL",L16)))</formula>
    </cfRule>
    <cfRule type="containsText" dxfId="3" priority="34" operator="between" text="Not Implemented">
      <formula>NOT(ISERROR(SEARCH("Not Implemented",L16)))</formula>
    </cfRule>
    <cfRule type="containsText" dxfId="2" priority="33" operator="between" text="SKIPPED">
      <formula>NOT(ISERROR(SEARCH("SKIPPED",L16)))</formula>
    </cfRule>
  </conditionalFormatting>
  <conditionalFormatting sqref="L20">
    <cfRule type="containsText" dxfId="1" priority="16" operator="between" text="PASS">
      <formula>NOT(ISERROR(SEARCH("PASS",L20)))</formula>
    </cfRule>
    <cfRule type="containsText" dxfId="0" priority="15" operator="between" text="FAIL">
      <formula>NOT(ISERROR(SEARCH("FAIL",L20)))</formula>
    </cfRule>
    <cfRule type="containsText" dxfId="3" priority="14" operator="between" text="Not Implemented">
      <formula>NOT(ISERROR(SEARCH("Not Implemented",L20)))</formula>
    </cfRule>
    <cfRule type="containsText" dxfId="2" priority="13" operator="between" text="SKIPPED">
      <formula>NOT(ISERROR(SEARCH("SKIPPED",L20)))</formula>
    </cfRule>
  </conditionalFormatting>
  <conditionalFormatting sqref="L13:L15 J12:J15">
    <cfRule type="containsText" dxfId="0" priority="63" operator="between" text="FAIL">
      <formula>NOT(ISERROR(SEARCH("FAIL",J12)))</formula>
    </cfRule>
    <cfRule type="containsText" dxfId="1" priority="64" operator="between" text="PASS">
      <formula>NOT(ISERROR(SEARCH("PASS",J12)))</formula>
    </cfRule>
    <cfRule type="containsText" dxfId="2" priority="61" operator="between" text="SKIPPED">
      <formula>NOT(ISERROR(SEARCH("SKIPPED",J12)))</formula>
    </cfRule>
    <cfRule type="containsText" dxfId="3" priority="62" operator="between" text="Not Implemented">
      <formula>NOT(ISERROR(SEARCH("Not Implemented",J12)))</formula>
    </cfRule>
  </conditionalFormatting>
  <conditionalFormatting sqref="J13 L13">
    <cfRule type="containsText" dxfId="0" priority="51" operator="between" text="FAIL">
      <formula>NOT(ISERROR(SEARCH("FAIL",J13)))</formula>
    </cfRule>
    <cfRule type="containsText" dxfId="1" priority="52" operator="between" text="PASS">
      <formula>NOT(ISERROR(SEARCH("PASS",J13)))</formula>
    </cfRule>
    <cfRule type="containsText" dxfId="2" priority="49" operator="between" text="SKIPPED">
      <formula>NOT(ISERROR(SEARCH("SKIPPED",J13)))</formula>
    </cfRule>
    <cfRule type="containsText" dxfId="3" priority="50" operator="between" text="Not Implemented">
      <formula>NOT(ISERROR(SEARCH("Not Implemented",J13)))</formula>
    </cfRule>
  </conditionalFormatting>
  <conditionalFormatting sqref="J14 L14">
    <cfRule type="containsText" dxfId="0" priority="47" operator="between" text="FAIL">
      <formula>NOT(ISERROR(SEARCH("FAIL",J14)))</formula>
    </cfRule>
    <cfRule type="containsText" dxfId="1" priority="48" operator="between" text="PASS">
      <formula>NOT(ISERROR(SEARCH("PASS",J14)))</formula>
    </cfRule>
    <cfRule type="containsText" dxfId="2" priority="45" operator="between" text="SKIPPED">
      <formula>NOT(ISERROR(SEARCH("SKIPPED",J14)))</formula>
    </cfRule>
    <cfRule type="containsText" dxfId="3" priority="46" operator="between" text="Not Implemented">
      <formula>NOT(ISERROR(SEARCH("Not Implemented",J14)))</formula>
    </cfRule>
  </conditionalFormatting>
  <conditionalFormatting sqref="J15 L15">
    <cfRule type="containsText" dxfId="2" priority="41" operator="between" text="SKIPPED">
      <formula>NOT(ISERROR(SEARCH("SKIPPED",J15)))</formula>
    </cfRule>
    <cfRule type="containsText" dxfId="3" priority="42" operator="between" text="Not Implemented">
      <formula>NOT(ISERROR(SEARCH("Not Implemented",J15)))</formula>
    </cfRule>
    <cfRule type="containsText" dxfId="0" priority="43" operator="between" text="FAIL">
      <formula>NOT(ISERROR(SEARCH("FAIL",J15)))</formula>
    </cfRule>
    <cfRule type="containsText" dxfId="1" priority="44" operator="between" text="PASS">
      <formula>NOT(ISERROR(SEARCH("PASS",J15)))</formula>
    </cfRule>
  </conditionalFormatting>
  <conditionalFormatting sqref="L17:L19 J16:J19">
    <cfRule type="containsText" dxfId="1" priority="40" operator="between" text="PASS">
      <formula>NOT(ISERROR(SEARCH("PASS",J16)))</formula>
    </cfRule>
    <cfRule type="containsText" dxfId="0" priority="39" operator="between" text="FAIL">
      <formula>NOT(ISERROR(SEARCH("FAIL",J16)))</formula>
    </cfRule>
    <cfRule type="containsText" dxfId="3" priority="38" operator="between" text="Not Implemented">
      <formula>NOT(ISERROR(SEARCH("Not Implemented",J16)))</formula>
    </cfRule>
    <cfRule type="containsText" dxfId="2" priority="37" operator="between" text="SKIPPED">
      <formula>NOT(ISERROR(SEARCH("SKIPPED",J16)))</formula>
    </cfRule>
  </conditionalFormatting>
  <conditionalFormatting sqref="J17 L17">
    <cfRule type="containsText" dxfId="1" priority="32" operator="between" text="PASS">
      <formula>NOT(ISERROR(SEARCH("PASS",J17)))</formula>
    </cfRule>
    <cfRule type="containsText" dxfId="0" priority="31" operator="between" text="FAIL">
      <formula>NOT(ISERROR(SEARCH("FAIL",J17)))</formula>
    </cfRule>
    <cfRule type="containsText" dxfId="3" priority="30" operator="between" text="Not Implemented">
      <formula>NOT(ISERROR(SEARCH("Not Implemented",J17)))</formula>
    </cfRule>
    <cfRule type="containsText" dxfId="2" priority="29" operator="between" text="SKIPPED">
      <formula>NOT(ISERROR(SEARCH("SKIPPED",J17)))</formula>
    </cfRule>
  </conditionalFormatting>
  <conditionalFormatting sqref="J18 L18">
    <cfRule type="containsText" dxfId="1" priority="28" operator="between" text="PASS">
      <formula>NOT(ISERROR(SEARCH("PASS",J18)))</formula>
    </cfRule>
    <cfRule type="containsText" dxfId="0" priority="27" operator="between" text="FAIL">
      <formula>NOT(ISERROR(SEARCH("FAIL",J18)))</formula>
    </cfRule>
    <cfRule type="containsText" dxfId="3" priority="26" operator="between" text="Not Implemented">
      <formula>NOT(ISERROR(SEARCH("Not Implemented",J18)))</formula>
    </cfRule>
    <cfRule type="containsText" dxfId="2" priority="25" operator="between" text="SKIPPED">
      <formula>NOT(ISERROR(SEARCH("SKIPPED",J18)))</formula>
    </cfRule>
  </conditionalFormatting>
  <conditionalFormatting sqref="J19 L19">
    <cfRule type="containsText" dxfId="1" priority="24" operator="between" text="PASS">
      <formula>NOT(ISERROR(SEARCH("PASS",J19)))</formula>
    </cfRule>
    <cfRule type="containsText" dxfId="0" priority="23" operator="between" text="FAIL">
      <formula>NOT(ISERROR(SEARCH("FAIL",J19)))</formula>
    </cfRule>
    <cfRule type="containsText" dxfId="3" priority="22" operator="between" text="Not Implemented">
      <formula>NOT(ISERROR(SEARCH("Not Implemented",J19)))</formula>
    </cfRule>
    <cfRule type="containsText" dxfId="2" priority="21" operator="between" text="SKIPPED">
      <formula>NOT(ISERROR(SEARCH("SKIPPED",J19)))</formula>
    </cfRule>
  </conditionalFormatting>
  <conditionalFormatting sqref="L21:L23 J20:J23">
    <cfRule type="containsText" dxfId="1" priority="20" operator="between" text="PASS">
      <formula>NOT(ISERROR(SEARCH("PASS",J20)))</formula>
    </cfRule>
    <cfRule type="containsText" dxfId="0" priority="19" operator="between" text="FAIL">
      <formula>NOT(ISERROR(SEARCH("FAIL",J20)))</formula>
    </cfRule>
    <cfRule type="containsText" dxfId="3" priority="18" operator="between" text="Not Implemented">
      <formula>NOT(ISERROR(SEARCH("Not Implemented",J20)))</formula>
    </cfRule>
    <cfRule type="containsText" dxfId="2" priority="17" operator="between" text="SKIPPED">
      <formula>NOT(ISERROR(SEARCH("SKIPPED",J20)))</formula>
    </cfRule>
  </conditionalFormatting>
  <conditionalFormatting sqref="J21 L21">
    <cfRule type="containsText" dxfId="1" priority="12" operator="between" text="PASS">
      <formula>NOT(ISERROR(SEARCH("PASS",J21)))</formula>
    </cfRule>
    <cfRule type="containsText" dxfId="0" priority="11" operator="between" text="FAIL">
      <formula>NOT(ISERROR(SEARCH("FAIL",J21)))</formula>
    </cfRule>
    <cfRule type="containsText" dxfId="3" priority="10" operator="between" text="Not Implemented">
      <formula>NOT(ISERROR(SEARCH("Not Implemented",J21)))</formula>
    </cfRule>
    <cfRule type="containsText" dxfId="2" priority="9" operator="between" text="SKIPPED">
      <formula>NOT(ISERROR(SEARCH("SKIPPED",J21)))</formula>
    </cfRule>
  </conditionalFormatting>
  <conditionalFormatting sqref="J22 L22">
    <cfRule type="containsText" dxfId="1" priority="8" operator="between" text="PASS">
      <formula>NOT(ISERROR(SEARCH("PASS",J22)))</formula>
    </cfRule>
    <cfRule type="containsText" dxfId="0" priority="7" operator="between" text="FAIL">
      <formula>NOT(ISERROR(SEARCH("FAIL",J22)))</formula>
    </cfRule>
    <cfRule type="containsText" dxfId="3" priority="6" operator="between" text="Not Implemented">
      <formula>NOT(ISERROR(SEARCH("Not Implemented",J22)))</formula>
    </cfRule>
    <cfRule type="containsText" dxfId="2" priority="5" operator="between" text="SKIPPED">
      <formula>NOT(ISERROR(SEARCH("SKIPPED",J22)))</formula>
    </cfRule>
  </conditionalFormatting>
  <conditionalFormatting sqref="J23 L23">
    <cfRule type="containsText" dxfId="1" priority="4" operator="between" text="PASS">
      <formula>NOT(ISERROR(SEARCH("PASS",J23)))</formula>
    </cfRule>
    <cfRule type="containsText" dxfId="0" priority="3" operator="between" text="FAIL">
      <formula>NOT(ISERROR(SEARCH("FAIL",J23)))</formula>
    </cfRule>
    <cfRule type="containsText" dxfId="3" priority="2" operator="between" text="Not Implemented">
      <formula>NOT(ISERROR(SEARCH("Not Implemented",J23)))</formula>
    </cfRule>
    <cfRule type="containsText" dxfId="2" priority="1" operator="between" text="SKIPPED">
      <formula>NOT(ISERROR(SEARCH("SKIPPED",J23)))</formula>
    </cfRule>
  </conditionalFormatting>
  <dataValidations count="1">
    <dataValidation type="list" allowBlank="1" showErrorMessage="1" sqref="J12:J15 J16:J19 J20:J23 L12:L15 L16:L19 L20:L23">
      <formula1>'Test report '!$B$11:$B$14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zoomScale="70" zoomScaleNormal="70" topLeftCell="A15" workbookViewId="0">
      <selection activeCell="G30" sqref="G30"/>
    </sheetView>
  </sheetViews>
  <sheetFormatPr defaultColWidth="9" defaultRowHeight="14.25"/>
  <cols>
    <col min="2" max="2" width="13.1" customWidth="1"/>
    <col min="3" max="3" width="13.5" customWidth="1"/>
    <col min="4" max="4" width="19.7" customWidth="1"/>
    <col min="5" max="5" width="17.3" customWidth="1"/>
    <col min="6" max="6" width="17.5" customWidth="1"/>
    <col min="7" max="7" width="30.7" customWidth="1"/>
    <col min="8" max="8" width="21.9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23.2083333333333" customWidth="1"/>
  </cols>
  <sheetData>
    <row r="1" ht="16.5" spans="1:12">
      <c r="A1" s="1" t="s">
        <v>38</v>
      </c>
      <c r="B1" s="2"/>
      <c r="C1" s="3" t="s">
        <v>27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104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9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I5" s="5"/>
      <c r="J5" s="5"/>
      <c r="K5" s="5"/>
      <c r="L5" s="14"/>
    </row>
    <row r="6" ht="16.5" spans="1:12">
      <c r="A6" s="11"/>
      <c r="B6" s="11"/>
      <c r="C6" s="13">
        <f>COUNTIF($J$12:$J$475,"&lt;&gt;")</f>
        <v>12</v>
      </c>
      <c r="D6" s="13">
        <f>COUNTIF($J$12:$J$474,"PASS")</f>
        <v>12</v>
      </c>
      <c r="E6" s="13">
        <f>COUNTIF($J$12:$J$477,"FAIL")</f>
        <v>0</v>
      </c>
      <c r="F6" s="13">
        <f>COUNTIF($J$12:$J$477,"NOT IMPLEMENTED")</f>
        <v>0</v>
      </c>
      <c r="G6" s="13">
        <f>COUNTIF($J$12:$J$477,"SKIPPED")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COUNTIF($L$12:$L$475,"&lt;&gt;")</f>
        <v>12</v>
      </c>
      <c r="D8" s="13">
        <f>COUNTIF($L$12:$L$475,"PASS")</f>
        <v>12</v>
      </c>
      <c r="E8" s="13">
        <f>COUNTIF($L$12:$L$475,"FAIL")</f>
        <v>0</v>
      </c>
      <c r="F8" s="13">
        <f>COUNTIF($L$12:$L$475,"NOT IMPLEMENTED")</f>
        <v>0</v>
      </c>
      <c r="G8" s="13">
        <f>COUNTIF($L$12:$L$475,"SKIPPED")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71.6" customHeight="1" spans="1:13">
      <c r="A12" s="18">
        <v>1</v>
      </c>
      <c r="B12" s="19" t="str">
        <f t="shared" ref="B12:B23" si="0">CONCATENATE($C$2," - ",A12)</f>
        <v>MC - 1</v>
      </c>
      <c r="C12" s="19" t="str">
        <f t="shared" ref="C12:C15" si="1">$C$1</f>
        <v>Multiplication</v>
      </c>
      <c r="D12" s="19" t="s">
        <v>59</v>
      </c>
      <c r="E12" s="19"/>
      <c r="F12" s="20" t="s">
        <v>105</v>
      </c>
      <c r="G12" s="21"/>
      <c r="H12" s="20" t="s">
        <v>61</v>
      </c>
      <c r="I12" s="23">
        <v>45334</v>
      </c>
      <c r="J12" s="24" t="s">
        <v>11</v>
      </c>
      <c r="K12" s="25"/>
      <c r="L12" s="24" t="s">
        <v>11</v>
      </c>
      <c r="M12" s="32" t="s">
        <v>87</v>
      </c>
    </row>
    <row r="13" ht="128.4" customHeight="1" spans="1:13">
      <c r="A13" s="18">
        <v>2</v>
      </c>
      <c r="B13" s="19" t="str">
        <f t="shared" si="0"/>
        <v>MC - 2</v>
      </c>
      <c r="C13" s="19" t="str">
        <f t="shared" si="1"/>
        <v>Multiplication</v>
      </c>
      <c r="D13" s="19" t="s">
        <v>62</v>
      </c>
      <c r="E13" s="19"/>
      <c r="F13" s="20" t="s">
        <v>89</v>
      </c>
      <c r="G13" s="33" t="s">
        <v>106</v>
      </c>
      <c r="H13" s="20" t="s">
        <v>107</v>
      </c>
      <c r="I13" s="23">
        <v>45334</v>
      </c>
      <c r="J13" s="24" t="s">
        <v>11</v>
      </c>
      <c r="K13" s="25"/>
      <c r="L13" s="24" t="s">
        <v>11</v>
      </c>
      <c r="M13" s="32" t="s">
        <v>87</v>
      </c>
    </row>
    <row r="14" ht="173.4" customHeight="1" spans="1:13">
      <c r="A14" s="18">
        <v>3</v>
      </c>
      <c r="B14" s="19" t="str">
        <f t="shared" si="0"/>
        <v>MC - 3</v>
      </c>
      <c r="C14" s="19" t="str">
        <f t="shared" si="1"/>
        <v>Multiplication</v>
      </c>
      <c r="D14" s="19" t="s">
        <v>92</v>
      </c>
      <c r="E14" s="19"/>
      <c r="F14" s="20" t="s">
        <v>93</v>
      </c>
      <c r="G14" s="33" t="s">
        <v>108</v>
      </c>
      <c r="H14" s="20" t="s">
        <v>109</v>
      </c>
      <c r="I14" s="23">
        <v>45334</v>
      </c>
      <c r="J14" s="24" t="s">
        <v>11</v>
      </c>
      <c r="K14" s="25"/>
      <c r="L14" s="24" t="s">
        <v>11</v>
      </c>
      <c r="M14" s="32" t="s">
        <v>87</v>
      </c>
    </row>
    <row r="15" ht="198" customHeight="1" spans="1:13">
      <c r="A15" s="18">
        <v>4</v>
      </c>
      <c r="B15" s="19" t="str">
        <f t="shared" si="0"/>
        <v>MC - 4</v>
      </c>
      <c r="C15" s="19" t="str">
        <f t="shared" si="1"/>
        <v>Multiplication</v>
      </c>
      <c r="D15" s="19" t="s">
        <v>68</v>
      </c>
      <c r="E15" s="19" t="s">
        <v>69</v>
      </c>
      <c r="F15" s="19" t="s">
        <v>96</v>
      </c>
      <c r="G15" s="33" t="s">
        <v>110</v>
      </c>
      <c r="H15" s="20" t="s">
        <v>76</v>
      </c>
      <c r="I15" s="23">
        <v>45334</v>
      </c>
      <c r="J15" s="24" t="s">
        <v>11</v>
      </c>
      <c r="K15" s="25"/>
      <c r="L15" s="24" t="s">
        <v>11</v>
      </c>
      <c r="M15" s="32" t="s">
        <v>87</v>
      </c>
    </row>
    <row r="16" ht="99" spans="1:13">
      <c r="A16" s="18">
        <v>5</v>
      </c>
      <c r="B16" s="19" t="str">
        <f t="shared" si="0"/>
        <v>MC - 5</v>
      </c>
      <c r="C16" s="19" t="str">
        <f>$C$1</f>
        <v>Multiplication</v>
      </c>
      <c r="D16" s="19" t="s">
        <v>59</v>
      </c>
      <c r="E16" s="19"/>
      <c r="F16" s="20" t="s">
        <v>105</v>
      </c>
      <c r="G16" s="21"/>
      <c r="H16" s="20" t="s">
        <v>61</v>
      </c>
      <c r="I16" s="23">
        <v>45334</v>
      </c>
      <c r="J16" s="24" t="s">
        <v>11</v>
      </c>
      <c r="K16" s="25"/>
      <c r="L16" s="24" t="s">
        <v>11</v>
      </c>
      <c r="M16" s="32" t="s">
        <v>87</v>
      </c>
    </row>
    <row r="17" ht="66" spans="1:13">
      <c r="A17" s="18">
        <v>6</v>
      </c>
      <c r="B17" s="19" t="str">
        <f t="shared" si="0"/>
        <v>MC - 6</v>
      </c>
      <c r="C17" s="19" t="str">
        <f>$C$1</f>
        <v>Multiplication</v>
      </c>
      <c r="D17" s="19" t="s">
        <v>62</v>
      </c>
      <c r="E17" s="19"/>
      <c r="F17" s="20" t="s">
        <v>89</v>
      </c>
      <c r="G17" s="33" t="s">
        <v>111</v>
      </c>
      <c r="H17" s="20" t="s">
        <v>107</v>
      </c>
      <c r="I17" s="23">
        <v>45334</v>
      </c>
      <c r="J17" s="24" t="s">
        <v>11</v>
      </c>
      <c r="K17" s="25"/>
      <c r="L17" s="24" t="s">
        <v>11</v>
      </c>
      <c r="M17" s="32" t="s">
        <v>87</v>
      </c>
    </row>
    <row r="18" ht="99" spans="1:13">
      <c r="A18" s="18">
        <v>7</v>
      </c>
      <c r="B18" s="19" t="str">
        <f t="shared" si="0"/>
        <v>MC - 7</v>
      </c>
      <c r="C18" s="19" t="str">
        <f>$C$1</f>
        <v>Multiplication</v>
      </c>
      <c r="D18" s="19" t="s">
        <v>92</v>
      </c>
      <c r="E18" s="19"/>
      <c r="F18" s="20" t="s">
        <v>93</v>
      </c>
      <c r="G18" s="33" t="s">
        <v>112</v>
      </c>
      <c r="H18" s="20" t="s">
        <v>109</v>
      </c>
      <c r="I18" s="23">
        <v>45334</v>
      </c>
      <c r="J18" s="24" t="s">
        <v>11</v>
      </c>
      <c r="K18" s="25"/>
      <c r="L18" s="24" t="s">
        <v>11</v>
      </c>
      <c r="M18" s="32" t="s">
        <v>87</v>
      </c>
    </row>
    <row r="19" ht="49.5" spans="1:13">
      <c r="A19" s="18">
        <v>8</v>
      </c>
      <c r="B19" s="19" t="str">
        <f t="shared" si="0"/>
        <v>MC - 8</v>
      </c>
      <c r="C19" s="19" t="str">
        <f>$C$1</f>
        <v>Multiplication</v>
      </c>
      <c r="D19" s="19" t="s">
        <v>68</v>
      </c>
      <c r="E19" s="19" t="s">
        <v>69</v>
      </c>
      <c r="F19" s="19" t="s">
        <v>96</v>
      </c>
      <c r="G19" s="33" t="s">
        <v>113</v>
      </c>
      <c r="H19" s="20" t="s">
        <v>76</v>
      </c>
      <c r="I19" s="23">
        <v>45334</v>
      </c>
      <c r="J19" s="24" t="s">
        <v>11</v>
      </c>
      <c r="K19" s="25"/>
      <c r="L19" s="24" t="s">
        <v>11</v>
      </c>
      <c r="M19" s="32" t="s">
        <v>87</v>
      </c>
    </row>
    <row r="20" ht="99" spans="1:13">
      <c r="A20" s="18">
        <v>9</v>
      </c>
      <c r="B20" s="19" t="str">
        <f t="shared" si="0"/>
        <v>MC - 9</v>
      </c>
      <c r="C20" s="19" t="str">
        <f>$C$1</f>
        <v>Multiplication</v>
      </c>
      <c r="D20" s="19" t="s">
        <v>59</v>
      </c>
      <c r="E20" s="19"/>
      <c r="F20" s="20" t="s">
        <v>105</v>
      </c>
      <c r="G20" s="21"/>
      <c r="H20" s="20" t="s">
        <v>61</v>
      </c>
      <c r="I20" s="23">
        <v>45334</v>
      </c>
      <c r="J20" s="24" t="s">
        <v>11</v>
      </c>
      <c r="K20" s="25"/>
      <c r="L20" s="24" t="s">
        <v>11</v>
      </c>
      <c r="M20" s="32" t="s">
        <v>87</v>
      </c>
    </row>
    <row r="21" ht="66" spans="1:13">
      <c r="A21" s="18">
        <v>10</v>
      </c>
      <c r="B21" s="19" t="str">
        <f t="shared" si="0"/>
        <v>MC - 10</v>
      </c>
      <c r="C21" s="19" t="str">
        <f>$C$1</f>
        <v>Multiplication</v>
      </c>
      <c r="D21" s="19" t="s">
        <v>62</v>
      </c>
      <c r="E21" s="19"/>
      <c r="F21" s="20" t="s">
        <v>89</v>
      </c>
      <c r="G21" s="33" t="s">
        <v>114</v>
      </c>
      <c r="H21" s="20" t="s">
        <v>107</v>
      </c>
      <c r="I21" s="23">
        <v>45334</v>
      </c>
      <c r="J21" s="24" t="s">
        <v>11</v>
      </c>
      <c r="K21" s="25"/>
      <c r="L21" s="24" t="s">
        <v>11</v>
      </c>
      <c r="M21" s="32" t="s">
        <v>87</v>
      </c>
    </row>
    <row r="22" ht="99" spans="1:13">
      <c r="A22" s="18">
        <v>11</v>
      </c>
      <c r="B22" s="19" t="str">
        <f t="shared" si="0"/>
        <v>MC - 11</v>
      </c>
      <c r="C22" s="19" t="str">
        <f>$C$1</f>
        <v>Multiplication</v>
      </c>
      <c r="D22" s="19" t="s">
        <v>92</v>
      </c>
      <c r="E22" s="19"/>
      <c r="F22" s="20" t="s">
        <v>93</v>
      </c>
      <c r="G22" s="33" t="s">
        <v>115</v>
      </c>
      <c r="H22" s="20" t="s">
        <v>109</v>
      </c>
      <c r="I22" s="23">
        <v>45334</v>
      </c>
      <c r="J22" s="24" t="s">
        <v>11</v>
      </c>
      <c r="K22" s="25"/>
      <c r="L22" s="24" t="s">
        <v>11</v>
      </c>
      <c r="M22" s="32" t="s">
        <v>87</v>
      </c>
    </row>
    <row r="23" ht="49.5" spans="1:13">
      <c r="A23" s="18">
        <v>12</v>
      </c>
      <c r="B23" s="19" t="str">
        <f t="shared" si="0"/>
        <v>MC - 12</v>
      </c>
      <c r="C23" s="19" t="str">
        <f>$C$1</f>
        <v>Multiplication</v>
      </c>
      <c r="D23" s="19" t="s">
        <v>68</v>
      </c>
      <c r="E23" s="19" t="s">
        <v>69</v>
      </c>
      <c r="F23" s="19" t="s">
        <v>96</v>
      </c>
      <c r="G23" s="33" t="s">
        <v>116</v>
      </c>
      <c r="H23" s="20" t="s">
        <v>76</v>
      </c>
      <c r="I23" s="23">
        <v>45334</v>
      </c>
      <c r="J23" s="24" t="s">
        <v>11</v>
      </c>
      <c r="K23" s="25"/>
      <c r="L23" s="24" t="s">
        <v>11</v>
      </c>
      <c r="M23" s="32" t="s">
        <v>87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">
    <cfRule type="containsText" dxfId="0" priority="55" operator="between" text="FAIL">
      <formula>NOT(ISERROR(SEARCH("FAIL",L12)))</formula>
    </cfRule>
    <cfRule type="containsText" dxfId="1" priority="56" operator="between" text="PASS">
      <formula>NOT(ISERROR(SEARCH("PASS",L12)))</formula>
    </cfRule>
    <cfRule type="containsText" dxfId="2" priority="53" operator="between" text="SKIPPED">
      <formula>NOT(ISERROR(SEARCH("SKIPPED",L12)))</formula>
    </cfRule>
    <cfRule type="containsText" dxfId="3" priority="54" operator="between" text="Not Implemented">
      <formula>NOT(ISERROR(SEARCH("Not Implemented",L12)))</formula>
    </cfRule>
  </conditionalFormatting>
  <conditionalFormatting sqref="L16">
    <cfRule type="containsText" dxfId="1" priority="36" operator="between" text="PASS">
      <formula>NOT(ISERROR(SEARCH("PASS",L16)))</formula>
    </cfRule>
    <cfRule type="containsText" dxfId="0" priority="35" operator="between" text="FAIL">
      <formula>NOT(ISERROR(SEARCH("FAIL",L16)))</formula>
    </cfRule>
    <cfRule type="containsText" dxfId="3" priority="34" operator="between" text="Not Implemented">
      <formula>NOT(ISERROR(SEARCH("Not Implemented",L16)))</formula>
    </cfRule>
    <cfRule type="containsText" dxfId="2" priority="33" operator="between" text="SKIPPED">
      <formula>NOT(ISERROR(SEARCH("SKIPPED",L16)))</formula>
    </cfRule>
  </conditionalFormatting>
  <conditionalFormatting sqref="L20">
    <cfRule type="containsText" dxfId="1" priority="16" operator="between" text="PASS">
      <formula>NOT(ISERROR(SEARCH("PASS",L20)))</formula>
    </cfRule>
    <cfRule type="containsText" dxfId="0" priority="15" operator="between" text="FAIL">
      <formula>NOT(ISERROR(SEARCH("FAIL",L20)))</formula>
    </cfRule>
    <cfRule type="containsText" dxfId="3" priority="14" operator="between" text="Not Implemented">
      <formula>NOT(ISERROR(SEARCH("Not Implemented",L20)))</formula>
    </cfRule>
    <cfRule type="containsText" dxfId="2" priority="13" operator="between" text="SKIPPED">
      <formula>NOT(ISERROR(SEARCH("SKIPPED",L20)))</formula>
    </cfRule>
  </conditionalFormatting>
  <conditionalFormatting sqref="L13:L15 J12:J15">
    <cfRule type="containsText" dxfId="0" priority="59" operator="between" text="FAIL">
      <formula>NOT(ISERROR(SEARCH("FAIL",J12)))</formula>
    </cfRule>
    <cfRule type="containsText" dxfId="1" priority="60" operator="between" text="PASS">
      <formula>NOT(ISERROR(SEARCH("PASS",J12)))</formula>
    </cfRule>
    <cfRule type="containsText" dxfId="2" priority="57" operator="between" text="SKIPPED">
      <formula>NOT(ISERROR(SEARCH("SKIPPED",J12)))</formula>
    </cfRule>
    <cfRule type="containsText" dxfId="3" priority="58" operator="between" text="Not Implemented">
      <formula>NOT(ISERROR(SEARCH("Not Implemented",J12)))</formula>
    </cfRule>
  </conditionalFormatting>
  <conditionalFormatting sqref="J13 L13">
    <cfRule type="containsText" dxfId="0" priority="51" operator="between" text="FAIL">
      <formula>NOT(ISERROR(SEARCH("FAIL",J13)))</formula>
    </cfRule>
    <cfRule type="containsText" dxfId="1" priority="52" operator="between" text="PASS">
      <formula>NOT(ISERROR(SEARCH("PASS",J13)))</formula>
    </cfRule>
    <cfRule type="containsText" dxfId="2" priority="49" operator="between" text="SKIPPED">
      <formula>NOT(ISERROR(SEARCH("SKIPPED",J13)))</formula>
    </cfRule>
    <cfRule type="containsText" dxfId="3" priority="50" operator="between" text="Not Implemented">
      <formula>NOT(ISERROR(SEARCH("Not Implemented",J13)))</formula>
    </cfRule>
  </conditionalFormatting>
  <conditionalFormatting sqref="J14 L14">
    <cfRule type="containsText" dxfId="0" priority="47" operator="between" text="FAIL">
      <formula>NOT(ISERROR(SEARCH("FAIL",J14)))</formula>
    </cfRule>
    <cfRule type="containsText" dxfId="1" priority="48" operator="between" text="PASS">
      <formula>NOT(ISERROR(SEARCH("PASS",J14)))</formula>
    </cfRule>
    <cfRule type="containsText" dxfId="2" priority="45" operator="between" text="SKIPPED">
      <formula>NOT(ISERROR(SEARCH("SKIPPED",J14)))</formula>
    </cfRule>
    <cfRule type="containsText" dxfId="3" priority="46" operator="between" text="Not Implemented">
      <formula>NOT(ISERROR(SEARCH("Not Implemented",J14)))</formula>
    </cfRule>
  </conditionalFormatting>
  <conditionalFormatting sqref="J15 L15">
    <cfRule type="containsText" dxfId="2" priority="41" operator="between" text="SKIPPED">
      <formula>NOT(ISERROR(SEARCH("SKIPPED",J15)))</formula>
    </cfRule>
    <cfRule type="containsText" dxfId="3" priority="42" operator="between" text="Not Implemented">
      <formula>NOT(ISERROR(SEARCH("Not Implemented",J15)))</formula>
    </cfRule>
    <cfRule type="containsText" dxfId="0" priority="43" operator="between" text="FAIL">
      <formula>NOT(ISERROR(SEARCH("FAIL",J15)))</formula>
    </cfRule>
    <cfRule type="containsText" dxfId="1" priority="44" operator="between" text="PASS">
      <formula>NOT(ISERROR(SEARCH("PASS",J15)))</formula>
    </cfRule>
  </conditionalFormatting>
  <conditionalFormatting sqref="L17:L19 J16:J19">
    <cfRule type="containsText" dxfId="1" priority="40" operator="between" text="PASS">
      <formula>NOT(ISERROR(SEARCH("PASS",J16)))</formula>
    </cfRule>
    <cfRule type="containsText" dxfId="0" priority="39" operator="between" text="FAIL">
      <formula>NOT(ISERROR(SEARCH("FAIL",J16)))</formula>
    </cfRule>
    <cfRule type="containsText" dxfId="3" priority="38" operator="between" text="Not Implemented">
      <formula>NOT(ISERROR(SEARCH("Not Implemented",J16)))</formula>
    </cfRule>
    <cfRule type="containsText" dxfId="2" priority="37" operator="between" text="SKIPPED">
      <formula>NOT(ISERROR(SEARCH("SKIPPED",J16)))</formula>
    </cfRule>
  </conditionalFormatting>
  <conditionalFormatting sqref="J17 L17">
    <cfRule type="containsText" dxfId="1" priority="32" operator="between" text="PASS">
      <formula>NOT(ISERROR(SEARCH("PASS",J17)))</formula>
    </cfRule>
    <cfRule type="containsText" dxfId="0" priority="31" operator="between" text="FAIL">
      <formula>NOT(ISERROR(SEARCH("FAIL",J17)))</formula>
    </cfRule>
    <cfRule type="containsText" dxfId="3" priority="30" operator="between" text="Not Implemented">
      <formula>NOT(ISERROR(SEARCH("Not Implemented",J17)))</formula>
    </cfRule>
    <cfRule type="containsText" dxfId="2" priority="29" operator="between" text="SKIPPED">
      <formula>NOT(ISERROR(SEARCH("SKIPPED",J17)))</formula>
    </cfRule>
  </conditionalFormatting>
  <conditionalFormatting sqref="J18 L18">
    <cfRule type="containsText" dxfId="1" priority="28" operator="between" text="PASS">
      <formula>NOT(ISERROR(SEARCH("PASS",J18)))</formula>
    </cfRule>
    <cfRule type="containsText" dxfId="0" priority="27" operator="between" text="FAIL">
      <formula>NOT(ISERROR(SEARCH("FAIL",J18)))</formula>
    </cfRule>
    <cfRule type="containsText" dxfId="3" priority="26" operator="between" text="Not Implemented">
      <formula>NOT(ISERROR(SEARCH("Not Implemented",J18)))</formula>
    </cfRule>
    <cfRule type="containsText" dxfId="2" priority="25" operator="between" text="SKIPPED">
      <formula>NOT(ISERROR(SEARCH("SKIPPED",J18)))</formula>
    </cfRule>
  </conditionalFormatting>
  <conditionalFormatting sqref="J19 L19">
    <cfRule type="containsText" dxfId="1" priority="24" operator="between" text="PASS">
      <formula>NOT(ISERROR(SEARCH("PASS",J19)))</formula>
    </cfRule>
    <cfRule type="containsText" dxfId="0" priority="23" operator="between" text="FAIL">
      <formula>NOT(ISERROR(SEARCH("FAIL",J19)))</formula>
    </cfRule>
    <cfRule type="containsText" dxfId="3" priority="22" operator="between" text="Not Implemented">
      <formula>NOT(ISERROR(SEARCH("Not Implemented",J19)))</formula>
    </cfRule>
    <cfRule type="containsText" dxfId="2" priority="21" operator="between" text="SKIPPED">
      <formula>NOT(ISERROR(SEARCH("SKIPPED",J19)))</formula>
    </cfRule>
  </conditionalFormatting>
  <conditionalFormatting sqref="L21:L23 J20:J23">
    <cfRule type="containsText" dxfId="1" priority="20" operator="between" text="PASS">
      <formula>NOT(ISERROR(SEARCH("PASS",J20)))</formula>
    </cfRule>
    <cfRule type="containsText" dxfId="0" priority="19" operator="between" text="FAIL">
      <formula>NOT(ISERROR(SEARCH("FAIL",J20)))</formula>
    </cfRule>
    <cfRule type="containsText" dxfId="3" priority="18" operator="between" text="Not Implemented">
      <formula>NOT(ISERROR(SEARCH("Not Implemented",J20)))</formula>
    </cfRule>
    <cfRule type="containsText" dxfId="2" priority="17" operator="between" text="SKIPPED">
      <formula>NOT(ISERROR(SEARCH("SKIPPED",J20)))</formula>
    </cfRule>
  </conditionalFormatting>
  <conditionalFormatting sqref="J21 L21">
    <cfRule type="containsText" dxfId="1" priority="12" operator="between" text="PASS">
      <formula>NOT(ISERROR(SEARCH("PASS",J21)))</formula>
    </cfRule>
    <cfRule type="containsText" dxfId="0" priority="11" operator="between" text="FAIL">
      <formula>NOT(ISERROR(SEARCH("FAIL",J21)))</formula>
    </cfRule>
    <cfRule type="containsText" dxfId="3" priority="10" operator="between" text="Not Implemented">
      <formula>NOT(ISERROR(SEARCH("Not Implemented",J21)))</formula>
    </cfRule>
    <cfRule type="containsText" dxfId="2" priority="9" operator="between" text="SKIPPED">
      <formula>NOT(ISERROR(SEARCH("SKIPPED",J21)))</formula>
    </cfRule>
  </conditionalFormatting>
  <conditionalFormatting sqref="J22 L22">
    <cfRule type="containsText" dxfId="1" priority="8" operator="between" text="PASS">
      <formula>NOT(ISERROR(SEARCH("PASS",J22)))</formula>
    </cfRule>
    <cfRule type="containsText" dxfId="0" priority="7" operator="between" text="FAIL">
      <formula>NOT(ISERROR(SEARCH("FAIL",J22)))</formula>
    </cfRule>
    <cfRule type="containsText" dxfId="3" priority="6" operator="between" text="Not Implemented">
      <formula>NOT(ISERROR(SEARCH("Not Implemented",J22)))</formula>
    </cfRule>
    <cfRule type="containsText" dxfId="2" priority="5" operator="between" text="SKIPPED">
      <formula>NOT(ISERROR(SEARCH("SKIPPED",J22)))</formula>
    </cfRule>
  </conditionalFormatting>
  <conditionalFormatting sqref="J23 L23">
    <cfRule type="containsText" dxfId="1" priority="4" operator="between" text="PASS">
      <formula>NOT(ISERROR(SEARCH("PASS",J23)))</formula>
    </cfRule>
    <cfRule type="containsText" dxfId="0" priority="3" operator="between" text="FAIL">
      <formula>NOT(ISERROR(SEARCH("FAIL",J23)))</formula>
    </cfRule>
    <cfRule type="containsText" dxfId="3" priority="2" operator="between" text="Not Implemented">
      <formula>NOT(ISERROR(SEARCH("Not Implemented",J23)))</formula>
    </cfRule>
    <cfRule type="containsText" dxfId="2" priority="1" operator="between" text="SKIPPED">
      <formula>NOT(ISERROR(SEARCH("SKIPPED",J23)))</formula>
    </cfRule>
  </conditionalFormatting>
  <dataValidations count="2">
    <dataValidation type="list" allowBlank="1" showErrorMessage="1" sqref="J12:J15 J16:J19 J20:J23 L12:L15 L16:L19 L20:L23">
      <formula1>'Test report '!$B$11:$B$14</formula1>
    </dataValidation>
    <dataValidation type="list" allowBlank="1" showInputMessage="1" showErrorMessage="1" sqref="C3:D4">
      <formula1>'Test report '!$B$8:$B$9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70" zoomScaleNormal="70" topLeftCell="A12" workbookViewId="0">
      <selection activeCell="N12" sqref="N12"/>
    </sheetView>
  </sheetViews>
  <sheetFormatPr defaultColWidth="9" defaultRowHeight="14.25"/>
  <cols>
    <col min="2" max="2" width="13.1" customWidth="1"/>
    <col min="3" max="3" width="11.5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25.7083333333333" customWidth="1"/>
  </cols>
  <sheetData>
    <row r="1" ht="16.5" spans="1:12">
      <c r="A1" s="1" t="s">
        <v>38</v>
      </c>
      <c r="B1" s="2"/>
      <c r="C1" s="3" t="s">
        <v>30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117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9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H5" s="5"/>
      <c r="I5" s="5"/>
      <c r="J5" s="5"/>
      <c r="K5" s="5"/>
      <c r="L5" s="14"/>
    </row>
    <row r="6" ht="16.5" spans="1:12">
      <c r="A6" s="11"/>
      <c r="B6" s="11"/>
      <c r="C6" s="13">
        <f>COUNTIF($J$12:$J$478,"&lt;&gt;")</f>
        <v>17</v>
      </c>
      <c r="D6" s="13">
        <f>COUNTIF($J$12:$J$477,"PASS")</f>
        <v>17</v>
      </c>
      <c r="E6" s="13">
        <f>COUNTIF($J$12:$J$480,"FAIL")</f>
        <v>0</v>
      </c>
      <c r="F6" s="13">
        <f>COUNTIF($J$12:$J$480,"NOT IMPLEMENTED")</f>
        <v>0</v>
      </c>
      <c r="G6" s="13">
        <f>COUNTIF($J$12:$J$480,"SKIPPED")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COUNTIF($L$12:$L$478,"&lt;&gt;")</f>
        <v>17</v>
      </c>
      <c r="D8" s="13">
        <f>COUNTIF($L$12:$L$478,"PASS")</f>
        <v>17</v>
      </c>
      <c r="E8" s="13">
        <f>COUNTIF($L$12:$L$478,"FAIL")</f>
        <v>0</v>
      </c>
      <c r="F8" s="13">
        <f>COUNTIF($L$12:$L$478,"NOT IMPLEMENTED")</f>
        <v>0</v>
      </c>
      <c r="G8" s="13">
        <f>COUNTIF($L$12:$L$478,"SKIPPED")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24.2" customHeight="1" spans="1:14">
      <c r="A12" s="18">
        <v>1</v>
      </c>
      <c r="B12" s="19" t="str">
        <f t="shared" ref="B12:B28" si="0">CONCATENATE($C$2," - ",A12)</f>
        <v>CD - 1</v>
      </c>
      <c r="C12" s="19" t="str">
        <f t="shared" ref="C12:C16" si="1">$C$1</f>
        <v>Division</v>
      </c>
      <c r="D12" s="19" t="s">
        <v>59</v>
      </c>
      <c r="E12" s="19"/>
      <c r="F12" s="20" t="s">
        <v>118</v>
      </c>
      <c r="G12" s="21"/>
      <c r="H12" s="20" t="s">
        <v>61</v>
      </c>
      <c r="I12" s="23">
        <v>45335</v>
      </c>
      <c r="J12" s="24" t="s">
        <v>11</v>
      </c>
      <c r="K12" s="25"/>
      <c r="L12" s="24" t="s">
        <v>11</v>
      </c>
      <c r="M12" s="26" t="s">
        <v>9</v>
      </c>
      <c r="N12" s="29"/>
    </row>
    <row r="13" ht="153.6" customHeight="1" spans="1:14">
      <c r="A13" s="18">
        <v>2</v>
      </c>
      <c r="B13" s="19" t="str">
        <f t="shared" si="0"/>
        <v>CD - 2</v>
      </c>
      <c r="C13" s="19" t="str">
        <f>$C$1</f>
        <v>Division</v>
      </c>
      <c r="D13" s="19" t="s">
        <v>62</v>
      </c>
      <c r="E13" s="19"/>
      <c r="F13" s="20" t="s">
        <v>119</v>
      </c>
      <c r="G13" s="27" t="s">
        <v>120</v>
      </c>
      <c r="H13" s="20" t="s">
        <v>107</v>
      </c>
      <c r="I13" s="23">
        <v>45335</v>
      </c>
      <c r="J13" s="24" t="s">
        <v>11</v>
      </c>
      <c r="K13" s="25"/>
      <c r="L13" s="24" t="s">
        <v>11</v>
      </c>
      <c r="M13" s="18" t="s">
        <v>9</v>
      </c>
      <c r="N13" s="30"/>
    </row>
    <row r="14" ht="122.4" customHeight="1" spans="1:13">
      <c r="A14" s="18">
        <v>3</v>
      </c>
      <c r="B14" s="28" t="str">
        <f t="shared" si="0"/>
        <v>CD - 3</v>
      </c>
      <c r="C14" s="19" t="str">
        <f>$C$1</f>
        <v>Division</v>
      </c>
      <c r="D14" s="19" t="s">
        <v>92</v>
      </c>
      <c r="E14" s="19"/>
      <c r="F14" s="20" t="s">
        <v>93</v>
      </c>
      <c r="G14" s="27" t="s">
        <v>121</v>
      </c>
      <c r="H14" s="20" t="s">
        <v>122</v>
      </c>
      <c r="I14" s="23">
        <v>45335</v>
      </c>
      <c r="J14" s="24" t="s">
        <v>11</v>
      </c>
      <c r="K14" s="25"/>
      <c r="L14" s="24" t="s">
        <v>11</v>
      </c>
      <c r="M14" s="31" t="s">
        <v>9</v>
      </c>
    </row>
    <row r="15" ht="122.4" customHeight="1" spans="1:13">
      <c r="A15" s="18">
        <v>4</v>
      </c>
      <c r="B15" s="19" t="str">
        <f t="shared" si="0"/>
        <v>CD - 4</v>
      </c>
      <c r="C15" s="19" t="str">
        <f>$C$1</f>
        <v>Division</v>
      </c>
      <c r="D15" s="19" t="s">
        <v>68</v>
      </c>
      <c r="E15" s="19"/>
      <c r="F15" s="20" t="s">
        <v>123</v>
      </c>
      <c r="G15" s="27" t="s">
        <v>124</v>
      </c>
      <c r="H15" s="20" t="s">
        <v>125</v>
      </c>
      <c r="I15" s="23">
        <v>45335</v>
      </c>
      <c r="J15" s="24" t="s">
        <v>11</v>
      </c>
      <c r="K15" s="25"/>
      <c r="L15" s="24" t="s">
        <v>11</v>
      </c>
      <c r="M15" s="32" t="s">
        <v>9</v>
      </c>
    </row>
    <row r="16" ht="111" customHeight="1" spans="1:13">
      <c r="A16" s="18">
        <v>5</v>
      </c>
      <c r="B16" s="19" t="str">
        <f t="shared" si="0"/>
        <v>CD - 5</v>
      </c>
      <c r="C16" s="19" t="str">
        <f t="shared" si="1"/>
        <v>Division</v>
      </c>
      <c r="D16" s="19" t="s">
        <v>68</v>
      </c>
      <c r="E16" s="19" t="s">
        <v>69</v>
      </c>
      <c r="F16" s="20" t="s">
        <v>96</v>
      </c>
      <c r="G16" s="27" t="s">
        <v>126</v>
      </c>
      <c r="H16" s="20" t="s">
        <v>76</v>
      </c>
      <c r="I16" s="23">
        <v>45335</v>
      </c>
      <c r="J16" s="24" t="s">
        <v>11</v>
      </c>
      <c r="K16" s="25"/>
      <c r="L16" s="24" t="s">
        <v>11</v>
      </c>
      <c r="M16" s="32" t="s">
        <v>9</v>
      </c>
    </row>
    <row r="17" ht="66" spans="1:13">
      <c r="A17" s="18">
        <v>2</v>
      </c>
      <c r="B17" s="19" t="str">
        <f t="shared" si="0"/>
        <v>CD - 2</v>
      </c>
      <c r="C17" s="19" t="str">
        <f>$C$1</f>
        <v>Division</v>
      </c>
      <c r="D17" s="19" t="s">
        <v>62</v>
      </c>
      <c r="E17" s="19"/>
      <c r="F17" s="20" t="s">
        <v>119</v>
      </c>
      <c r="G17" s="27" t="s">
        <v>120</v>
      </c>
      <c r="H17" s="20" t="s">
        <v>107</v>
      </c>
      <c r="I17" s="23">
        <v>45335</v>
      </c>
      <c r="J17" s="24" t="s">
        <v>11</v>
      </c>
      <c r="K17" s="25"/>
      <c r="L17" s="24" t="s">
        <v>11</v>
      </c>
      <c r="M17" s="18" t="s">
        <v>9</v>
      </c>
    </row>
    <row r="18" ht="99" spans="1:13">
      <c r="A18" s="18">
        <v>3</v>
      </c>
      <c r="B18" s="28" t="str">
        <f t="shared" si="0"/>
        <v>CD - 3</v>
      </c>
      <c r="C18" s="19" t="str">
        <f>$C$1</f>
        <v>Division</v>
      </c>
      <c r="D18" s="19" t="s">
        <v>92</v>
      </c>
      <c r="E18" s="19"/>
      <c r="F18" s="20" t="s">
        <v>93</v>
      </c>
      <c r="G18" s="27" t="s">
        <v>121</v>
      </c>
      <c r="H18" s="20" t="s">
        <v>122</v>
      </c>
      <c r="I18" s="23">
        <v>45335</v>
      </c>
      <c r="J18" s="24" t="s">
        <v>11</v>
      </c>
      <c r="K18" s="25"/>
      <c r="L18" s="24" t="s">
        <v>11</v>
      </c>
      <c r="M18" s="31" t="s">
        <v>9</v>
      </c>
    </row>
    <row r="19" ht="99" spans="1:13">
      <c r="A19" s="18">
        <v>4</v>
      </c>
      <c r="B19" s="19" t="str">
        <f t="shared" si="0"/>
        <v>CD - 4</v>
      </c>
      <c r="C19" s="19" t="str">
        <f>$C$1</f>
        <v>Division</v>
      </c>
      <c r="D19" s="19" t="s">
        <v>68</v>
      </c>
      <c r="E19" s="19"/>
      <c r="F19" s="20" t="s">
        <v>123</v>
      </c>
      <c r="G19" s="27" t="s">
        <v>124</v>
      </c>
      <c r="H19" s="20" t="s">
        <v>125</v>
      </c>
      <c r="I19" s="23">
        <v>45335</v>
      </c>
      <c r="J19" s="24" t="s">
        <v>11</v>
      </c>
      <c r="K19" s="25"/>
      <c r="L19" s="24" t="s">
        <v>11</v>
      </c>
      <c r="M19" s="32" t="s">
        <v>9</v>
      </c>
    </row>
    <row r="20" ht="49.5" spans="1:13">
      <c r="A20" s="18">
        <v>5</v>
      </c>
      <c r="B20" s="19" t="str">
        <f t="shared" si="0"/>
        <v>CD - 5</v>
      </c>
      <c r="C20" s="19" t="str">
        <f>$C$1</f>
        <v>Division</v>
      </c>
      <c r="D20" s="19" t="s">
        <v>68</v>
      </c>
      <c r="E20" s="19" t="s">
        <v>69</v>
      </c>
      <c r="F20" s="20" t="s">
        <v>96</v>
      </c>
      <c r="G20" s="27" t="s">
        <v>126</v>
      </c>
      <c r="H20" s="20" t="s">
        <v>76</v>
      </c>
      <c r="I20" s="23">
        <v>45335</v>
      </c>
      <c r="J20" s="24" t="s">
        <v>11</v>
      </c>
      <c r="K20" s="25"/>
      <c r="L20" s="24" t="s">
        <v>11</v>
      </c>
      <c r="M20" s="32" t="s">
        <v>9</v>
      </c>
    </row>
    <row r="21" ht="66" spans="1:13">
      <c r="A21" s="18">
        <v>2</v>
      </c>
      <c r="B21" s="19" t="str">
        <f t="shared" si="0"/>
        <v>CD - 2</v>
      </c>
      <c r="C21" s="19" t="str">
        <f>$C$1</f>
        <v>Division</v>
      </c>
      <c r="D21" s="19" t="s">
        <v>62</v>
      </c>
      <c r="E21" s="19"/>
      <c r="F21" s="20" t="s">
        <v>119</v>
      </c>
      <c r="G21" s="27" t="s">
        <v>120</v>
      </c>
      <c r="H21" s="20" t="s">
        <v>107</v>
      </c>
      <c r="I21" s="23">
        <v>45335</v>
      </c>
      <c r="J21" s="24" t="s">
        <v>11</v>
      </c>
      <c r="K21" s="25"/>
      <c r="L21" s="24" t="s">
        <v>11</v>
      </c>
      <c r="M21" s="18" t="s">
        <v>9</v>
      </c>
    </row>
    <row r="22" ht="99" spans="1:13">
      <c r="A22" s="18">
        <v>3</v>
      </c>
      <c r="B22" s="28" t="str">
        <f t="shared" si="0"/>
        <v>CD - 3</v>
      </c>
      <c r="C22" s="19" t="str">
        <f>$C$1</f>
        <v>Division</v>
      </c>
      <c r="D22" s="19" t="s">
        <v>92</v>
      </c>
      <c r="E22" s="19"/>
      <c r="F22" s="20" t="s">
        <v>93</v>
      </c>
      <c r="G22" s="27" t="s">
        <v>121</v>
      </c>
      <c r="H22" s="20" t="s">
        <v>122</v>
      </c>
      <c r="I22" s="23">
        <v>45335</v>
      </c>
      <c r="J22" s="24" t="s">
        <v>11</v>
      </c>
      <c r="K22" s="25"/>
      <c r="L22" s="24" t="s">
        <v>11</v>
      </c>
      <c r="M22" s="31" t="s">
        <v>9</v>
      </c>
    </row>
    <row r="23" ht="99" spans="1:13">
      <c r="A23" s="18">
        <v>4</v>
      </c>
      <c r="B23" s="19" t="str">
        <f t="shared" si="0"/>
        <v>CD - 4</v>
      </c>
      <c r="C23" s="19" t="str">
        <f>$C$1</f>
        <v>Division</v>
      </c>
      <c r="D23" s="19" t="s">
        <v>68</v>
      </c>
      <c r="E23" s="19"/>
      <c r="F23" s="20" t="s">
        <v>123</v>
      </c>
      <c r="G23" s="27" t="s">
        <v>124</v>
      </c>
      <c r="H23" s="20" t="s">
        <v>125</v>
      </c>
      <c r="I23" s="23">
        <v>45335</v>
      </c>
      <c r="J23" s="24" t="s">
        <v>11</v>
      </c>
      <c r="K23" s="25"/>
      <c r="L23" s="24" t="s">
        <v>11</v>
      </c>
      <c r="M23" s="32" t="s">
        <v>9</v>
      </c>
    </row>
    <row r="24" ht="49.5" spans="1:13">
      <c r="A24" s="18">
        <v>5</v>
      </c>
      <c r="B24" s="19" t="str">
        <f t="shared" si="0"/>
        <v>CD - 5</v>
      </c>
      <c r="C24" s="19" t="str">
        <f>$C$1</f>
        <v>Division</v>
      </c>
      <c r="D24" s="19" t="s">
        <v>68</v>
      </c>
      <c r="E24" s="19" t="s">
        <v>69</v>
      </c>
      <c r="F24" s="20" t="s">
        <v>96</v>
      </c>
      <c r="G24" s="27" t="s">
        <v>126</v>
      </c>
      <c r="H24" s="20" t="s">
        <v>76</v>
      </c>
      <c r="I24" s="23">
        <v>45335</v>
      </c>
      <c r="J24" s="24" t="s">
        <v>11</v>
      </c>
      <c r="K24" s="25"/>
      <c r="L24" s="24" t="s">
        <v>11</v>
      </c>
      <c r="M24" s="32" t="s">
        <v>9</v>
      </c>
    </row>
    <row r="25" ht="66" spans="1:13">
      <c r="A25" s="18">
        <v>2</v>
      </c>
      <c r="B25" s="19" t="str">
        <f t="shared" si="0"/>
        <v>CD - 2</v>
      </c>
      <c r="C25" s="19" t="str">
        <f>$C$1</f>
        <v>Division</v>
      </c>
      <c r="D25" s="19" t="s">
        <v>62</v>
      </c>
      <c r="E25" s="19"/>
      <c r="F25" s="20" t="s">
        <v>119</v>
      </c>
      <c r="G25" s="27" t="s">
        <v>120</v>
      </c>
      <c r="H25" s="20" t="s">
        <v>107</v>
      </c>
      <c r="I25" s="23">
        <v>45335</v>
      </c>
      <c r="J25" s="24" t="s">
        <v>11</v>
      </c>
      <c r="K25" s="25"/>
      <c r="L25" s="24" t="s">
        <v>11</v>
      </c>
      <c r="M25" s="18" t="s">
        <v>9</v>
      </c>
    </row>
    <row r="26" ht="99" spans="1:13">
      <c r="A26" s="18">
        <v>3</v>
      </c>
      <c r="B26" s="28" t="str">
        <f t="shared" si="0"/>
        <v>CD - 3</v>
      </c>
      <c r="C26" s="19" t="str">
        <f>$C$1</f>
        <v>Division</v>
      </c>
      <c r="D26" s="19" t="s">
        <v>92</v>
      </c>
      <c r="E26" s="19"/>
      <c r="F26" s="20" t="s">
        <v>93</v>
      </c>
      <c r="G26" s="27" t="s">
        <v>121</v>
      </c>
      <c r="H26" s="20" t="s">
        <v>122</v>
      </c>
      <c r="I26" s="23">
        <v>45335</v>
      </c>
      <c r="J26" s="24" t="s">
        <v>11</v>
      </c>
      <c r="K26" s="25"/>
      <c r="L26" s="24" t="s">
        <v>11</v>
      </c>
      <c r="M26" s="31" t="s">
        <v>9</v>
      </c>
    </row>
    <row r="27" ht="99" spans="1:13">
      <c r="A27" s="18">
        <v>4</v>
      </c>
      <c r="B27" s="19" t="str">
        <f t="shared" si="0"/>
        <v>CD - 4</v>
      </c>
      <c r="C27" s="19" t="str">
        <f>$C$1</f>
        <v>Division</v>
      </c>
      <c r="D27" s="19" t="s">
        <v>68</v>
      </c>
      <c r="E27" s="19"/>
      <c r="F27" s="20" t="s">
        <v>123</v>
      </c>
      <c r="G27" s="27" t="s">
        <v>124</v>
      </c>
      <c r="H27" s="20" t="s">
        <v>125</v>
      </c>
      <c r="I27" s="23">
        <v>45335</v>
      </c>
      <c r="J27" s="24" t="s">
        <v>11</v>
      </c>
      <c r="K27" s="25"/>
      <c r="L27" s="24" t="s">
        <v>11</v>
      </c>
      <c r="M27" s="32" t="s">
        <v>9</v>
      </c>
    </row>
    <row r="28" ht="49.5" spans="1:13">
      <c r="A28" s="18">
        <v>5</v>
      </c>
      <c r="B28" s="19" t="str">
        <f t="shared" si="0"/>
        <v>CD - 5</v>
      </c>
      <c r="C28" s="19" t="str">
        <f>$C$1</f>
        <v>Division</v>
      </c>
      <c r="D28" s="19" t="s">
        <v>68</v>
      </c>
      <c r="E28" s="19" t="s">
        <v>69</v>
      </c>
      <c r="F28" s="20" t="s">
        <v>96</v>
      </c>
      <c r="G28" s="27" t="s">
        <v>126</v>
      </c>
      <c r="H28" s="20" t="s">
        <v>76</v>
      </c>
      <c r="I28" s="23">
        <v>45335</v>
      </c>
      <c r="J28" s="24" t="s">
        <v>11</v>
      </c>
      <c r="K28" s="25"/>
      <c r="L28" s="24" t="s">
        <v>11</v>
      </c>
      <c r="M28" s="32" t="s">
        <v>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">
    <cfRule type="containsText" dxfId="0" priority="63" operator="between" text="FAIL">
      <formula>NOT(ISERROR(SEARCH("FAIL",L12)))</formula>
    </cfRule>
    <cfRule type="containsText" dxfId="1" priority="64" operator="between" text="PASS">
      <formula>NOT(ISERROR(SEARCH("PASS",L12)))</formula>
    </cfRule>
    <cfRule type="containsText" dxfId="2" priority="61" operator="between" text="SKIPPED">
      <formula>NOT(ISERROR(SEARCH("SKIPPED",L12)))</formula>
    </cfRule>
    <cfRule type="containsText" dxfId="3" priority="62" operator="between" text="Not Implemented">
      <formula>NOT(ISERROR(SEARCH("Not Implemented",L12)))</formula>
    </cfRule>
  </conditionalFormatting>
  <conditionalFormatting sqref="J12:J16 L13:L16">
    <cfRule type="containsText" dxfId="0" priority="67" operator="between" text="FAIL">
      <formula>NOT(ISERROR(SEARCH("FAIL",J12)))</formula>
    </cfRule>
    <cfRule type="containsText" dxfId="1" priority="68" operator="between" text="PASS">
      <formula>NOT(ISERROR(SEARCH("PASS",J12)))</formula>
    </cfRule>
    <cfRule type="containsText" dxfId="2" priority="65" operator="between" text="SKIPPED">
      <formula>NOT(ISERROR(SEARCH("SKIPPED",J12)))</formula>
    </cfRule>
    <cfRule type="containsText" dxfId="3" priority="66" operator="between" text="Not Implemented">
      <formula>NOT(ISERROR(SEARCH("Not Implemented",J12)))</formula>
    </cfRule>
  </conditionalFormatting>
  <conditionalFormatting sqref="J13 L13">
    <cfRule type="containsText" dxfId="0" priority="59" operator="between" text="FAIL">
      <formula>NOT(ISERROR(SEARCH("FAIL",J13)))</formula>
    </cfRule>
    <cfRule type="containsText" dxfId="1" priority="60" operator="between" text="PASS">
      <formula>NOT(ISERROR(SEARCH("PASS",J13)))</formula>
    </cfRule>
    <cfRule type="containsText" dxfId="2" priority="57" operator="between" text="SKIPPED">
      <formula>NOT(ISERROR(SEARCH("SKIPPED",J13)))</formula>
    </cfRule>
    <cfRule type="containsText" dxfId="3" priority="58" operator="between" text="Not Implemented">
      <formula>NOT(ISERROR(SEARCH("Not Implemented",J13)))</formula>
    </cfRule>
  </conditionalFormatting>
  <conditionalFormatting sqref="J14:J15 L14:L15">
    <cfRule type="containsText" dxfId="0" priority="55" operator="between" text="FAIL">
      <formula>NOT(ISERROR(SEARCH("FAIL",J14)))</formula>
    </cfRule>
    <cfRule type="containsText" dxfId="1" priority="56" operator="between" text="PASS">
      <formula>NOT(ISERROR(SEARCH("PASS",J14)))</formula>
    </cfRule>
    <cfRule type="containsText" dxfId="2" priority="53" operator="between" text="SKIPPED">
      <formula>NOT(ISERROR(SEARCH("SKIPPED",J14)))</formula>
    </cfRule>
    <cfRule type="containsText" dxfId="3" priority="54" operator="between" text="Not Implemented">
      <formula>NOT(ISERROR(SEARCH("Not Implemented",J14)))</formula>
    </cfRule>
  </conditionalFormatting>
  <conditionalFormatting sqref="J16 L16">
    <cfRule type="containsText" dxfId="2" priority="49" operator="between" text="SKIPPED">
      <formula>NOT(ISERROR(SEARCH("SKIPPED",J16)))</formula>
    </cfRule>
    <cfRule type="containsText" dxfId="3" priority="50" operator="between" text="Not Implemented">
      <formula>NOT(ISERROR(SEARCH("Not Implemented",J16)))</formula>
    </cfRule>
    <cfRule type="containsText" dxfId="0" priority="51" operator="between" text="FAIL">
      <formula>NOT(ISERROR(SEARCH("FAIL",J16)))</formula>
    </cfRule>
    <cfRule type="containsText" dxfId="1" priority="52" operator="between" text="PASS">
      <formula>NOT(ISERROR(SEARCH("PASS",J16)))</formula>
    </cfRule>
  </conditionalFormatting>
  <conditionalFormatting sqref="J17:J20 L17:L20">
    <cfRule type="containsText" dxfId="1" priority="48" operator="between" text="PASS">
      <formula>NOT(ISERROR(SEARCH("PASS",J17)))</formula>
    </cfRule>
    <cfRule type="containsText" dxfId="0" priority="47" operator="between" text="FAIL">
      <formula>NOT(ISERROR(SEARCH("FAIL",J17)))</formula>
    </cfRule>
    <cfRule type="containsText" dxfId="3" priority="46" operator="between" text="Not Implemented">
      <formula>NOT(ISERROR(SEARCH("Not Implemented",J17)))</formula>
    </cfRule>
    <cfRule type="containsText" dxfId="2" priority="45" operator="between" text="SKIPPED">
      <formula>NOT(ISERROR(SEARCH("SKIPPED",J17)))</formula>
    </cfRule>
  </conditionalFormatting>
  <conditionalFormatting sqref="J17 L17">
    <cfRule type="containsText" dxfId="1" priority="44" operator="between" text="PASS">
      <formula>NOT(ISERROR(SEARCH("PASS",J17)))</formula>
    </cfRule>
    <cfRule type="containsText" dxfId="0" priority="43" operator="between" text="FAIL">
      <formula>NOT(ISERROR(SEARCH("FAIL",J17)))</formula>
    </cfRule>
    <cfRule type="containsText" dxfId="3" priority="42" operator="between" text="Not Implemented">
      <formula>NOT(ISERROR(SEARCH("Not Implemented",J17)))</formula>
    </cfRule>
    <cfRule type="containsText" dxfId="2" priority="41" operator="between" text="SKIPPED">
      <formula>NOT(ISERROR(SEARCH("SKIPPED",J17)))</formula>
    </cfRule>
  </conditionalFormatting>
  <conditionalFormatting sqref="J18:J19 L18:L19">
    <cfRule type="containsText" dxfId="1" priority="40" operator="between" text="PASS">
      <formula>NOT(ISERROR(SEARCH("PASS",J18)))</formula>
    </cfRule>
    <cfRule type="containsText" dxfId="0" priority="39" operator="between" text="FAIL">
      <formula>NOT(ISERROR(SEARCH("FAIL",J18)))</formula>
    </cfRule>
    <cfRule type="containsText" dxfId="3" priority="38" operator="between" text="Not Implemented">
      <formula>NOT(ISERROR(SEARCH("Not Implemented",J18)))</formula>
    </cfRule>
    <cfRule type="containsText" dxfId="2" priority="37" operator="between" text="SKIPPED">
      <formula>NOT(ISERROR(SEARCH("SKIPPED",J18)))</formula>
    </cfRule>
  </conditionalFormatting>
  <conditionalFormatting sqref="J20 L20">
    <cfRule type="containsText" dxfId="1" priority="36" operator="between" text="PASS">
      <formula>NOT(ISERROR(SEARCH("PASS",J20)))</formula>
    </cfRule>
    <cfRule type="containsText" dxfId="0" priority="35" operator="between" text="FAIL">
      <formula>NOT(ISERROR(SEARCH("FAIL",J20)))</formula>
    </cfRule>
    <cfRule type="containsText" dxfId="3" priority="34" operator="between" text="Not Implemented">
      <formula>NOT(ISERROR(SEARCH("Not Implemented",J20)))</formula>
    </cfRule>
    <cfRule type="containsText" dxfId="2" priority="33" operator="between" text="SKIPPED">
      <formula>NOT(ISERROR(SEARCH("SKIPPED",J20)))</formula>
    </cfRule>
  </conditionalFormatting>
  <conditionalFormatting sqref="J21:J24 L21:L24">
    <cfRule type="containsText" dxfId="1" priority="32" operator="between" text="PASS">
      <formula>NOT(ISERROR(SEARCH("PASS",J21)))</formula>
    </cfRule>
    <cfRule type="containsText" dxfId="0" priority="31" operator="between" text="FAIL">
      <formula>NOT(ISERROR(SEARCH("FAIL",J21)))</formula>
    </cfRule>
    <cfRule type="containsText" dxfId="3" priority="30" operator="between" text="Not Implemented">
      <formula>NOT(ISERROR(SEARCH("Not Implemented",J21)))</formula>
    </cfRule>
    <cfRule type="containsText" dxfId="2" priority="29" operator="between" text="SKIPPED">
      <formula>NOT(ISERROR(SEARCH("SKIPPED",J21)))</formula>
    </cfRule>
  </conditionalFormatting>
  <conditionalFormatting sqref="J21 L21">
    <cfRule type="containsText" dxfId="1" priority="28" operator="between" text="PASS">
      <formula>NOT(ISERROR(SEARCH("PASS",J21)))</formula>
    </cfRule>
    <cfRule type="containsText" dxfId="0" priority="27" operator="between" text="FAIL">
      <formula>NOT(ISERROR(SEARCH("FAIL",J21)))</formula>
    </cfRule>
    <cfRule type="containsText" dxfId="3" priority="26" operator="between" text="Not Implemented">
      <formula>NOT(ISERROR(SEARCH("Not Implemented",J21)))</formula>
    </cfRule>
    <cfRule type="containsText" dxfId="2" priority="25" operator="between" text="SKIPPED">
      <formula>NOT(ISERROR(SEARCH("SKIPPED",J21)))</formula>
    </cfRule>
  </conditionalFormatting>
  <conditionalFormatting sqref="J22:J23 L22:L23">
    <cfRule type="containsText" dxfId="1" priority="24" operator="between" text="PASS">
      <formula>NOT(ISERROR(SEARCH("PASS",J22)))</formula>
    </cfRule>
    <cfRule type="containsText" dxfId="0" priority="23" operator="between" text="FAIL">
      <formula>NOT(ISERROR(SEARCH("FAIL",J22)))</formula>
    </cfRule>
    <cfRule type="containsText" dxfId="3" priority="22" operator="between" text="Not Implemented">
      <formula>NOT(ISERROR(SEARCH("Not Implemented",J22)))</formula>
    </cfRule>
    <cfRule type="containsText" dxfId="2" priority="21" operator="between" text="SKIPPED">
      <formula>NOT(ISERROR(SEARCH("SKIPPED",J22)))</formula>
    </cfRule>
  </conditionalFormatting>
  <conditionalFormatting sqref="J24 L24">
    <cfRule type="containsText" dxfId="1" priority="20" operator="between" text="PASS">
      <formula>NOT(ISERROR(SEARCH("PASS",J24)))</formula>
    </cfRule>
    <cfRule type="containsText" dxfId="0" priority="19" operator="between" text="FAIL">
      <formula>NOT(ISERROR(SEARCH("FAIL",J24)))</formula>
    </cfRule>
    <cfRule type="containsText" dxfId="3" priority="18" operator="between" text="Not Implemented">
      <formula>NOT(ISERROR(SEARCH("Not Implemented",J24)))</formula>
    </cfRule>
    <cfRule type="containsText" dxfId="2" priority="17" operator="between" text="SKIPPED">
      <formula>NOT(ISERROR(SEARCH("SKIPPED",J24)))</formula>
    </cfRule>
  </conditionalFormatting>
  <conditionalFormatting sqref="J25:J28 L25:L28">
    <cfRule type="containsText" dxfId="1" priority="16" operator="between" text="PASS">
      <formula>NOT(ISERROR(SEARCH("PASS",J25)))</formula>
    </cfRule>
    <cfRule type="containsText" dxfId="0" priority="15" operator="between" text="FAIL">
      <formula>NOT(ISERROR(SEARCH("FAIL",J25)))</formula>
    </cfRule>
    <cfRule type="containsText" dxfId="3" priority="14" operator="between" text="Not Implemented">
      <formula>NOT(ISERROR(SEARCH("Not Implemented",J25)))</formula>
    </cfRule>
    <cfRule type="containsText" dxfId="2" priority="13" operator="between" text="SKIPPED">
      <formula>NOT(ISERROR(SEARCH("SKIPPED",J25)))</formula>
    </cfRule>
  </conditionalFormatting>
  <conditionalFormatting sqref="J25 L25">
    <cfRule type="containsText" dxfId="1" priority="12" operator="between" text="PASS">
      <formula>NOT(ISERROR(SEARCH("PASS",J25)))</formula>
    </cfRule>
    <cfRule type="containsText" dxfId="0" priority="11" operator="between" text="FAIL">
      <formula>NOT(ISERROR(SEARCH("FAIL",J25)))</formula>
    </cfRule>
    <cfRule type="containsText" dxfId="3" priority="10" operator="between" text="Not Implemented">
      <formula>NOT(ISERROR(SEARCH("Not Implemented",J25)))</formula>
    </cfRule>
    <cfRule type="containsText" dxfId="2" priority="9" operator="between" text="SKIPPED">
      <formula>NOT(ISERROR(SEARCH("SKIPPED",J25)))</formula>
    </cfRule>
  </conditionalFormatting>
  <conditionalFormatting sqref="J26:J27 L26:L27">
    <cfRule type="containsText" dxfId="1" priority="8" operator="between" text="PASS">
      <formula>NOT(ISERROR(SEARCH("PASS",J26)))</formula>
    </cfRule>
    <cfRule type="containsText" dxfId="0" priority="7" operator="between" text="FAIL">
      <formula>NOT(ISERROR(SEARCH("FAIL",J26)))</formula>
    </cfRule>
    <cfRule type="containsText" dxfId="3" priority="6" operator="between" text="Not Implemented">
      <formula>NOT(ISERROR(SEARCH("Not Implemented",J26)))</formula>
    </cfRule>
    <cfRule type="containsText" dxfId="2" priority="5" operator="between" text="SKIPPED">
      <formula>NOT(ISERROR(SEARCH("SKIPPED",J26)))</formula>
    </cfRule>
  </conditionalFormatting>
  <conditionalFormatting sqref="J28 L28">
    <cfRule type="containsText" dxfId="1" priority="4" operator="between" text="PASS">
      <formula>NOT(ISERROR(SEARCH("PASS",J28)))</formula>
    </cfRule>
    <cfRule type="containsText" dxfId="0" priority="3" operator="between" text="FAIL">
      <formula>NOT(ISERROR(SEARCH("FAIL",J28)))</formula>
    </cfRule>
    <cfRule type="containsText" dxfId="3" priority="2" operator="between" text="Not Implemented">
      <formula>NOT(ISERROR(SEARCH("Not Implemented",J28)))</formula>
    </cfRule>
    <cfRule type="containsText" dxfId="2" priority="1" operator="between" text="SKIPPED">
      <formula>NOT(ISERROR(SEARCH("SKIPPED",J28)))</formula>
    </cfRule>
  </conditionalFormatting>
  <dataValidations count="2">
    <dataValidation type="list" allowBlank="1" showInputMessage="1" showErrorMessage="1" sqref="M12:N12 C3:D4">
      <formula1>'Test report '!$B$8:$B$9</formula1>
    </dataValidation>
    <dataValidation type="list" allowBlank="1" showErrorMessage="1" sqref="J12:J16 J17:J20 J21:J24 J25:J28 L12:L16 L17:L20 L21:L24 L25:L28">
      <formula1>'Test report '!$B$11:$B$14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85" zoomScaleNormal="85" topLeftCell="C14" workbookViewId="0">
      <selection activeCell="G16" sqref="G16"/>
    </sheetView>
  </sheetViews>
  <sheetFormatPr defaultColWidth="9" defaultRowHeight="14.25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24.1166666666667" customWidth="1"/>
  </cols>
  <sheetData>
    <row r="1" ht="16.5" spans="1:12">
      <c r="A1" s="1" t="s">
        <v>38</v>
      </c>
      <c r="B1" s="2"/>
      <c r="C1" s="3" t="s">
        <v>32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104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127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I5" s="5"/>
      <c r="J5" s="5"/>
      <c r="K5" s="5"/>
      <c r="L5" s="14"/>
    </row>
    <row r="6" ht="16.5" spans="1:12">
      <c r="A6" s="11"/>
      <c r="B6" s="11"/>
      <c r="C6" s="13">
        <f>COUNTIF($J$12:$J$471,"&lt;&gt;")</f>
        <v>5</v>
      </c>
      <c r="D6" s="13">
        <f>COUNTIF($J$12:$J$470,"PASS")</f>
        <v>5</v>
      </c>
      <c r="E6" s="13">
        <f>COUNTIF($J$12:$J$473,"FAIL")</f>
        <v>0</v>
      </c>
      <c r="F6" s="13">
        <f>COUNTIF($J$12:$J$473,"NOT IMPLEMENTED")</f>
        <v>0</v>
      </c>
      <c r="G6" s="13">
        <f>COUNTIF($J$12:$J$473,"SKIPPED")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COUNTIF($L$12:$L$471,"&lt;&gt;")</f>
        <v>5</v>
      </c>
      <c r="D8" s="13">
        <f>COUNTIF($L$12:$L$471,"PASS")</f>
        <v>5</v>
      </c>
      <c r="E8" s="13">
        <f>COUNTIF($L$12:$L$471,"FAIL")</f>
        <v>0</v>
      </c>
      <c r="F8" s="13">
        <f>COUNTIF($L$12:$L$471,"NOT IMPLEMENTED")</f>
        <v>0</v>
      </c>
      <c r="G8" s="13">
        <f>COUNTIF($L$12:$L$471,"SKIPPED")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04.4" customHeight="1" spans="1:13">
      <c r="A12" s="18">
        <v>1</v>
      </c>
      <c r="B12" s="19" t="str">
        <f t="shared" ref="B12:B15" si="0">CONCATENATE($C$2," - ",A12)</f>
        <v>MC - 1</v>
      </c>
      <c r="C12" s="19" t="str">
        <f t="shared" ref="C12" si="1">$C$1</f>
        <v>Modulus</v>
      </c>
      <c r="D12" s="19" t="s">
        <v>59</v>
      </c>
      <c r="E12" s="19"/>
      <c r="F12" s="20" t="s">
        <v>128</v>
      </c>
      <c r="G12" s="21"/>
      <c r="H12" s="20" t="s">
        <v>61</v>
      </c>
      <c r="I12" s="23">
        <v>45336</v>
      </c>
      <c r="J12" s="24" t="s">
        <v>11</v>
      </c>
      <c r="K12" s="25"/>
      <c r="L12" s="24" t="s">
        <v>11</v>
      </c>
      <c r="M12" s="26" t="s">
        <v>9</v>
      </c>
    </row>
    <row r="13" ht="100.2" customHeight="1" spans="1:13">
      <c r="A13" s="18">
        <v>2</v>
      </c>
      <c r="B13" s="19" t="str">
        <f t="shared" si="0"/>
        <v>MC - 2</v>
      </c>
      <c r="C13" s="19" t="str">
        <f>$C$1</f>
        <v>Modulus</v>
      </c>
      <c r="D13" s="19" t="s">
        <v>62</v>
      </c>
      <c r="E13" s="19"/>
      <c r="F13" s="20" t="s">
        <v>119</v>
      </c>
      <c r="G13" s="27" t="s">
        <v>129</v>
      </c>
      <c r="H13" s="20" t="s">
        <v>107</v>
      </c>
      <c r="I13" s="23">
        <v>45336</v>
      </c>
      <c r="J13" s="24" t="s">
        <v>11</v>
      </c>
      <c r="K13" s="25"/>
      <c r="L13" s="24" t="s">
        <v>11</v>
      </c>
      <c r="M13" s="26" t="s">
        <v>9</v>
      </c>
    </row>
    <row r="14" ht="123" customHeight="1" spans="1:13">
      <c r="A14" s="18">
        <v>3</v>
      </c>
      <c r="B14" s="28" t="str">
        <f t="shared" si="0"/>
        <v>MC - 3</v>
      </c>
      <c r="C14" s="19" t="str">
        <f>$C$1</f>
        <v>Modulus</v>
      </c>
      <c r="D14" s="19" t="s">
        <v>92</v>
      </c>
      <c r="E14" s="19"/>
      <c r="F14" s="20" t="s">
        <v>123</v>
      </c>
      <c r="G14" s="27" t="s">
        <v>129</v>
      </c>
      <c r="H14" s="20" t="s">
        <v>130</v>
      </c>
      <c r="I14" s="23">
        <v>45336</v>
      </c>
      <c r="J14" s="24" t="s">
        <v>11</v>
      </c>
      <c r="K14" s="25"/>
      <c r="L14" s="24" t="s">
        <v>11</v>
      </c>
      <c r="M14" s="26" t="s">
        <v>9</v>
      </c>
    </row>
    <row r="15" ht="122.4" customHeight="1" spans="1:13">
      <c r="A15" s="18">
        <v>4</v>
      </c>
      <c r="B15" s="19" t="str">
        <f t="shared" si="0"/>
        <v>MC - 4</v>
      </c>
      <c r="C15" s="19" t="str">
        <f>$C$1</f>
        <v>Modulus</v>
      </c>
      <c r="D15" s="19" t="s">
        <v>68</v>
      </c>
      <c r="E15" s="19"/>
      <c r="F15" s="20" t="s">
        <v>93</v>
      </c>
      <c r="G15" s="27" t="s">
        <v>131</v>
      </c>
      <c r="H15" s="20" t="s">
        <v>132</v>
      </c>
      <c r="I15" s="23">
        <v>45336</v>
      </c>
      <c r="J15" s="24" t="s">
        <v>11</v>
      </c>
      <c r="K15" s="25"/>
      <c r="L15" s="24" t="s">
        <v>11</v>
      </c>
      <c r="M15" s="26" t="s">
        <v>9</v>
      </c>
    </row>
    <row r="16" ht="83.4" customHeight="1" spans="1:13">
      <c r="A16" s="18">
        <v>5</v>
      </c>
      <c r="B16" s="19" t="str">
        <f t="shared" ref="B16" si="2">CONCATENATE($C$2," - ",A16)</f>
        <v>MC - 5</v>
      </c>
      <c r="C16" s="19" t="str">
        <f t="shared" ref="C16" si="3">$C$1</f>
        <v>Modulus</v>
      </c>
      <c r="D16" s="19" t="s">
        <v>68</v>
      </c>
      <c r="E16" s="19" t="s">
        <v>69</v>
      </c>
      <c r="F16" s="20" t="s">
        <v>96</v>
      </c>
      <c r="G16" s="27" t="s">
        <v>133</v>
      </c>
      <c r="H16" s="20" t="s">
        <v>76</v>
      </c>
      <c r="I16" s="23">
        <v>45336</v>
      </c>
      <c r="J16" s="24" t="s">
        <v>11</v>
      </c>
      <c r="K16" s="25"/>
      <c r="L16" s="24" t="s">
        <v>11</v>
      </c>
      <c r="M16" s="26" t="s">
        <v>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L12">
    <cfRule type="containsText" dxfId="0" priority="19" operator="between" text="FAIL">
      <formula>NOT(ISERROR(SEARCH("FAIL",L12)))</formula>
    </cfRule>
    <cfRule type="containsText" dxfId="1" priority="20" operator="between" text="PASS">
      <formula>NOT(ISERROR(SEARCH("PASS",L12)))</formula>
    </cfRule>
    <cfRule type="containsText" dxfId="2" priority="17" operator="between" text="SKIPPED">
      <formula>NOT(ISERROR(SEARCH("SKIPPED",L12)))</formula>
    </cfRule>
    <cfRule type="containsText" dxfId="3" priority="18" operator="between" text="Not Implemented">
      <formula>NOT(ISERROR(SEARCH("Not Implemented",L12)))</formula>
    </cfRule>
  </conditionalFormatting>
  <conditionalFormatting sqref="J12:J15 L13:L15">
    <cfRule type="containsText" dxfId="0" priority="23" operator="between" text="FAIL">
      <formula>NOT(ISERROR(SEARCH("FAIL",J12)))</formula>
    </cfRule>
    <cfRule type="containsText" dxfId="1" priority="24" operator="between" text="PASS">
      <formula>NOT(ISERROR(SEARCH("PASS",J12)))</formula>
    </cfRule>
    <cfRule type="containsText" dxfId="2" priority="21" operator="between" text="SKIPPED">
      <formula>NOT(ISERROR(SEARCH("SKIPPED",J12)))</formula>
    </cfRule>
    <cfRule type="containsText" dxfId="3" priority="22" operator="between" text="Not Implemented">
      <formula>NOT(ISERROR(SEARCH("Not Implemented",J12)))</formula>
    </cfRule>
  </conditionalFormatting>
  <conditionalFormatting sqref="J13 L13">
    <cfRule type="containsText" dxfId="0" priority="15" operator="between" text="FAIL">
      <formula>NOT(ISERROR(SEARCH("FAIL",J13)))</formula>
    </cfRule>
    <cfRule type="containsText" dxfId="1" priority="16" operator="between" text="PASS">
      <formula>NOT(ISERROR(SEARCH("PASS",J13)))</formula>
    </cfRule>
    <cfRule type="containsText" dxfId="2" priority="13" operator="between" text="SKIPPED">
      <formula>NOT(ISERROR(SEARCH("SKIPPED",J13)))</formula>
    </cfRule>
    <cfRule type="containsText" dxfId="3" priority="14" operator="between" text="Not Implemented">
      <formula>NOT(ISERROR(SEARCH("Not Implemented",J13)))</formula>
    </cfRule>
  </conditionalFormatting>
  <conditionalFormatting sqref="J14:J15 L14:L15">
    <cfRule type="containsText" dxfId="2" priority="9" operator="between" text="SKIPPED">
      <formula>NOT(ISERROR(SEARCH("SKIPPED",J14)))</formula>
    </cfRule>
    <cfRule type="containsText" dxfId="3" priority="10" operator="between" text="Not Implemented">
      <formula>NOT(ISERROR(SEARCH("Not Implemented",J14)))</formula>
    </cfRule>
    <cfRule type="containsText" dxfId="0" priority="11" operator="between" text="FAIL">
      <formula>NOT(ISERROR(SEARCH("FAIL",J14)))</formula>
    </cfRule>
    <cfRule type="containsText" dxfId="1" priority="12" operator="between" text="PASS">
      <formula>NOT(ISERROR(SEARCH("PASS",J14)))</formula>
    </cfRule>
  </conditionalFormatting>
  <conditionalFormatting sqref="J16 L16">
    <cfRule type="containsText" dxfId="2" priority="1" operator="between" text="SKIPPED">
      <formula>NOT(ISERROR(SEARCH("SKIPPED",J16)))</formula>
    </cfRule>
    <cfRule type="containsText" dxfId="3" priority="2" operator="between" text="Not Implemented">
      <formula>NOT(ISERROR(SEARCH("Not Implemented",J16)))</formula>
    </cfRule>
    <cfRule type="containsText" dxfId="0" priority="7" operator="between" text="FAIL">
      <formula>NOT(ISERROR(SEARCH("FAIL",J16)))</formula>
    </cfRule>
    <cfRule type="containsText" dxfId="1" priority="8" operator="between" text="PASS">
      <formula>NOT(ISERROR(SEARCH("PASS",J16)))</formula>
    </cfRule>
    <cfRule type="containsText" dxfId="2" priority="5" operator="between" text="SKIPPED">
      <formula>NOT(ISERROR(SEARCH("SKIPPED",J16)))</formula>
    </cfRule>
    <cfRule type="containsText" dxfId="3" priority="6" operator="between" text="Not Implemented">
      <formula>NOT(ISERROR(SEARCH("Not Implemented",J16)))</formula>
    </cfRule>
    <cfRule type="containsText" dxfId="0" priority="3" operator="between" text="FAIL">
      <formula>NOT(ISERROR(SEARCH("FAIL",J16)))</formula>
    </cfRule>
    <cfRule type="containsText" dxfId="1" priority="4" operator="between" text="PASS">
      <formula>NOT(ISERROR(SEARCH("PASS",J16)))</formula>
    </cfRule>
  </conditionalFormatting>
  <dataValidations count="2">
    <dataValidation type="list" allowBlank="1" showErrorMessage="1" sqref="J12:J16 L12:L16">
      <formula1>'Test report '!$B$11:$B$14</formula1>
    </dataValidation>
    <dataValidation type="list" allowBlank="1" showInputMessage="1" showErrorMessage="1" sqref="M12:M16 C3:D4">
      <formula1>'Test report '!$B$8:$B$9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zoomScale="85" zoomScaleNormal="85" workbookViewId="0">
      <selection activeCell="C5" sqref="C5"/>
    </sheetView>
  </sheetViews>
  <sheetFormatPr defaultColWidth="9" defaultRowHeight="14.25"/>
  <cols>
    <col min="2" max="2" width="13.1" customWidth="1"/>
    <col min="3" max="3" width="16.8" customWidth="1"/>
    <col min="4" max="4" width="19.7" customWidth="1"/>
    <col min="5" max="5" width="17.3" customWidth="1"/>
    <col min="6" max="6" width="17.5" customWidth="1"/>
    <col min="7" max="7" width="30.7" customWidth="1"/>
    <col min="8" max="8" width="16.6" customWidth="1"/>
    <col min="9" max="9" width="12.1" customWidth="1"/>
    <col min="10" max="10" width="13" customWidth="1"/>
    <col min="11" max="11" width="15.5" customWidth="1"/>
    <col min="12" max="12" width="15.6" customWidth="1"/>
    <col min="13" max="13" width="23.2333333333333" customWidth="1"/>
  </cols>
  <sheetData>
    <row r="1" ht="16.5" spans="1:12">
      <c r="A1" s="1" t="s">
        <v>38</v>
      </c>
      <c r="B1" s="2"/>
      <c r="C1" s="3" t="s">
        <v>134</v>
      </c>
      <c r="D1" s="4"/>
      <c r="E1" s="5"/>
      <c r="F1" s="5"/>
      <c r="G1" s="5"/>
      <c r="H1" s="5"/>
      <c r="I1" s="5"/>
      <c r="J1" s="5"/>
      <c r="K1" s="5"/>
      <c r="L1" s="14"/>
    </row>
    <row r="2" ht="18.75" spans="1:12">
      <c r="A2" s="6" t="s">
        <v>39</v>
      </c>
      <c r="B2" s="7"/>
      <c r="C2" s="8" t="s">
        <v>135</v>
      </c>
      <c r="D2" s="9"/>
      <c r="E2" s="5"/>
      <c r="F2" s="5"/>
      <c r="G2" s="5"/>
      <c r="H2" s="5"/>
      <c r="I2" s="5"/>
      <c r="J2" s="5"/>
      <c r="K2" s="5"/>
      <c r="L2" s="14"/>
    </row>
    <row r="3" ht="16.5" spans="1:12">
      <c r="A3" s="1" t="s">
        <v>41</v>
      </c>
      <c r="B3" s="2"/>
      <c r="C3" s="3"/>
      <c r="D3" s="4"/>
      <c r="E3" s="5"/>
      <c r="F3" s="5"/>
      <c r="G3" s="5"/>
      <c r="H3" s="5"/>
      <c r="I3" s="5"/>
      <c r="J3" s="5"/>
      <c r="K3" s="5"/>
      <c r="L3" s="14"/>
    </row>
    <row r="4" ht="16.5" spans="1:12">
      <c r="A4" s="1" t="s">
        <v>8</v>
      </c>
      <c r="B4" s="2"/>
      <c r="C4" s="3" t="s">
        <v>9</v>
      </c>
      <c r="D4" s="4"/>
      <c r="E4" s="5"/>
      <c r="F4" s="5"/>
      <c r="H4" s="5"/>
      <c r="I4" s="5"/>
      <c r="J4" s="5"/>
      <c r="K4" s="5"/>
      <c r="L4" s="14"/>
    </row>
    <row r="5" ht="16.5" spans="1:12">
      <c r="A5" s="10" t="s">
        <v>42</v>
      </c>
      <c r="B5" s="11"/>
      <c r="C5" s="12" t="s">
        <v>43</v>
      </c>
      <c r="D5" s="12" t="s">
        <v>11</v>
      </c>
      <c r="E5" s="12" t="s">
        <v>12</v>
      </c>
      <c r="F5" s="12" t="s">
        <v>44</v>
      </c>
      <c r="G5" s="12" t="s">
        <v>13</v>
      </c>
      <c r="I5" s="5"/>
      <c r="J5" s="5"/>
      <c r="K5" s="5"/>
      <c r="L5" s="14"/>
    </row>
    <row r="6" ht="16.5" spans="1:12">
      <c r="A6" s="11"/>
      <c r="B6" s="11"/>
      <c r="C6" s="13">
        <f>COUNTIF($J$12:$J$468,"&lt;&gt;")</f>
        <v>1</v>
      </c>
      <c r="D6" s="13">
        <f>COUNTIF($J$12:$J$467,"PASS")</f>
        <v>1</v>
      </c>
      <c r="E6" s="13">
        <f>COUNTIF($J$12:$J$470,"FAIL")</f>
        <v>0</v>
      </c>
      <c r="F6" s="13">
        <f>COUNTIF($J$12:$J$470,"NOT IMPLEMENTED")</f>
        <v>0</v>
      </c>
      <c r="G6" s="13">
        <f>COUNTIF($J$12:$J$470,"SKIPPED")</f>
        <v>0</v>
      </c>
      <c r="I6" s="5"/>
      <c r="J6" s="5"/>
      <c r="K6" s="5"/>
      <c r="L6" s="14"/>
    </row>
    <row r="7" ht="16.5" spans="1:12">
      <c r="A7" s="10" t="s">
        <v>45</v>
      </c>
      <c r="B7" s="11"/>
      <c r="C7" s="12" t="s">
        <v>43</v>
      </c>
      <c r="D7" s="12" t="s">
        <v>11</v>
      </c>
      <c r="E7" s="12" t="s">
        <v>12</v>
      </c>
      <c r="F7" s="12" t="s">
        <v>44</v>
      </c>
      <c r="G7" s="12" t="s">
        <v>13</v>
      </c>
      <c r="I7" s="5"/>
      <c r="J7" s="5"/>
      <c r="K7" s="5"/>
      <c r="L7" s="14"/>
    </row>
    <row r="8" ht="16.5" spans="1:12">
      <c r="A8" s="11"/>
      <c r="B8" s="11"/>
      <c r="C8" s="13">
        <f>COUNTIF($L$12:$L$468,"&lt;&gt;")</f>
        <v>1</v>
      </c>
      <c r="D8" s="13">
        <f>COUNTIF($L$12:$L$468,"PASS")</f>
        <v>1</v>
      </c>
      <c r="E8" s="13">
        <f>COUNTIF($L$12:$L$468,"FAIL")</f>
        <v>0</v>
      </c>
      <c r="F8" s="13">
        <f>COUNTIF($L$12:$L$468,"NOT IMPLEMENTED")</f>
        <v>0</v>
      </c>
      <c r="G8" s="13">
        <f>COUNTIF($L$12:$L$468,"SKIPPED")</f>
        <v>0</v>
      </c>
      <c r="I8" s="5"/>
      <c r="J8" s="5"/>
      <c r="K8" s="5"/>
      <c r="L8" s="14"/>
    </row>
    <row r="9" ht="16.5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>
      <c r="A10" s="15" t="s">
        <v>46</v>
      </c>
      <c r="B10" s="15" t="s">
        <v>47</v>
      </c>
      <c r="C10" s="16" t="s">
        <v>48</v>
      </c>
      <c r="D10" s="15" t="s">
        <v>49</v>
      </c>
      <c r="E10" s="15" t="s">
        <v>50</v>
      </c>
      <c r="F10" s="15" t="s">
        <v>51</v>
      </c>
      <c r="G10" s="15" t="s">
        <v>52</v>
      </c>
      <c r="H10" s="15" t="s">
        <v>53</v>
      </c>
      <c r="I10" s="15" t="s">
        <v>54</v>
      </c>
      <c r="J10" s="15" t="s">
        <v>55</v>
      </c>
      <c r="K10" s="15" t="s">
        <v>56</v>
      </c>
      <c r="L10" s="15" t="s">
        <v>57</v>
      </c>
      <c r="M10" s="15" t="s">
        <v>58</v>
      </c>
    </row>
    <row r="11" spans="1:13">
      <c r="A11" s="17"/>
      <c r="B11" s="17"/>
      <c r="C11" s="17"/>
      <c r="D11" s="17"/>
      <c r="E11" s="17"/>
      <c r="F11" s="17"/>
      <c r="G11" s="17"/>
      <c r="H11" s="17"/>
      <c r="I11" s="15"/>
      <c r="J11" s="15"/>
      <c r="K11" s="15"/>
      <c r="L11" s="15"/>
      <c r="M11" s="22"/>
    </row>
    <row r="12" ht="115.2" customHeight="1" spans="1:13">
      <c r="A12" s="18">
        <v>1</v>
      </c>
      <c r="B12" s="19" t="str">
        <f t="shared" ref="B12" si="0">CONCATENATE($C$2," - ",A12)</f>
        <v>R - 1</v>
      </c>
      <c r="C12" s="19" t="str">
        <f>$C$1</f>
        <v>Reset</v>
      </c>
      <c r="D12" s="19" t="s">
        <v>136</v>
      </c>
      <c r="E12" s="19"/>
      <c r="F12" s="20" t="s">
        <v>137</v>
      </c>
      <c r="G12" s="21"/>
      <c r="H12" s="20" t="s">
        <v>138</v>
      </c>
      <c r="I12" s="23">
        <v>45339</v>
      </c>
      <c r="J12" s="24" t="s">
        <v>11</v>
      </c>
      <c r="K12" s="25"/>
      <c r="L12" s="24" t="s">
        <v>11</v>
      </c>
      <c r="M12" s="26" t="s">
        <v>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A5:B6"/>
    <mergeCell ref="A7:B8"/>
  </mergeCells>
  <conditionalFormatting sqref="J12 L12">
    <cfRule type="containsText" dxfId="0" priority="75" operator="between" text="FAIL">
      <formula>NOT(ISERROR(SEARCH("FAIL",J12)))</formula>
    </cfRule>
    <cfRule type="containsText" dxfId="1" priority="76" operator="between" text="PASS">
      <formula>NOT(ISERROR(SEARCH("PASS",J12)))</formula>
    </cfRule>
    <cfRule type="containsText" dxfId="2" priority="73" operator="between" text="SKIPPED">
      <formula>NOT(ISERROR(SEARCH("SKIPPED",J12)))</formula>
    </cfRule>
    <cfRule type="containsText" dxfId="3" priority="74" operator="between" text="Not Implemented">
      <formula>NOT(ISERROR(SEARCH("Not Implemented",J12)))</formula>
    </cfRule>
  </conditionalFormatting>
  <dataValidations count="2">
    <dataValidation type="list" allowBlank="1" showErrorMessage="1" sqref="J12 L12">
      <formula1>'Test report '!$B$11:$B$14</formula1>
    </dataValidation>
    <dataValidation type="list" allowBlank="1" showInputMessage="1" showErrorMessage="1" sqref="M12 C3:D4">
      <formula1>'Test report '!$B$8:$B$9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 report </vt:lpstr>
      <vt:lpstr>Addition Function</vt:lpstr>
      <vt:lpstr>Subtraction Function</vt:lpstr>
      <vt:lpstr>Multiplication Function</vt:lpstr>
      <vt:lpstr>Division Function</vt:lpstr>
      <vt:lpstr> Modulus Function</vt:lpstr>
      <vt:lpstr>Clear 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5530</dc:creator>
  <cp:lastModifiedBy>dell</cp:lastModifiedBy>
  <dcterms:created xsi:type="dcterms:W3CDTF">2020-04-21T13:28:00Z</dcterms:created>
  <dcterms:modified xsi:type="dcterms:W3CDTF">2024-03-06T15:56:35Z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F2ED084A94154665A5236180D0562B37_13</vt:lpwstr>
  </property>
  <property fmtid="{D5CDD505-2E9C-101B-9397-08002B2CF9AE}" pid="4" name="KSOProductBuildVer">
    <vt:lpwstr>1033-12.2.0.13489</vt:lpwstr>
  </property>
</Properties>
</file>