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X:\CT239\Controller\"/>
    </mc:Choice>
  </mc:AlternateContent>
  <xr:revisionPtr revIDLastSave="0" documentId="13_ncr:1_{E91B3532-17F1-4268-8A5B-20361322743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D5" i="1"/>
  <c r="D6" i="1"/>
  <c r="D7" i="1"/>
  <c r="D9" i="1"/>
  <c r="D10" i="1"/>
  <c r="D11" i="1"/>
  <c r="D12" i="1"/>
  <c r="D13" i="1"/>
  <c r="D14" i="1"/>
  <c r="D17" i="1"/>
  <c r="D18" i="1"/>
  <c r="D19" i="1"/>
  <c r="E20" i="1"/>
  <c r="F20" i="1"/>
  <c r="B2" i="1"/>
  <c r="D2" i="1" s="1"/>
  <c r="C2" i="1"/>
  <c r="B8" i="1"/>
  <c r="B15" i="1" s="1"/>
  <c r="D15" i="1" s="1"/>
  <c r="C8" i="1"/>
  <c r="C15" i="1"/>
  <c r="B16" i="1"/>
  <c r="D16" i="1" s="1"/>
  <c r="C16" i="1"/>
  <c r="B20" i="1"/>
  <c r="D20" i="1" s="1"/>
  <c r="C20" i="1"/>
  <c r="D8" i="1" l="1"/>
</calcChain>
</file>

<file path=xl/sharedStrings.xml><?xml version="1.0" encoding="utf-8"?>
<sst xmlns="http://schemas.openxmlformats.org/spreadsheetml/2006/main" count="23" uniqueCount="23">
  <si>
    <t>III. Các khoản phải thu</t>
  </si>
  <si>
    <t>IV. Hàng tồn kho</t>
  </si>
  <si>
    <t>V. Tài sản ngắn hạn khác</t>
  </si>
  <si>
    <t>I. Phải thu dài hạn</t>
  </si>
  <si>
    <t>III. Bất động sản đầu tư</t>
  </si>
  <si>
    <t>V. Đầu tư tài chính dài hạn</t>
  </si>
  <si>
    <t>TỔNG CỘNG TÀI SẢN</t>
  </si>
  <si>
    <t>C. Nợ phải trả</t>
  </si>
  <si>
    <t>I. Nợ ngắn hạn</t>
  </si>
  <si>
    <t>II. Nợ dài hạn</t>
  </si>
  <si>
    <t>I. Vốn chủ sở hữu</t>
  </si>
  <si>
    <t>TỔNG CỘNG NGUỒN VỐN</t>
  </si>
  <si>
    <t>I. Tiền và các khoản tương đương tiền</t>
  </si>
  <si>
    <t>II. Các khoản đầu tư tài chính ngắn hạn</t>
  </si>
  <si>
    <t>A. Tài sản ngắn hạn</t>
  </si>
  <si>
    <t>B. Tài sản dài hạn</t>
  </si>
  <si>
    <t>II. Tài sản cố định</t>
  </si>
  <si>
    <t>VI. Tài sản dài hạn khác</t>
  </si>
  <si>
    <t>IV. Tài sản dở dang dài hạn</t>
  </si>
  <si>
    <t>Chênh lệch</t>
  </si>
  <si>
    <t>Sử dụng vốn</t>
  </si>
  <si>
    <t>Nguồn vốn</t>
  </si>
  <si>
    <t>TÀI SẢN (tỷ đồng)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</si>
</sst>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63"/>
      <scheme val="minor"/>
    </font>
    <font>
      <sz val="13"/>
      <color theme="1"/>
      <name val="Calibri Light"/>
      <family val="2"/>
      <scheme val="major"/>
    </font>
    <font>
      <sz val="11"/>
      <color theme="1"/>
      <name val="Calibri"/>
      <family val="2"/>
      <charset val="163"/>
      <scheme val="minor"/>
    </font>
    <font>
      <sz val="13"/>
      <color rgb="FFFF0000"/>
      <name val="Calibri Light"/>
      <family val="2"/>
      <scheme val="major"/>
    </font>
    <font>
      <sz val="11"/>
      <color rgb="FFFF000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/>
    <xf numFmtId="3" fontId="0" fillId="0" borderId="0" xfId="0" applyNumberFormat="1"/>
    <xf numFmtId="44" fontId="0" fillId="0" borderId="0" xfId="1" applyFont="1"/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/>
    <xf numFmtId="0" fontId="3" fillId="0" borderId="1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45" zoomScaleNormal="145" workbookViewId="0">
      <selection activeCell="B5" sqref="B5"/>
    </sheetView>
  </sheetViews>
  <sheetFormatPr defaultRowHeight="15" x14ac:dyDescent="0.25"/>
  <cols>
    <col min="1" max="1" width="38.5703125" customWidth="1"/>
    <col min="2" max="2" width="26.42578125" customWidth="1"/>
    <col min="3" max="3" width="23.5703125" customWidth="1"/>
    <col min="4" max="4" width="30.85546875" customWidth="1"/>
    <col min="5" max="5" width="22.42578125" customWidth="1"/>
    <col min="6" max="6" width="21.140625" customWidth="1"/>
    <col min="7" max="7" width="18.140625" bestFit="1" customWidth="1"/>
  </cols>
  <sheetData>
    <row r="1" spans="1:8" ht="17.25" x14ac:dyDescent="0.3">
      <c r="A1" s="1" t="s">
        <v>22</v>
      </c>
      <c r="B1" s="2">
        <v>2020</v>
      </c>
      <c r="C1" s="2">
        <v>2019</v>
      </c>
      <c r="D1" s="2" t="s">
        <v>19</v>
      </c>
      <c r="E1" s="2" t="s">
        <v>20</v>
      </c>
      <c r="F1" s="2" t="s">
        <v>21</v>
      </c>
    </row>
    <row r="2" spans="1:8" ht="17.25" x14ac:dyDescent="0.3">
      <c r="A2" s="7" t="s">
        <v>14</v>
      </c>
      <c r="B2" s="8">
        <f>SUM($B$3:$B$7)</f>
        <v>5477</v>
      </c>
      <c r="C2" s="8">
        <f>SUM($C$3:$C$7)</f>
        <v>4913</v>
      </c>
      <c r="D2" s="8">
        <f>B2-C2</f>
        <v>564</v>
      </c>
      <c r="E2" s="8"/>
      <c r="F2" s="8"/>
    </row>
    <row r="3" spans="1:8" ht="17.25" x14ac:dyDescent="0.3">
      <c r="A3" s="1" t="s">
        <v>12</v>
      </c>
      <c r="B3" s="3">
        <v>1102</v>
      </c>
      <c r="C3" s="3">
        <v>525</v>
      </c>
      <c r="D3" s="3">
        <f t="shared" ref="D3:D20" si="0">B3-C3</f>
        <v>577</v>
      </c>
      <c r="E3" s="3">
        <f>577526478054</f>
        <v>577526478054</v>
      </c>
      <c r="F3" s="3"/>
    </row>
    <row r="4" spans="1:8" ht="17.25" x14ac:dyDescent="0.3">
      <c r="A4" s="1" t="s">
        <v>13</v>
      </c>
      <c r="B4" s="3">
        <v>687</v>
      </c>
      <c r="C4" s="3">
        <v>598</v>
      </c>
      <c r="D4" s="3">
        <f t="shared" si="0"/>
        <v>89</v>
      </c>
      <c r="E4" s="3">
        <v>89075473606</v>
      </c>
      <c r="F4" s="3"/>
    </row>
    <row r="5" spans="1:8" ht="17.25" x14ac:dyDescent="0.3">
      <c r="A5" s="1" t="s">
        <v>0</v>
      </c>
      <c r="B5" s="3">
        <v>2328</v>
      </c>
      <c r="C5" s="3">
        <v>2725</v>
      </c>
      <c r="D5" s="3">
        <f t="shared" si="0"/>
        <v>-397</v>
      </c>
      <c r="E5" s="3"/>
      <c r="F5" s="3">
        <v>396654459893</v>
      </c>
    </row>
    <row r="6" spans="1:8" ht="17.25" x14ac:dyDescent="0.3">
      <c r="A6" s="1" t="s">
        <v>1</v>
      </c>
      <c r="B6" s="3">
        <v>1211</v>
      </c>
      <c r="C6" s="3">
        <v>908</v>
      </c>
      <c r="D6" s="3">
        <f t="shared" si="0"/>
        <v>303</v>
      </c>
      <c r="E6" s="3">
        <v>303418503199</v>
      </c>
      <c r="F6" s="3"/>
    </row>
    <row r="7" spans="1:8" ht="17.25" x14ac:dyDescent="0.3">
      <c r="A7" s="1" t="s">
        <v>2</v>
      </c>
      <c r="B7" s="3">
        <v>149</v>
      </c>
      <c r="C7" s="3">
        <v>157</v>
      </c>
      <c r="D7" s="3">
        <f t="shared" si="0"/>
        <v>-8</v>
      </c>
      <c r="E7" s="3"/>
      <c r="F7" s="3">
        <v>8818073749</v>
      </c>
    </row>
    <row r="8" spans="1:8" ht="17.25" x14ac:dyDescent="0.3">
      <c r="A8" s="7" t="s">
        <v>15</v>
      </c>
      <c r="B8" s="8">
        <f>SUM($B$9:$B$14)</f>
        <v>6872</v>
      </c>
      <c r="C8" s="8">
        <f>SUM($C$9:$C$14)</f>
        <v>7019</v>
      </c>
      <c r="D8" s="8">
        <f t="shared" si="0"/>
        <v>-147</v>
      </c>
      <c r="E8" s="8"/>
      <c r="F8" s="8"/>
    </row>
    <row r="9" spans="1:8" ht="17.25" x14ac:dyDescent="0.3">
      <c r="A9" s="1" t="s">
        <v>3</v>
      </c>
      <c r="B9" s="3">
        <v>57</v>
      </c>
      <c r="C9" s="3">
        <v>60</v>
      </c>
      <c r="D9" s="3">
        <f t="shared" si="0"/>
        <v>-3</v>
      </c>
      <c r="E9" s="3"/>
      <c r="F9" s="3">
        <v>3044164597</v>
      </c>
    </row>
    <row r="10" spans="1:8" ht="17.25" x14ac:dyDescent="0.3">
      <c r="A10" s="1" t="s">
        <v>16</v>
      </c>
      <c r="B10" s="3">
        <v>2677</v>
      </c>
      <c r="C10" s="3">
        <v>2852</v>
      </c>
      <c r="D10" s="3">
        <f t="shared" si="0"/>
        <v>-175</v>
      </c>
      <c r="E10" s="3"/>
      <c r="F10" s="3">
        <v>175070119117</v>
      </c>
    </row>
    <row r="11" spans="1:8" ht="17.25" x14ac:dyDescent="0.3">
      <c r="A11" s="1" t="s">
        <v>4</v>
      </c>
      <c r="B11" s="3">
        <v>5</v>
      </c>
      <c r="C11" s="3">
        <v>5</v>
      </c>
      <c r="D11" s="3">
        <f t="shared" si="0"/>
        <v>0</v>
      </c>
      <c r="E11" s="3"/>
      <c r="F11" s="3"/>
      <c r="H11" s="6"/>
    </row>
    <row r="12" spans="1:8" ht="17.25" x14ac:dyDescent="0.3">
      <c r="A12" s="1" t="s">
        <v>18</v>
      </c>
      <c r="B12" s="3">
        <v>56</v>
      </c>
      <c r="C12" s="3">
        <v>17</v>
      </c>
      <c r="D12" s="3">
        <f t="shared" si="0"/>
        <v>39</v>
      </c>
      <c r="E12" s="3">
        <v>38885304999</v>
      </c>
      <c r="F12" s="3"/>
    </row>
    <row r="13" spans="1:8" ht="17.25" x14ac:dyDescent="0.3">
      <c r="A13" s="1" t="s">
        <v>5</v>
      </c>
      <c r="B13" s="3">
        <v>3754</v>
      </c>
      <c r="C13" s="3">
        <v>3716</v>
      </c>
      <c r="D13" s="3">
        <f t="shared" si="0"/>
        <v>38</v>
      </c>
      <c r="E13" s="3">
        <v>37671466311</v>
      </c>
      <c r="F13" s="3"/>
      <c r="G13" s="5"/>
    </row>
    <row r="14" spans="1:8" ht="17.25" x14ac:dyDescent="0.3">
      <c r="A14" s="1" t="s">
        <v>17</v>
      </c>
      <c r="B14" s="3">
        <v>323</v>
      </c>
      <c r="C14" s="3">
        <v>369</v>
      </c>
      <c r="D14" s="3">
        <f t="shared" si="0"/>
        <v>-46</v>
      </c>
      <c r="E14" s="3"/>
      <c r="F14" s="3">
        <v>45796499439</v>
      </c>
      <c r="G14" s="5"/>
    </row>
    <row r="15" spans="1:8" s="9" customFormat="1" ht="17.25" x14ac:dyDescent="0.3">
      <c r="A15" s="7" t="s">
        <v>6</v>
      </c>
      <c r="B15" s="8">
        <f>SUM($B$3:$B$14)-B8</f>
        <v>12349</v>
      </c>
      <c r="C15" s="8">
        <f>SUM($C$3:$C$14)-C8</f>
        <v>11932</v>
      </c>
      <c r="D15" s="8">
        <f>B15-C15</f>
        <v>417</v>
      </c>
      <c r="E15" s="8"/>
      <c r="F15" s="8"/>
    </row>
    <row r="16" spans="1:8" s="9" customFormat="1" ht="17.25" x14ac:dyDescent="0.3">
      <c r="A16" s="10" t="s">
        <v>7</v>
      </c>
      <c r="B16" s="8">
        <f>SUM(B17:B18)</f>
        <v>4650</v>
      </c>
      <c r="C16" s="8">
        <f>SUM(C17:C18)</f>
        <v>3776</v>
      </c>
      <c r="D16" s="8">
        <f>B16-C16</f>
        <v>874</v>
      </c>
      <c r="E16" s="8"/>
      <c r="F16" s="8"/>
    </row>
    <row r="17" spans="1:6" ht="17.25" x14ac:dyDescent="0.3">
      <c r="A17" s="4" t="s">
        <v>8</v>
      </c>
      <c r="B17" s="3">
        <v>3805</v>
      </c>
      <c r="C17" s="3">
        <v>2684</v>
      </c>
      <c r="D17" s="3">
        <f t="shared" si="0"/>
        <v>1121</v>
      </c>
      <c r="E17" s="3"/>
      <c r="F17" s="3">
        <v>1120394829450</v>
      </c>
    </row>
    <row r="18" spans="1:6" ht="17.25" x14ac:dyDescent="0.3">
      <c r="A18" s="4" t="s">
        <v>9</v>
      </c>
      <c r="B18" s="3">
        <v>845</v>
      </c>
      <c r="C18" s="3">
        <v>1092</v>
      </c>
      <c r="D18" s="3">
        <f t="shared" si="0"/>
        <v>-247</v>
      </c>
      <c r="E18" s="3">
        <v>248139233859</v>
      </c>
      <c r="F18" s="3"/>
    </row>
    <row r="19" spans="1:6" ht="17.25" x14ac:dyDescent="0.3">
      <c r="A19" s="4" t="s">
        <v>10</v>
      </c>
      <c r="B19" s="3">
        <v>7699</v>
      </c>
      <c r="C19" s="3">
        <v>8156</v>
      </c>
      <c r="D19" s="3">
        <f t="shared" si="0"/>
        <v>-457</v>
      </c>
      <c r="E19" s="3">
        <v>456264061349</v>
      </c>
      <c r="F19" s="3"/>
    </row>
    <row r="20" spans="1:6" s="9" customFormat="1" ht="17.25" x14ac:dyDescent="0.3">
      <c r="A20" s="11" t="s">
        <v>11</v>
      </c>
      <c r="B20" s="8">
        <f>B17+B18+B19</f>
        <v>12349</v>
      </c>
      <c r="C20" s="8">
        <f>C17+C18+C19</f>
        <v>11932</v>
      </c>
      <c r="D20" s="8">
        <f t="shared" si="0"/>
        <v>417</v>
      </c>
      <c r="E20" s="8">
        <f>SUM($E$3:$E$19)</f>
        <v>1750980521377</v>
      </c>
      <c r="F20" s="8">
        <f>SUM($F$5:$F$19)</f>
        <v>1749778146245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Phát</dc:creator>
  <cp:lastModifiedBy>Rita Computer</cp:lastModifiedBy>
  <dcterms:created xsi:type="dcterms:W3CDTF">2022-04-18T07:38:54Z</dcterms:created>
  <dcterms:modified xsi:type="dcterms:W3CDTF">2022-06-19T03:07:37Z</dcterms:modified>
</cp:coreProperties>
</file>