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Save thing\SQL\Project Porfolio\Excel\excel-project-coffee-sales-main\"/>
    </mc:Choice>
  </mc:AlternateContent>
  <xr:revisionPtr revIDLastSave="0" documentId="8_{A8BC5307-8F94-4786-9D63-5CBD53BF14C5}" xr6:coauthVersionLast="47" xr6:coauthVersionMax="47" xr10:uidLastSave="{00000000-0000-0000-0000-000000000000}"/>
  <bookViews>
    <workbookView xWindow="-108" yWindow="-108" windowWidth="23256" windowHeight="13176" activeTab="3" xr2:uid="{00000000-000D-0000-FFFF-FFFF00000000}"/>
  </bookViews>
  <sheets>
    <sheet name="Total_Sales" sheetId="18" r:id="rId1"/>
    <sheet name="Sales_By_Countries"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<sst xmlns="http://schemas.openxmlformats.org/spreadsheetml/2006/main" count="11132" uniqueCount="6221">
  <si>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</si>
  <si>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</si>
  <si>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</si>
  <si>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</si>
  <si>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</si>
  <si>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</si>
  <si>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</si>
  <si>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</si>
  <si>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</si>
  <si>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</si>
  <si>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</si>
  <si>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</si>
  <si>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</si>
  <si>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</si>
  <si>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</si>
  <si>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</si>
  <si>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</si>
  <si>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</si>
  <si>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</si>
  <si>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</si>
  <si>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</si>
  <si>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</si>
  <si>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</si>
  <si>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</si>
  <si>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</si>
  <si>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</si>
  <si>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</si>
  <si>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</si>
  <si>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</si>
  <si>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</si>
  <si>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</si>
  <si>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</si>
  <si>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</si>
  <si>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</si>
  <si>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</si>
  <si>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</si>
  <si>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</si>
  <si>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</si>
  <si>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</si>
  <si>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</si>
  <si>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</si>
  <si>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</si>
  <si>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</si>
  <si>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</si>
  <si>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</si>
  <si>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</si>
  <si>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</si>
  <si>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</si>
  <si>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</si>
  <si>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</si>
  <si>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</si>
  <si>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</si>
  <si>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</si>
  <si>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</si>
  <si>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</si>
  <si>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</si>
  <si>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</si>
  <si>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</si>
  <si>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</si>
  <si>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</si>
  <si>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</si>
  <si>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</si>
  <si>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</si>
  <si>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</si>
  <si>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</si>
  <si>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</si>
  <si>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</si>
  <si>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</si>
  <si>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</si>
  <si>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</si>
  <si>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</si>
  <si>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</si>
  <si>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</si>
  <si>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</si>
  <si>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</si>
  <si>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</si>
  <si>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</si>
  <si>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</si>
  <si>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</si>
  <si>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</si>
  <si>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</si>
  <si>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</si>
  <si>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</si>
  <si>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</si>
  <si>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</si>
  <si>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</si>
  <si>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</si>
  <si>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</si>
  <si>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</si>
  <si>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</si>
  <si>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</si>
  <si>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</si>
  <si>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</si>
  <si>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</si>
  <si>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</si>
  <si>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</si>
  <si>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</si>
  <si>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</si>
  <si>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</si>
  <si>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</si>
  <si>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</si>
  <si>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</si>
  <si>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</si>
  <si>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</si>
  <si>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</si>
  <si>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</si>
  <si>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</si>
  <si>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</si>
  <si>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</si>
  <si>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</si>
  <si>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</si>
  <si>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</si>
  <si>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</si>
  <si>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</si>
  <si>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</si>
  <si>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</si>
  <si>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</si>
  <si>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</si>
  <si>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</si>
  <si>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</si>
  <si>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</si>
  <si>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</si>
  <si>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</si>
  <si>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</si>
  <si>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</si>
  <si>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</si>
  <si>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</si>
  <si>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</si>
  <si>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</si>
  <si>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</si>
  <si>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</si>
  <si>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</si>
  <si>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</si>
  <si>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</si>
  <si>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</si>
  <si>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</si>
  <si>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</si>
  <si>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</si>
  <si>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</si>
  <si>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</si>
  <si>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</si>
  <si>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</si>
  <si>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</si>
  <si>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</si>
  <si>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</si>
  <si>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</si>
  <si>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</si>
  <si>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</si>
  <si>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</si>
  <si>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</si>
  <si>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</si>
  <si>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</si>
  <si>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</si>
  <si>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</si>
  <si>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</si>
  <si>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</si>
  <si>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</si>
  <si>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</si>
  <si>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</si>
  <si>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</si>
  <si>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</si>
  <si>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</si>
  <si>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</si>
  <si>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</si>
  <si>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</si>
  <si>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</si>
  <si>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</si>
  <si>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</si>
  <si>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</si>
  <si>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</si>
  <si>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</si>
  <si>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</si>
  <si>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</si>
  <si>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</si>
  <si>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</si>
  <si>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</si>
  <si>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</si>
  <si>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</si>
  <si>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</si>
  <si>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</si>
  <si>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</si>
  <si>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</si>
  <si>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</si>
  <si>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</si>
  <si>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</si>
  <si>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</si>
  <si>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</si>
  <si>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</si>
  <si>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</si>
  <si>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</si>
  <si>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</si>
  <si>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</si>
  <si>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</si>
  <si>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</si>
  <si>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</si>
  <si>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</si>
  <si>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</si>
  <si>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</si>
  <si>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</si>
  <si>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</si>
  <si>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</si>
  <si>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</si>
  <si>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</si>
  <si>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</si>
  <si>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</si>
  <si>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</si>
  <si>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</si>
  <si>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</si>
  <si>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</si>
  <si>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</si>
  <si>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</si>
  <si>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</si>
  <si>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</si>
  <si>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</si>
  <si>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</si>
  <si>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</si>
  <si>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</si>
  <si>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</si>
  <si>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</si>
  <si>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</si>
  <si>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</si>
  <si>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</si>
  <si>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</si>
  <si>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</si>
  <si>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</si>
  <si>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</si>
  <si>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</si>
  <si>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</si>
  <si>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</si>
  <si>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</si>
  <si>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</si>
  <si>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</si>
  <si>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</si>
  <si>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</si>
  <si>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</si>
  <si>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</si>
  <si>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</si>
  <si>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</si>
  <si>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</si>
  <si>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</si>
  <si>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</si>
  <si>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</si>
  <si>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</si>
  <si>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</si>
  <si>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</si>
  <si>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</si>
  <si>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</si>
  <si>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</si>
  <si>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</si>
  <si>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</si>
  <si>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</si>
  <si>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</si>
  <si>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</si>
  <si>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</si>
  <si>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</si>
  <si>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</si>
  <si>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</si>
  <si>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</si>
  <si>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</si>
  <si>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</si>
  <si>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</si>
  <si>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</si>
  <si>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</si>
  <si>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</si>
  <si>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</si>
  <si>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</si>
  <si>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</si>
  <si>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</si>
  <si>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</si>
  <si>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</si>
  <si>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</si>
  <si>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</si>
  <si>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</si>
  <si>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</si>
  <si>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</si>
  <si>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</si>
  <si>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</si>
  <si>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</si>
  <si>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</si>
  <si>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</si>
  <si>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</si>
  <si>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</si>
  <si>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</si>
  <si>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</si>
  <si>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</si>
  <si>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</si>
  <si>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</si>
  <si>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</si>
  <si>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</si>
  <si>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</si>
  <si>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</si>
  <si>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</si>
  <si>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</si>
  <si>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</si>
  <si>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</si>
  <si>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</si>
  <si>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</si>
  <si>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</si>
  <si>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</si>
  <si>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</si>
  <si>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</si>
  <si>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</si>
  <si>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</si>
  <si>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</si>
  <si>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</si>
  <si>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</si>
  <si>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</si>
  <si>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</si>
  <si>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</si>
  <si>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</si>
  <si>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</si>
  <si>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</si>
  <si>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</si>
  <si>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</si>
  <si>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</si>
  <si>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</si>
  <si>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</si>
  <si>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</si>
  <si>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</si>
  <si>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</si>
  <si>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</si>
  <si>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</si>
  <si>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</si>
  <si>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</si>
  <si>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</si>
  <si>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</si>
  <si>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</si>
  <si>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</si>
  <si>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</si>
  <si>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</si>
  <si>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</si>
  <si>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</si>
  <si>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</si>
  <si>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</si>
  <si>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</si>
  <si>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</si>
  <si>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</si>
  <si>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</si>
  <si>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</si>
  <si>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</si>
  <si>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</si>
  <si>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</si>
  <si>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</si>
  <si>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</si>
  <si>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</si>
  <si>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</si>
  <si>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</si>
  <si>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</si>
  <si>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</si>
  <si>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</si>
  <si>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</si>
  <si>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</si>
  <si>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</si>
  <si>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</si>
  <si>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</si>
  <si>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</si>
  <si>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</si>
  <si>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</si>
  <si>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</si>
  <si>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</si>
  <si>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</si>
  <si>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</si>
  <si>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</si>
  <si>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</si>
  <si>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</si>
  <si>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</si>
  <si>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</si>
  <si>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</si>
  <si>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</si>
  <si>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</si>
  <si>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</si>
  <si>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</si>
  <si>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</si>
  <si>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</si>
  <si>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</si>
  <si>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</si>
  <si>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</si>
  <si>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</si>
  <si>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</si>
  <si>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</si>
  <si>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</si>
  <si>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</si>
  <si>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</si>
  <si>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</si>
  <si>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</si>
  <si>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</si>
  <si>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</si>
  <si>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</si>
  <si>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</si>
  <si>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</si>
  <si>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</si>
  <si>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</si>
  <si>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</si>
  <si>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</si>
  <si>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</si>
  <si>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</si>
  <si>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</si>
  <si>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</si>
  <si>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</si>
  <si>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</si>
  <si>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</si>
  <si>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</si>
  <si>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</si>
  <si>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</si>
  <si>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</si>
  <si>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</si>
  <si>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</si>
  <si>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</si>
  <si>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</si>
  <si>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</si>
  <si>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</si>
  <si>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</si>
  <si>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</si>
  <si>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</si>
  <si>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</si>
  <si>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</si>
  <si>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</si>
  <si>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</si>
  <si>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</si>
  <si>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</si>
  <si>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</si>
  <si>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</si>
  <si>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</si>
  <si>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</si>
  <si>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</si>
  <si>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</si>
  <si>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</si>
  <si>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</si>
  <si>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</si>
  <si>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</si>
  <si>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</si>
  <si>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</si>
  <si>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</si>
  <si>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</si>
  <si>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</si>
  <si>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</si>
  <si>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</si>
  <si>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</si>
  <si>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</si>
  <si>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</si>
  <si>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</si>
  <si>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</si>
  <si>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</si>
  <si>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</si>
  <si>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</si>
  <si>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</si>
  <si>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</si>
  <si>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</si>
  <si>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</si>
  <si>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</si>
  <si>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</si>
  <si>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</si>
  <si>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</si>
  <si>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</si>
  <si>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</si>
  <si>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</si>
  <si>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</si>
  <si>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</si>
  <si>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</si>
  <si>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</si>
  <si>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</si>
  <si>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</si>
  <si>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</si>
  <si>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</si>
  <si>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</si>
  <si>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</si>
  <si>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</si>
  <si>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</si>
  <si>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</si>
  <si>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</si>
  <si>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</si>
  <si>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</si>
  <si>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</si>
  <si>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</si>
  <si>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</si>
  <si>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</si>
  <si>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</si>
  <si>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</si>
  <si>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</si>
  <si>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</si>
  <si>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</si>
  <si>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</si>
  <si>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</si>
  <si>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</si>
  <si>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</si>
  <si>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</si>
  <si>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</si>
  <si>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</si>
  <si>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</si>
  <si>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</si>
  <si>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</si>
  <si>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</si>
  <si>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</si>
  <si>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</si>
  <si>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</si>
  <si>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</si>
  <si>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</si>
  <si>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</si>
  <si>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</si>
  <si>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</si>
  <si>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</si>
  <si>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</si>
  <si>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</si>
  <si>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</si>
  <si>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</si>
  <si>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</si>
  <si>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</si>
  <si>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</si>
  <si>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</si>
  <si>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</si>
  <si>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</si>
  <si>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</si>
  <si>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</si>
  <si>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</si>
  <si>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</si>
  <si>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</si>
  <si>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</si>
  <si>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</si>
  <si>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</si>
  <si>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</si>
  <si>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</si>
  <si>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</si>
  <si>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</si>
  <si>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</si>
  <si>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</si>
  <si>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</si>
  <si>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</si>
  <si>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</si>
  <si>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</si>
  <si>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</si>
  <si>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</si>
  <si>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</si>
  <si>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</si>
  <si>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</si>
  <si>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</si>
  <si>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</si>
  <si>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</si>
  <si>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</si>
  <si>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</si>
  <si>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</si>
  <si>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</si>
  <si>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</si>
  <si>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</si>
  <si>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</si>
  <si>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</si>
  <si>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</si>
  <si>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</si>
  <si>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</si>
  <si>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</si>
  <si>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</si>
  <si>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</si>
  <si>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</si>
  <si>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</si>
  <si>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</si>
  <si>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</si>
  <si>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</si>
  <si>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</si>
  <si>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</si>
  <si>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</si>
  <si>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</si>
  <si>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</si>
  <si>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</si>
  <si>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</si>
  <si>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</si>
  <si>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</si>
  <si>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</si>
  <si>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</si>
  <si>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</si>
  <si>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</si>
  <si>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</si>
  <si>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</si>
  <si>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</si>
  <si>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</si>
  <si>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</si>
  <si>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</si>
  <si>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</si>
  <si>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</si>
  <si>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</si>
  <si>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</si>
  <si>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</si>
  <si>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</si>
  <si>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</si>
  <si>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</si>
  <si>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</si>
  <si>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</si>
  <si>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</si>
  <si>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</si>
  <si>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</si>
  <si>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</si>
  <si>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</si>
  <si>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</si>
  <si>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</si>
  <si>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</si>
  <si>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</si>
  <si>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</si>
  <si>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</si>
  <si>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</si>
  <si>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</si>
  <si>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</si>
  <si>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</si>
  <si>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</si>
  <si>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</si>
  <si>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</si>
  <si>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</si>
  <si>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</si>
  <si>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</si>
  <si>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</si>
  <si>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</si>
  <si>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</si>
  <si>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</si>
  <si>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</si>
  <si>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</si>
  <si>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</si>
  <si>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</si>
  <si>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</si>
  <si>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</si>
  <si>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</si>
  <si>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</si>
  <si>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</si>
  <si>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</si>
  <si>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</si>
  <si>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</si>
  <si>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</si>
  <si>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</si>
  <si>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</si>
  <si>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</si>
  <si>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</si>
  <si>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</si>
  <si>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</si>
  <si>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</si>
  <si>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</si>
  <si>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</si>
  <si>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</si>
  <si>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</si>
  <si>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</si>
  <si>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</si>
  <si>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</si>
  <si>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</si>
  <si>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</si>
  <si>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</si>
  <si>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</si>
  <si>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</si>
  <si>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</si>
  <si>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</si>
  <si>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</si>
  <si>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</si>
  <si>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</si>
  <si>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</si>
  <si>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</si>
  <si>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</si>
  <si>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</si>
  <si>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</si>
  <si>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</si>
  <si>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</si>
  <si>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</si>
  <si>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</si>
  <si>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</si>
  <si>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</si>
  <si>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</si>
  <si>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</si>
  <si>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</si>
  <si>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</si>
  <si>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</si>
  <si>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</si>
  <si>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</si>
  <si>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</si>
  <si>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</si>
  <si>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</si>
  <si>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</si>
  <si>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</si>
  <si>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</si>
  <si>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</si>
  <si>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</si>
  <si>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</si>
  <si>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</si>
  <si>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</si>
  <si>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</si>
  <si>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</si>
  <si>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</si>
  <si>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</si>
  <si>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</si>
  <si>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</si>
  <si>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</si>
  <si>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</si>
  <si>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</si>
  <si>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</si>
  <si>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</si>
  <si>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</si>
  <si>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</si>
  <si>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</si>
  <si>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</si>
  <si>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</si>
  <si>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</si>
  <si>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</si>
  <si>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</si>
  <si>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</si>
  <si>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</si>
  <si>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</si>
  <si>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</si>
  <si>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</si>
  <si>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</si>
  <si>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</si>
  <si>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</si>
  <si>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</si>
  <si>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</si>
  <si>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</si>
  <si>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</si>
  <si>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</si>
  <si>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</si>
  <si>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</si>
  <si>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</si>
  <si>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</si>
  <si>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</si>
  <si>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</si>
  <si>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</si>
  <si>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</si>
  <si>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</si>
  <si>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</si>
  <si>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</si>
  <si>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</si>
  <si>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</si>
  <si>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</si>
  <si>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</si>
  <si>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</si>
  <si>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</si>
  <si>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</si>
  <si>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</si>
  <si>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</si>
  <si>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</si>
  <si>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</si>
  <si>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</si>
  <si>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</si>
  <si>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</si>
  <si>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</si>
  <si>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</si>
  <si>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</si>
  <si>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</si>
  <si>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</si>
  <si>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</si>
  <si>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</si>
  <si>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</si>
  <si>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</si>
  <si>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</si>
  <si>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</si>
  <si>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</si>
  <si>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</si>
  <si>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</si>
  <si>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</si>
  <si>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</si>
  <si>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</si>
  <si>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</si>
  <si>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</si>
  <si>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</si>
  <si>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</si>
  <si>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</si>
  <si>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</si>
  <si>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</si>
  <si>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</si>
  <si>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</si>
  <si>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</si>
  <si>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</si>
  <si>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</si>
  <si>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</si>
  <si>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</si>
  <si>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</si>
  <si>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</si>
  <si>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</si>
  <si>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</si>
  <si>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</si>
  <si>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</si>
  <si>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</si>
  <si>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</si>
  <si>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</si>
  <si>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</si>
  <si>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</si>
  <si>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</si>
  <si>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</si>
  <si>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</si>
  <si>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</si>
  <si>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</si>
  <si>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</si>
  <si>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</si>
  <si>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</si>
  <si>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</si>
  <si>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</si>
  <si>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</si>
  <si>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</si>
  <si>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</si>
  <si>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</si>
  <si>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</si>
  <si>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</si>
  <si>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</si>
  <si>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</si>
  <si>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</si>
  <si>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</si>
  <si>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</si>
  <si>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</si>
  <si>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</si>
  <si>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</si>
  <si>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</si>
  <si>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</si>
  <si>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</si>
  <si>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</si>
  <si>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</si>
  <si>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</si>
  <si>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</si>
  <si>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</si>
  <si>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</si>
  <si>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</si>
  <si>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</si>
  <si>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</si>
  <si>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</si>
  <si>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</si>
  <si>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</si>
  <si>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</si>
  <si>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</si>
  <si>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</si>
  <si>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</si>
  <si>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</si>
  <si>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</si>
  <si>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</si>
  <si>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</si>
  <si>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</si>
  <si>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</si>
  <si>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</si>
  <si>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</si>
  <si>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</si>
  <si>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</si>
  <si>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</si>
  <si>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</si>
  <si>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</si>
  <si>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</si>
  <si>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</si>
  <si>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</si>
  <si>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</si>
  <si>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</si>
  <si>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</si>
  <si>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</si>
  <si>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</si>
  <si>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</si>
  <si>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</si>
  <si>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</si>
  <si>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</si>
  <si>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</si>
  <si>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</si>
  <si>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</si>
  <si>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</si>
  <si>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</si>
  <si>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</si>
  <si>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</si>
  <si>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</si>
  <si>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</si>
  <si>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</si>
  <si>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</si>
  <si>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</si>
  <si>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</si>
  <si>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</si>
  <si>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</si>
  <si>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</si>
  <si>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</si>
  <si>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</si>
  <si>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</si>
  <si>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</si>
  <si>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</si>
  <si>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</si>
  <si>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</si>
  <si>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</si>
  <si>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</si>
  <si>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</si>
  <si>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</si>
  <si>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</si>
  <si>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</si>
  <si>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</si>
  <si>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</si>
  <si>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</si>
  <si>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</si>
  <si>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</si>
  <si>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</si>
  <si>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</si>
  <si>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</si>
  <si>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</si>
  <si>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</si>
  <si>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</si>
  <si>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</si>
  <si>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</si>
  <si>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</si>
  <si>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</si>
  <si>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</si>
  <si>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</si>
  <si>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</si>
  <si>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</si>
  <si>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</si>
  <si>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</si>
  <si>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</si>
  <si>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</si>
  <si>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</si>
  <si>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</si>
  <si>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</si>
  <si>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</si>
  <si>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</si>
  <si>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</si>
  <si>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</si>
  <si>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</si>
  <si>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</si>
  <si>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</si>
  <si>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</si>
  <si>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</si>
  <si>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</si>
  <si>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</si>
  <si>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</si>
  <si>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</si>
  <si>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</si>
  <si>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</si>
  <si>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</si>
  <si>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</si>
  <si>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</si>
  <si>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</si>
  <si>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</si>
  <si>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</si>
  <si>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</si>
  <si>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</si>
  <si>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</si>
  <si>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</si>
  <si>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</si>
  <si>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</si>
  <si>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</si>
  <si>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</si>
  <si>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</si>
  <si>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</si>
  <si>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</si>
  <si>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</si>
  <si>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</si>
  <si>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</si>
  <si>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</si>
  <si>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</si>
  <si>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</si>
  <si>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</si>
  <si>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</si>
  <si>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</si>
  <si>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</si>
  <si>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</si>
  <si>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</si>
  <si>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</si>
  <si>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</si>
  <si>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</si>
  <si>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</si>
  <si>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</si>
  <si>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</si>
  <si>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</si>
  <si>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</si>
  <si>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</si>
  <si>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</si>
  <si>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</si>
  <si>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</si>
  <si>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</si>
  <si>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</si>
  <si>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</si>
  <si>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</si>
  <si>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</si>
  <si>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</si>
  <si>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</si>
  <si>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</si>
  <si>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</si>
  <si>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</si>
  <si>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</si>
  <si>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</si>
  <si>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</si>
  <si>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</si>
  <si>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</si>
  <si>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</si>
  <si>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</si>
  <si>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</si>
  <si>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</si>
  <si>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</si>
  <si>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</si>
  <si>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</si>
  <si>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</si>
  <si>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</si>
  <si>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</si>
  <si>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</si>
  <si>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</si>
  <si>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</si>
  <si>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</si>
  <si>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</si>
  <si>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</si>
  <si>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</si>
  <si>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</si>
  <si>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</si>
  <si>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</si>
  <si>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</si>
  <si>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</si>
  <si>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</si>
  <si>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</si>
  <si>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</si>
  <si>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</si>
  <si>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</si>
  <si>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</si>
  <si>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</si>
  <si>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</si>
  <si>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</si>
  <si>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</si>
  <si>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</si>
  <si>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</si>
  <si>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</si>
  <si>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</si>
  <si>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</si>
  <si>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</si>
  <si>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</si>
  <si>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</si>
  <si>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</si>
  <si>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</si>
  <si>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</si>
  <si>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</si>
  <si>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</si>
  <si>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</si>
  <si>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</si>
  <si>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</si>
  <si>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</si>
  <si>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</si>
  <si>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</si>
  <si>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</si>
  <si>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</si>
  <si>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</si>
  <si>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</si>
  <si>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</si>
  <si>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</si>
  <si>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</si>
  <si>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</si>
  <si>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</si>
  <si>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</si>
  <si>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</si>
  <si>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</si>
  <si>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</si>
  <si>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</si>
  <si>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</si>
  <si>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</si>
  <si>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</si>
  <si>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</si>
  <si>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</si>
  <si>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</si>
  <si>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</si>
  <si>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</si>
  <si>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</si>
  <si>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</si>
  <si>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</si>
  <si>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</si>
  <si>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</si>
  <si>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</si>
  <si>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</si>
  <si>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</si>
  <si>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</si>
  <si>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</si>
  <si>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</si>
  <si>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</si>
  <si>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</si>
  <si>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</si>
  <si>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</si>
  <si>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</si>
  <si>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</si>
  <si>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</si>
  <si>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</si>
  <si>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</si>
  <si>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</si>
  <si>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</si>
  <si>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</si>
  <si>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</si>
  <si>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</si>
  <si>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</si>
  <si>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</si>
  <si>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</si>
  <si>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</si>
  <si>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</si>
  <si>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</si>
  <si>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</si>
  <si>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</si>
  <si>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</si>
  <si>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</si>
  <si>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</si>
  <si>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</si>
  <si>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</si>
  <si>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</si>
  <si>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</si>
  <si>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</si>
  <si>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</si>
  <si>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</si>
  <si>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</si>
  <si>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</si>
  <si>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</si>
  <si>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</si>
  <si>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</si>
  <si>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</si>
  <si>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</si>
  <si>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</si>
  <si>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</si>
  <si>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</si>
  <si>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</si>
  <si>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</si>
  <si>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</si>
  <si>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</si>
  <si>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</si>
  <si>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</si>
  <si>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</si>
  <si>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</si>
  <si>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</si>
  <si>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</si>
  <si>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</si>
  <si>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</si>
  <si>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</si>
  <si>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</si>
  <si>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</si>
  <si>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</si>
  <si>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</si>
  <si>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</si>
  <si>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</si>
  <si>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</si>
  <si>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</si>
  <si>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</si>
  <si>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</si>
  <si>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</si>
  <si>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</si>
  <si>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</si>
  <si>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</si>
  <si>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</si>
  <si>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</si>
  <si>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</si>
  <si>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</si>
  <si>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</si>
  <si>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</si>
  <si>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</si>
  <si>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</si>
  <si>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</si>
  <si>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</si>
  <si>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</si>
  <si>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</si>
  <si>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</si>
  <si>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</si>
  <si>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</si>
  <si>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</si>
  <si>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</si>
  <si>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</si>
  <si>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</si>
  <si>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</si>
  <si>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</si>
  <si>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</si>
  <si>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</si>
  <si>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</si>
  <si>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</si>
  <si>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</si>
  <si>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</si>
  <si>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</si>
  <si>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</si>
  <si>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</si>
  <si>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</si>
  <si>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</si>
  <si>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</si>
  <si>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</si>
  <si>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</si>
  <si>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</si>
  <si>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</si>
  <si>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</si>
  <si>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</si>
  <si>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</si>
  <si>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</si>
  <si>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</si>
  <si>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</si>
  <si>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</si>
  <si>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</si>
  <si>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</si>
  <si>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</si>
  <si>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</si>
  <si>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</si>
  <si>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</si>
  <si>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</si>
  <si>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</si>
  <si>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</si>
  <si>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</si>
  <si>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</si>
  <si>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</si>
  <si>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</si>
  <si>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</si>
  <si>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</si>
  <si>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</si>
  <si>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</si>
  <si>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</si>
  <si>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</si>
  <si>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</si>
  <si>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</si>
  <si>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</si>
  <si>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</si>
  <si>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</si>
  <si>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</si>
  <si>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</si>
  <si>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</si>
  <si>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</si>
  <si>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</si>
  <si>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</si>
  <si>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</si>
  <si>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</si>
  <si>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</si>
  <si>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</si>
  <si>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</si>
  <si>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</si>
  <si>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</si>
  <si>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</si>
  <si>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</si>
  <si>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</si>
  <si>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</si>
  <si>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</si>
  <si>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</si>
  <si>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</si>
  <si>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</si>
  <si>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</si>
  <si>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</si>
  <si>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</si>
  <si>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</si>
  <si>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</si>
  <si>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</si>
  <si>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</si>
  <si>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</si>
  <si>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</si>
  <si>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</si>
  <si>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</si>
  <si>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</si>
  <si>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</si>
  <si>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</si>
  <si>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</si>
  <si>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</si>
  <si>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</si>
  <si>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</si>
  <si>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</si>
  <si>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</si>
  <si>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</si>
  <si>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</si>
  <si>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</si>
  <si>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</si>
  <si>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</si>
  <si>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</si>
  <si>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</si>
  <si>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</si>
  <si>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</si>
  <si>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</si>
  <si>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</si>
  <si>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</si>
  <si>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</si>
  <si>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</si>
  <si>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</si>
  <si>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</si>
  <si>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</si>
  <si>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</si>
  <si>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</si>
  <si>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</si>
  <si>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</si>
  <si>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</si>
  <si>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</si>
  <si>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</si>
  <si>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</si>
  <si>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</si>
  <si>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</si>
  <si>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</si>
  <si>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</si>
  <si>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</si>
  <si>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</si>
  <si>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</si>
  <si>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</si>
  <si>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</si>
  <si>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</si>
  <si>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</si>
  <si>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</si>
  <si>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</si>
  <si>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</si>
  <si>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</si>
  <si>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</si>
  <si>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</si>
  <si>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</si>
  <si>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</si>
  <si>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</si>
  <si>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</si>
  <si>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</si>
  <si>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</si>
  <si>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</si>
  <si>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</si>
  <si>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</si>
  <si>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</si>
  <si>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</si>
  <si>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</si>
  <si>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</si>
  <si>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</si>
  <si>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</si>
  <si>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</si>
  <si>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</si>
  <si>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</si>
  <si>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</si>
  <si>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</si>
  <si>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</si>
  <si>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</si>
  <si>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</si>
  <si>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</si>
  <si>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</si>
  <si>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</si>
  <si>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</si>
  <si>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</si>
  <si>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</si>
  <si>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</si>
  <si>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</si>
  <si>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</si>
  <si>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</si>
  <si>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</si>
  <si>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</si>
  <si>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</si>
  <si>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</si>
  <si>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</si>
  <si>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</si>
  <si>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</si>
  <si>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</si>
  <si>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</si>
  <si>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</si>
  <si>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</si>
  <si>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</si>
  <si>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</si>
  <si>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</si>
  <si>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</si>
  <si>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</si>
  <si>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</si>
  <si>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</si>
  <si>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</si>
  <si>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</si>
  <si>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</si>
  <si>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</si>
  <si>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</si>
  <si>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</si>
  <si>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</si>
  <si>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</si>
  <si>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</si>
  <si>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</si>
  <si>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</si>
  <si>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</si>
  <si>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</si>
  <si>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</si>
  <si>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</si>
  <si>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</si>
  <si>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</si>
  <si>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</si>
  <si>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</si>
  <si>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</si>
  <si>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</si>
  <si>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</si>
  <si>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</si>
  <si>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</si>
  <si>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</si>
  <si>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</si>
  <si>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</si>
  <si>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</si>
  <si>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</si>
  <si>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</si>
  <si>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</si>
  <si>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</si>
  <si>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</si>
  <si>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</si>
  <si>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</si>
  <si>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</si>
  <si>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</si>
  <si>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</si>
  <si>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</si>
  <si>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</si>
  <si>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</si>
  <si>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</si>
  <si>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</si>
  <si>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</si>
  <si>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</si>
  <si>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</si>
  <si>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</si>
  <si>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</si>
  <si>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</si>
  <si>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</si>
  <si>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</si>
  <si>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</si>
  <si>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</si>
  <si>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</si>
  <si>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</si>
  <si>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</si>
  <si>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</si>
  <si>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</si>
  <si>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</si>
  <si>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</si>
  <si>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</si>
  <si>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</si>
  <si>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</si>
  <si>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</si>
  <si>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</si>
  <si>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</si>
  <si>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</si>
  <si>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</si>
  <si>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</si>
  <si>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</si>
  <si>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</si>
  <si>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</si>
  <si>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</si>
  <si>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</si>
  <si>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</si>
  <si>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</si>
  <si>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</si>
  <si>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</si>
  <si>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</si>
  <si>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</si>
  <si>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</si>
  <si>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</si>
  <si>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</si>
  <si>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</si>
  <si>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</si>
  <si>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</si>
  <si>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</si>
  <si>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</si>
  <si>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</si>
  <si>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</si>
  <si>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</si>
  <si>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</si>
  <si>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</si>
  <si>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</si>
  <si>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</si>
  <si>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</si>
  <si>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</si>
  <si>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</si>
  <si>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</si>
  <si>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</si>
  <si>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</si>
  <si>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</si>
  <si>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</si>
  <si>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</si>
  <si>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</si>
  <si>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</si>
  <si>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</si>
  <si>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</si>
  <si>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</si>
  <si>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</si>
  <si>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</si>
  <si>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</si>
  <si>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</si>
  <si>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</si>
  <si>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</si>
  <si>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</si>
  <si>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</si>
  <si>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</si>
  <si>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</si>
  <si>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</si>
  <si>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</si>
  <si>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</si>
  <si>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</si>
  <si>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</si>
  <si>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</si>
  <si>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</si>
  <si>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</si>
  <si>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</si>
  <si>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</si>
  <si>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</si>
  <si>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</si>
  <si>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</si>
  <si>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</si>
  <si>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</si>
  <si>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</si>
  <si>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</si>
  <si>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</si>
  <si>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</si>
  <si>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</si>
  <si>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</si>
  <si>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</si>
  <si>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</si>
  <si>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</si>
  <si>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</si>
  <si>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</si>
  <si>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</si>
  <si>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</si>
  <si>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</si>
  <si>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</si>
  <si>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</si>
  <si>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</si>
  <si>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</si>
  <si>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</si>
  <si>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</si>
  <si>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</si>
  <si>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</si>
  <si>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</si>
  <si>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</si>
  <si>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</si>
  <si>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</si>
  <si>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</si>
  <si>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</si>
  <si>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</si>
  <si>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</si>
  <si>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</si>
  <si>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</si>
  <si>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</si>
  <si>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</si>
  <si>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</si>
  <si>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</si>
  <si>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</si>
  <si>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</si>
  <si>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</si>
  <si>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</si>
  <si>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</si>
  <si>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</si>
  <si>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</si>
  <si>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</si>
  <si>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</si>
  <si>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</si>
  <si>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</si>
  <si>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</si>
  <si>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</si>
  <si>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</si>
  <si>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</si>
  <si>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</si>
  <si>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</si>
  <si>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</si>
  <si>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</si>
  <si>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</si>
  <si>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</si>
  <si>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</si>
  <si>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</si>
  <si>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</si>
  <si>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</si>
  <si>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</si>
  <si>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</si>
  <si>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</si>
  <si>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</si>
  <si>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</si>
  <si>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</si>
  <si>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</si>
  <si>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</si>
  <si>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</si>
  <si>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</si>
  <si>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</si>
  <si>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</si>
  <si>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</si>
  <si>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</si>
  <si>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</si>
  <si>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</si>
  <si>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</si>
  <si>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</si>
  <si>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</si>
  <si>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</si>
  <si>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</si>
  <si>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</si>
  <si>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</si>
  <si>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</si>
  <si>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</si>
  <si>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</si>
  <si>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</si>
  <si>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</si>
  <si>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</si>
  <si>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</si>
  <si>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</si>
  <si>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</si>
  <si>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</si>
  <si>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</si>
  <si>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</si>
  <si>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</si>
  <si>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</si>
  <si>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</si>
  <si>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</si>
  <si>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</si>
  <si>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</si>
  <si>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</si>
  <si>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</si>
  <si>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</si>
  <si>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</si>
  <si>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</si>
  <si>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</si>
  <si>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</si>
  <si>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</si>
  <si>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</si>
  <si>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</si>
  <si>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</si>
  <si>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</si>
  <si>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</si>
  <si>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</si>
  <si>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</si>
  <si>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</si>
  <si>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</si>
  <si>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</si>
  <si>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</si>
  <si>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</si>
  <si>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</si>
  <si>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</si>
  <si>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</si>
  <si>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</si>
  <si>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</si>
  <si>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</si>
  <si>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</si>
  <si>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</si>
  <si>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</si>
  <si>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</si>
  <si>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</si>
  <si>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</si>
  <si>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</si>
  <si>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</si>
  <si>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</si>
  <si>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</si>
  <si>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</si>
  <si>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</si>
  <si>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</si>
  <si>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</si>
  <si>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</si>
  <si>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</si>
  <si>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</si>
  <si>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</si>
  <si>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</si>
  <si>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</si>
  <si>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</si>
  <si>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</si>
  <si>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</si>
  <si>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</si>
  <si>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</si>
  <si>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</si>
  <si>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</si>
  <si>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</si>
  <si>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</si>
  <si>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</si>
  <si>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</si>
  <si>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</si>
  <si>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</si>
  <si>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</si>
  <si>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</si>
  <si>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</si>
  <si>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</si>
  <si>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</si>
  <si>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</si>
  <si>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</si>
  <si>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</si>
  <si>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</si>
  <si>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</si>
  <si>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</si>
  <si>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</si>
  <si>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</si>
  <si>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</si>
  <si>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</si>
  <si>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</si>
  <si>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</si>
  <si>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</si>
  <si>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</si>
  <si>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</si>
  <si>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</si>
  <si>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</si>
  <si>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</si>
  <si>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</si>
  <si>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</si>
  <si>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</si>
  <si>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</si>
  <si>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</si>
  <si>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</si>
  <si>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</si>
  <si>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</si>
  <si>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</si>
  <si>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</si>
  <si>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</si>
  <si>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</si>
  <si>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</si>
  <si>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</si>
  <si>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</si>
  <si>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</si>
  <si>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</si>
  <si>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</si>
  <si>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</si>
  <si>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</si>
  <si>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</si>
  <si>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</si>
  <si>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</si>
  <si>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</si>
  <si>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</si>
  <si>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</si>
  <si>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</si>
  <si>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</si>
  <si>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</si>
  <si>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</si>
  <si>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</si>
  <si>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</si>
  <si>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</si>
  <si>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</si>
  <si>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</si>
  <si>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</si>
  <si>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</si>
  <si>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</si>
  <si>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</si>
  <si>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</si>
  <si>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</si>
  <si>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</si>
  <si>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</si>
  <si>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</si>
  <si>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</si>
  <si>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</si>
  <si>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</si>
  <si>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</si>
  <si>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</si>
  <si>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</si>
  <si>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</si>
  <si>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</si>
  <si>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</si>
  <si>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</si>
  <si>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</si>
  <si>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</si>
  <si>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</si>
  <si>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</si>
  <si>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</si>
  <si>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</si>
  <si>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</si>
  <si>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</si>
  <si>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</si>
  <si>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</si>
  <si>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</si>
  <si>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</si>
  <si>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</si>
  <si>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</si>
  <si>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</si>
  <si>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</si>
  <si>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</si>
  <si>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</si>
  <si>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</si>
  <si>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</si>
  <si>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</si>
  <si>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</si>
  <si>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</si>
  <si>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</si>
  <si>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</si>
  <si>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</si>
  <si>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</si>
  <si>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</si>
  <si>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</si>
  <si>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</si>
  <si>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</si>
  <si>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</si>
  <si>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</si>
  <si>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</si>
  <si>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</si>
  <si>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</si>
  <si>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</si>
  <si>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</si>
  <si>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</si>
  <si>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</si>
  <si>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</si>
  <si>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</si>
  <si>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</si>
  <si>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</si>
  <si>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</si>
  <si>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</si>
  <si>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</si>
  <si>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</si>
  <si>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</si>
  <si>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</si>
  <si>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</si>
  <si>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</si>
  <si>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</si>
  <si>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</si>
  <si>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</si>
  <si>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</si>
  <si>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</si>
  <si>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</si>
  <si>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</si>
  <si>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</si>
  <si>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</si>
  <si>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</si>
  <si>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</si>
  <si>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</si>
  <si>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</si>
  <si>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</si>
  <si>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</si>
  <si>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</si>
  <si>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</si>
  <si>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</si>
  <si>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</si>
  <si>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</si>
  <si>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</si>
  <si>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</si>
  <si>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</si>
  <si>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</si>
  <si>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</si>
  <si>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</si>
  <si>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</si>
  <si>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</si>
  <si>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</si>
  <si>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</si>
  <si>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</si>
  <si>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</si>
  <si>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</si>
  <si>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</si>
  <si>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</si>
  <si>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</si>
  <si>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</si>
  <si>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</si>
  <si>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</si>
  <si>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</si>
  <si>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</si>
  <si>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</si>
  <si>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</si>
  <si>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</si>
  <si>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</si>
  <si>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</si>
  <si>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</si>
  <si>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</si>
  <si>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</si>
  <si>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</si>
  <si>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</si>
  <si>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</si>
  <si>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</si>
  <si>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</si>
  <si>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</si>
  <si>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</si>
  <si>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</si>
  <si>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</si>
  <si>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</si>
  <si>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</si>
  <si>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</si>
  <si>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</si>
  <si>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</si>
  <si>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</si>
  <si>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</si>
  <si>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</si>
  <si>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</si>
  <si>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</si>
  <si>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</si>
  <si>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</si>
  <si>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</si>
  <si>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</si>
  <si>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</si>
  <si>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</si>
  <si>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</si>
  <si>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</si>
  <si>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</si>
  <si>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</si>
  <si>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</si>
  <si>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</si>
  <si>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</si>
  <si>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</si>
  <si>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</si>
  <si>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</si>
  <si>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</si>
  <si>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</si>
  <si>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</si>
  <si>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</si>
  <si>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</si>
  <si>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</si>
  <si>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</si>
  <si>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</si>
  <si>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</si>
  <si>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</si>
  <si>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</si>
  <si>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</si>
  <si>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</si>
  <si>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</si>
  <si>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</si>
  <si>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</si>
  <si>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</si>
  <si>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</si>
  <si>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</si>
  <si>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</si>
  <si>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</si>
  <si>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</si>
  <si>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</si>
  <si>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</si>
  <si>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</si>
  <si>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</si>
  <si>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</si>
  <si>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</si>
  <si>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</si>
  <si>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</si>
  <si>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</si>
  <si>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</si>
  <si>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</si>
  <si>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</si>
  <si>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</si>
  <si>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</si>
  <si>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</si>
  <si>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</si>
  <si>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</si>
  <si>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</si>
  <si>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</si>
  <si>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</si>
  <si>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</si>
  <si>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</si>
  <si>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</si>
  <si>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</si>
  <si>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</si>
  <si>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</si>
  <si>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</si>
  <si>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</si>
  <si>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</si>
  <si>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</si>
  <si>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</si>
  <si>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</si>
  <si>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</si>
  <si>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</si>
  <si>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</si>
  <si>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</si>
  <si>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</si>
  <si>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</si>
  <si>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</si>
  <si>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</si>
  <si>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</si>
  <si>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</si>
  <si>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</si>
  <si>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</si>
  <si>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</si>
  <si>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</si>
  <si>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</si>
  <si>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</si>
  <si>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</si>
  <si>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</si>
  <si>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</si>
  <si>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</si>
  <si>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</si>
  <si>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</si>
  <si>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</si>
  <si>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</si>
  <si>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</si>
  <si>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</si>
  <si>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</si>
  <si>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</si>
  <si>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</si>
  <si>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</si>
  <si>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</si>
  <si>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</si>
  <si>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</si>
  <si>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</si>
  <si>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</si>
  <si>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</si>
  <si>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</si>
  <si>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</si>
  <si>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</si>
  <si>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</si>
  <si>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</si>
  <si>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</si>
  <si>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</si>
  <si>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</si>
  <si>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</si>
  <si>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</si>
  <si>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</si>
  <si>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</si>
  <si>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</si>
  <si>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</si>
  <si>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</si>
  <si>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</si>
  <si>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</si>
  <si>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</si>
  <si>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</si>
  <si>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</si>
  <si>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</si>
  <si>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</si>
  <si>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</si>
  <si>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</si>
  <si>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</si>
  <si>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</si>
  <si>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</si>
  <si>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</si>
  <si>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</si>
  <si>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</si>
  <si>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</si>
  <si>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</si>
  <si>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</si>
  <si>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</si>
  <si>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</si>
  <si>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</si>
  <si>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</si>
  <si>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</si>
  <si>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</si>
  <si>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</si>
  <si>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</si>
  <si>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</si>
  <si>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</si>
  <si>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</si>
  <si>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</si>
  <si>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</si>
  <si>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</si>
  <si>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</si>
  <si>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</si>
  <si>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</si>
  <si>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</si>
  <si>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</si>
  <si>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</si>
  <si>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</si>
  <si>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</si>
  <si>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</si>
  <si>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</si>
  <si>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</si>
  <si>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</si>
  <si>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</si>
  <si>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</si>
  <si>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</si>
  <si>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</si>
  <si>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</si>
  <si>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</si>
  <si>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</si>
  <si>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</si>
  <si>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</si>
  <si>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</si>
  <si>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</si>
  <si>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</si>
  <si>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</si>
  <si>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</si>
  <si>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</si>
  <si>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</si>
  <si>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</si>
  <si>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</si>
  <si>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</si>
  <si>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</si>
  <si>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</si>
  <si>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</si>
  <si>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</si>
  <si>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</si>
  <si>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</si>
  <si>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</si>
  <si>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</si>
  <si>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</si>
  <si>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</si>
  <si>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</si>
  <si>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</si>
  <si>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</si>
  <si>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</si>
  <si>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</si>
  <si>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</si>
  <si>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</si>
  <si>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</si>
  <si>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</si>
  <si>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</si>
  <si>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</si>
  <si>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</si>
  <si>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</si>
  <si>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</si>
  <si>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</si>
  <si>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</si>
  <si>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</si>
  <si>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</si>
  <si>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</si>
  <si>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</si>
  <si>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</si>
  <si>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</si>
  <si>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</si>
  <si>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</si>
  <si>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</si>
  <si>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</si>
  <si>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</si>
  <si>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</si>
  <si>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</si>
  <si>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</si>
  <si>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</si>
  <si>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</si>
  <si>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</si>
  <si>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</si>
  <si>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</si>
  <si>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</si>
  <si>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</si>
  <si>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</si>
  <si>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</si>
  <si>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</si>
  <si>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</si>
  <si>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</si>
  <si>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</si>
  <si>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</si>
  <si>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</si>
  <si>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</si>
  <si>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</si>
  <si>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</si>
  <si>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</si>
  <si>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</si>
  <si>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</si>
  <si>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</si>
  <si>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</si>
  <si>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</si>
  <si>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</si>
  <si>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</si>
  <si>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</si>
  <si>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</si>
  <si>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</si>
  <si>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</si>
  <si>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</si>
  <si>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</si>
  <si>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</si>
  <si>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</si>
  <si>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</si>
  <si>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</si>
  <si>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</si>
  <si>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</si>
  <si>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</si>
  <si>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</si>
  <si>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</si>
  <si>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</si>
  <si>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</si>
  <si>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</si>
  <si>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</si>
  <si>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</si>
  <si>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</si>
  <si>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</si>
  <si>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</si>
  <si>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</si>
  <si>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</si>
  <si>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</si>
  <si>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</si>
  <si>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</si>
  <si>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</si>
  <si>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</si>
  <si>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</si>
  <si>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</si>
  <si>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</si>
  <si>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</si>
  <si>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</si>
  <si>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</si>
  <si>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</si>
  <si>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</si>
  <si>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</si>
  <si>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</si>
  <si>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</si>
  <si>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</si>
  <si>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</si>
  <si>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</si>
  <si>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</si>
  <si>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</si>
  <si>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</si>
  <si>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</si>
  <si>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</si>
  <si>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</si>
  <si>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</si>
  <si>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</si>
  <si>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</si>
  <si>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</si>
  <si>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</si>
  <si>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</si>
  <si>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</si>
  <si>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</si>
  <si>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</si>
  <si>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</si>
  <si>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</si>
  <si>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</si>
  <si>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</si>
  <si>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</si>
  <si>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</si>
  <si>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</si>
  <si>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</si>
  <si>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</si>
  <si>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</si>
  <si>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</si>
  <si>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</si>
  <si>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</si>
  <si>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</si>
  <si>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</si>
  <si>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</si>
  <si>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</si>
  <si>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</si>
  <si>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</si>
  <si>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</si>
  <si>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</si>
  <si>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</si>
  <si>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</si>
  <si>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</si>
  <si>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</si>
  <si>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</si>
  <si>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</si>
  <si>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</si>
  <si>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</si>
  <si>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</si>
  <si>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</si>
  <si>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</si>
  <si>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</si>
  <si>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</si>
  <si>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</si>
  <si>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</si>
  <si>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</si>
  <si>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</si>
  <si>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</si>
  <si>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</si>
  <si>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</si>
  <si>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</si>
  <si>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</si>
  <si>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</si>
  <si>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</si>
  <si>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</si>
  <si>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</si>
  <si>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</si>
  <si>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</si>
  <si>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</si>
  <si>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</si>
  <si>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</si>
  <si>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</si>
  <si>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</si>
  <si>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</si>
  <si>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</si>
  <si>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</si>
  <si>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</si>
  <si>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</si>
  <si>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</si>
  <si>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</si>
  <si>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</si>
  <si>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</si>
  <si>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</si>
  <si>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</si>
  <si>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</si>
  <si>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</si>
  <si>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</si>
  <si>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</si>
  <si>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</si>
  <si>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</si>
  <si>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</si>
  <si>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</si>
  <si>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</si>
  <si>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</si>
  <si>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</si>
  <si>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</si>
  <si>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</si>
  <si>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</si>
  <si>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</si>
  <si>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</si>
  <si>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</si>
  <si>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</si>
  <si>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</si>
  <si>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</si>
  <si>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</si>
  <si>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</si>
  <si>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</si>
  <si>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</si>
  <si>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</si>
  <si>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</si>
  <si>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</si>
  <si>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</si>
  <si>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</si>
  <si>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</si>
  <si>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</si>
  <si>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</si>
  <si>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</si>
  <si>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</si>
  <si>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</si>
  <si>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</si>
  <si>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</si>
  <si>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</si>
  <si>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</si>
  <si>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</si>
  <si>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</si>
  <si>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</si>
  <si>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</si>
  <si>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</si>
  <si>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</si>
  <si>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</si>
  <si>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</si>
  <si>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</si>
  <si>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</si>
  <si>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</si>
  <si>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</si>
  <si>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</si>
  <si>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</si>
  <si>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</si>
  <si>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</si>
  <si>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</si>
  <si>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</si>
  <si>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</si>
  <si>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</si>
  <si>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</si>
  <si>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</si>
  <si>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</si>
  <si>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</si>
  <si>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</si>
  <si>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</si>
  <si>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</si>
  <si>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</si>
  <si>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</si>
  <si>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</si>
  <si>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</si>
  <si>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</si>
  <si>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</si>
  <si>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</si>
  <si>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</si>
  <si>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</si>
  <si>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</si>
  <si>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</si>
  <si>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</si>
  <si>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</si>
  <si>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</si>
  <si>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</si>
  <si>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</si>
  <si>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</si>
  <si>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</si>
  <si>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</si>
  <si>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</si>
  <si>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</si>
  <si>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</si>
  <si>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</si>
  <si>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</si>
  <si>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</si>
  <si>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</si>
  <si>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</si>
  <si>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</si>
  <si>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</si>
  <si>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</si>
  <si>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</si>
  <si>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</si>
  <si>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</si>
  <si>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</si>
  <si>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</si>
  <si>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</si>
  <si>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</si>
  <si>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</si>
  <si>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</si>
  <si>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</si>
  <si>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</si>
  <si>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</si>
  <si>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</si>
  <si>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</si>
  <si>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</si>
  <si>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</si>
  <si>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</si>
  <si>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</si>
  <si>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</si>
  <si>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</si>
  <si>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</si>
  <si>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</si>
  <si>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</si>
  <si>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</si>
  <si>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</si>
  <si>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</si>
  <si>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</si>
  <si>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</si>
  <si>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</si>
  <si>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</si>
  <si>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</si>
  <si>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</si>
  <si>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</si>
  <si>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</si>
  <si>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</si>
  <si>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</si>
  <si>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</si>
  <si>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</si>
  <si>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</si>
  <si>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</si>
  <si>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</si>
  <si>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</si>
  <si>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</si>
  <si>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</si>
  <si>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</si>
  <si>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</si>
  <si>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</si>
  <si>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</si>
  <si>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</si>
  <si>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</si>
  <si>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</si>
  <si>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</si>
  <si>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</si>
  <si>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</si>
  <si>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</si>
  <si>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</si>
  <si>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</si>
  <si>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</si>
  <si>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</si>
  <si>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</si>
  <si>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</si>
  <si>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</si>
  <si>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</si>
  <si>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</si>
  <si>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</si>
  <si>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</si>
  <si>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</si>
  <si>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</si>
  <si>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</si>
  <si>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</si>
  <si>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</si>
  <si>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</si>
  <si>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</si>
  <si>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</si>
  <si>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</si>
  <si>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</si>
  <si>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</si>
  <si>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</si>
  <si>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</si>
  <si>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</si>
  <si>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</si>
  <si>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</si>
  <si>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</si>
  <si>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</si>
  <si>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</si>
  <si>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</si>
  <si>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</si>
  <si>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</si>
  <si>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</si>
  <si>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</si>
  <si>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</si>
  <si>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</si>
  <si>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</si>
  <si>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</si>
  <si>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</si>
  <si>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</si>
  <si>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</si>
  <si>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</si>
  <si>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</si>
  <si>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</si>
  <si>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</si>
  <si>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</si>
  <si>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</si>
  <si>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</si>
  <si>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</si>
  <si>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</si>
  <si>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</si>
  <si>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</si>
  <si>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</si>
  <si>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</si>
  <si>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</si>
  <si>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</si>
  <si>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</si>
  <si>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</si>
  <si>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</si>
  <si>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</si>
  <si>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</si>
  <si>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</si>
  <si>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</si>
  <si>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</si>
  <si>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</si>
  <si>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</si>
  <si>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</si>
  <si>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</si>
  <si>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</si>
  <si>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</si>
  <si>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</si>
  <si>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</si>
  <si>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</si>
  <si>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</si>
  <si>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</si>
  <si>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</si>
  <si>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</si>
  <si>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</si>
  <si>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</si>
  <si>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</si>
  <si>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</si>
  <si>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</si>
  <si>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</si>
  <si>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</si>
  <si>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</si>
  <si>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</si>
  <si>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</si>
  <si>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</si>
  <si>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</si>
  <si>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</si>
  <si>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</si>
  <si>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</si>
  <si>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</si>
  <si>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</si>
  <si>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</si>
  <si>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</si>
  <si>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</si>
  <si>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</si>
  <si>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</si>
  <si>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</si>
  <si>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</si>
  <si>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</si>
  <si>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</si>
  <si>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</si>
  <si>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</si>
  <si>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</si>
  <si>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</si>
  <si>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</si>
  <si>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</si>
  <si>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</si>
  <si>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</si>
  <si>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</si>
  <si>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</si>
  <si>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</si>
  <si>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</si>
  <si>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</si>
  <si>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</si>
  <si>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</si>
  <si>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</si>
  <si>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</si>
  <si>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</si>
  <si>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</si>
  <si>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</si>
  <si>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</si>
  <si>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</si>
  <si>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</si>
  <si>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</si>
  <si>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</si>
  <si>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</si>
  <si>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</si>
  <si>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</si>
  <si>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</si>
  <si>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</si>
  <si>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</si>
  <si>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</si>
  <si>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</si>
  <si>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</si>
  <si>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</si>
  <si>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</si>
  <si>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</si>
  <si>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</si>
  <si>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</si>
  <si>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</si>
  <si>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</si>
  <si>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</si>
  <si>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</si>
  <si>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</si>
  <si>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</si>
  <si>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</si>
  <si>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</si>
  <si>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</si>
  <si>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</si>
  <si>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</si>
  <si>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</si>
  <si>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</si>
  <si>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</si>
  <si>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</si>
  <si>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</si>
  <si>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</si>
  <si>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</si>
  <si>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</si>
  <si>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</si>
  <si>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</si>
  <si>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</si>
  <si>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</si>
  <si>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</si>
  <si>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</si>
  <si>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</si>
  <si>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</si>
  <si>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</si>
  <si>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</si>
  <si>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</si>
  <si>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</si>
  <si>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</si>
  <si>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</si>
  <si>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</si>
  <si>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</si>
  <si>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</si>
  <si>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</si>
  <si>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</si>
  <si>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</si>
  <si>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</si>
  <si>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</si>
  <si>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</si>
  <si>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</si>
  <si>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</si>
  <si>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</si>
  <si>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</si>
  <si>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</si>
  <si>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</si>
  <si>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</si>
  <si>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</si>
  <si>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</si>
  <si>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</si>
  <si>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</si>
  <si>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</si>
  <si>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</si>
  <si>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</si>
  <si>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</si>
  <si>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</si>
  <si>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</si>
  <si>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</si>
  <si>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</si>
  <si>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</si>
  <si>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</si>
  <si>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</si>
  <si>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</si>
  <si>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</si>
  <si>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</si>
  <si>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</si>
  <si>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</si>
  <si>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</si>
  <si>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</si>
  <si>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</si>
  <si>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</si>
  <si>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</si>
  <si>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</si>
  <si>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</si>
  <si>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</si>
  <si>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</si>
  <si>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</si>
  <si>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</si>
  <si>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</si>
  <si>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</si>
  <si>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</si>
  <si>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</si>
  <si>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</si>
  <si>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</si>
  <si>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</si>
  <si>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</si>
  <si>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</si>
  <si>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</si>
  <si>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</si>
  <si>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</si>
  <si>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</si>
  <si>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</si>
  <si>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</si>
  <si>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</si>
  <si>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</si>
  <si>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</si>
  <si>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</si>
  <si>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</si>
  <si>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</si>
  <si>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</si>
  <si>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</si>
  <si>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</si>
  <si>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</si>
  <si>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</si>
  <si>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</si>
  <si>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</si>
  <si>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</si>
  <si>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</si>
  <si>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</si>
  <si>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</si>
  <si>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</si>
  <si>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</si>
  <si>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</si>
  <si>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</si>
  <si>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</si>
  <si>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</si>
  <si>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</si>
  <si>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</si>
  <si>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</si>
  <si>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</si>
  <si>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</si>
  <si>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</si>
  <si>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</si>
  <si>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</si>
  <si>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</si>
  <si>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</si>
  <si>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</si>
  <si>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</si>
  <si>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</si>
  <si>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</si>
  <si>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</si>
  <si>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</si>
  <si>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</si>
  <si>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</si>
  <si>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</si>
  <si>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</si>
  <si>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</si>
  <si>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</si>
  <si>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</si>
  <si>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</si>
  <si>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</si>
  <si>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</si>
  <si>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</si>
  <si>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</si>
  <si>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</si>
  <si>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</si>
  <si>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</si>
  <si>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</si>
  <si>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</si>
  <si>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</si>
  <si>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</si>
  <si>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</si>
  <si>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</si>
  <si>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</si>
  <si>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</si>
  <si>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</si>
  <si>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</si>
  <si>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</si>
  <si>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</si>
  <si>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</si>
  <si>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</si>
  <si>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</si>
  <si>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</si>
  <si>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</si>
  <si>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</si>
  <si>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</si>
  <si>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</si>
  <si>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</si>
  <si>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</si>
  <si>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</si>
  <si>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</si>
  <si>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</si>
  <si>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</si>
  <si>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</si>
  <si>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</si>
  <si>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</si>
  <si>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</si>
  <si>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</si>
  <si>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</si>
  <si>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</si>
  <si>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</si>
  <si>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</si>
  <si>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</si>
  <si>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</si>
  <si>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</si>
  <si>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</si>
  <si>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</si>
  <si>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</si>
  <si>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</si>
  <si>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</si>
  <si>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</si>
  <si>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</si>
  <si>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</si>
  <si>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</si>
  <si>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</si>
  <si>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</si>
  <si>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</si>
  <si>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</si>
  <si>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</si>
  <si>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</si>
  <si>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</si>
  <si>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</si>
  <si>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</si>
  <si>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</si>
  <si>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</si>
  <si>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</si>
  <si>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</si>
  <si>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</si>
  <si>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</si>
  <si>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</si>
  <si>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</si>
  <si>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</si>
  <si>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</si>
  <si>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</si>
  <si>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</si>
  <si>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</si>
  <si>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</si>
  <si>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</si>
  <si>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</si>
  <si>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</si>
  <si>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</si>
  <si>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</si>
  <si>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</si>
  <si>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</si>
  <si>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</si>
  <si>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</si>
  <si>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</si>
  <si>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</si>
  <si>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</si>
  <si>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</si>
  <si>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</si>
  <si>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</si>
  <si>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</si>
  <si>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</si>
  <si>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</si>
  <si>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</si>
  <si>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</si>
  <si>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</si>
  <si>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</si>
  <si>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</si>
  <si>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</si>
  <si>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</si>
  <si>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</si>
  <si>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</si>
  <si>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</si>
  <si>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</si>
  <si>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</si>
  <si>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</si>
  <si>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</si>
  <si>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</si>
  <si>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</si>
  <si>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</si>
  <si>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</si>
  <si>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</si>
  <si>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</si>
  <si>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</si>
  <si>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</si>
  <si>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</si>
  <si>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</si>
  <si>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</si>
  <si>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</si>
  <si>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</si>
  <si>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</si>
  <si>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</si>
  <si>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</si>
  <si>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</si>
  <si>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</si>
  <si>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</si>
  <si>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</si>
  <si>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</si>
  <si>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</si>
  <si>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</si>
  <si>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</si>
  <si>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</si>
  <si>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</si>
  <si>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</si>
  <si>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</si>
  <si>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</si>
  <si>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</si>
  <si>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</si>
  <si>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</si>
  <si>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</si>
  <si>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</si>
  <si>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</si>
  <si>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</si>
  <si>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</si>
  <si>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</si>
  <si>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</si>
  <si>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</si>
  <si>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</si>
  <si>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</si>
  <si>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</si>
  <si>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</si>
  <si>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</si>
  <si>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</si>
  <si>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</si>
  <si>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</si>
  <si>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</si>
  <si>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</si>
  <si>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</si>
  <si>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</si>
  <si>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</si>
  <si>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</si>
  <si>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</si>
  <si>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</si>
  <si>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</si>
  <si>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</si>
  <si>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</si>
  <si>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</si>
  <si>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</si>
  <si>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</si>
  <si>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</si>
  <si>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</si>
  <si>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</si>
  <si>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</si>
  <si>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</si>
  <si>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</si>
  <si>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</si>
  <si>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</si>
  <si>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</si>
  <si>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</si>
  <si>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</si>
  <si>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</si>
  <si>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</si>
  <si>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</si>
  <si>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</si>
  <si>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</si>
  <si>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</si>
  <si>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</si>
  <si>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</si>
  <si>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</si>
  <si>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</si>
  <si>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</si>
  <si>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</si>
  <si>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</si>
  <si>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</si>
  <si>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</si>
  <si>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</si>
  <si>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</si>
  <si>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</si>
  <si>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</si>
  <si>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</si>
  <si>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</si>
  <si>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</si>
  <si>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</si>
  <si>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</si>
  <si>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</si>
  <si>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</si>
  <si>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</si>
  <si>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</si>
  <si>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</si>
  <si>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</si>
  <si>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</si>
  <si>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</si>
  <si>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</si>
  <si>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</si>
  <si>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</si>
  <si>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</si>
  <si>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</si>
  <si>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</si>
  <si>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</si>
  <si>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</si>
  <si>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</si>
  <si>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</si>
  <si>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</si>
  <si>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</si>
  <si>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</si>
  <si>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</si>
  <si>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</si>
  <si>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</si>
  <si>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</si>
  <si>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</si>
  <si>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</si>
  <si>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</si>
  <si>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</si>
  <si>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</si>
  <si>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</si>
  <si>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</si>
  <si>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</si>
  <si>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</si>
  <si>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</si>
  <si>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</si>
  <si>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</si>
  <si>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</si>
  <si>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</si>
  <si>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</si>
  <si>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</si>
  <si>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</si>
  <si>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</si>
  <si>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</si>
  <si>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</si>
  <si>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</si>
  <si>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</si>
  <si>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</si>
  <si>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</si>
  <si>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</si>
  <si>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</si>
  <si>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</si>
  <si>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</si>
  <si>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</si>
  <si>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</si>
  <si>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</si>
  <si>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</si>
  <si>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</si>
  <si>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</si>
  <si>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</si>
  <si>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</si>
  <si>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</si>
  <si>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</si>
  <si>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</si>
  <si>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</si>
  <si>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</si>
  <si>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</si>
  <si>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</si>
  <si>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</si>
  <si>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</si>
  <si>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</si>
  <si>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</si>
  <si>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</si>
  <si>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</si>
  <si>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</si>
  <si>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</si>
  <si>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</si>
  <si>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</si>
  <si>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</si>
  <si>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</si>
  <si>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</si>
  <si>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</si>
  <si>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</si>
  <si>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</si>
  <si>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</si>
  <si>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</si>
  <si>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</si>
  <si>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</si>
  <si>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</si>
  <si>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</si>
  <si>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</si>
  <si>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</si>
  <si>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</si>
  <si>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</si>
  <si>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</si>
  <si>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</si>
  <si>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</si>
  <si>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</si>
  <si>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</si>
  <si>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</si>
  <si>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</si>
  <si>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</si>
  <si>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</si>
  <si>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</si>
  <si>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</si>
  <si>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</si>
  <si>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</si>
  <si>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</si>
  <si>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</si>
  <si>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</si>
  <si>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</si>
  <si>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</si>
  <si>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</si>
  <si>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</si>
  <si>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</si>
  <si>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</si>
  <si>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</si>
  <si>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</si>
  <si>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</si>
  <si>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</si>
  <si>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</si>
  <si>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</si>
  <si>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</si>
  <si>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</si>
  <si>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</si>
  <si>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</si>
  <si>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</si>
  <si>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</si>
  <si>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</si>
  <si>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</si>
  <si>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</si>
  <si>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</si>
  <si>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</si>
  <si>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</si>
  <si>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</si>
  <si>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</si>
  <si>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</si>
  <si>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</si>
  <si>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</si>
  <si>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</si>
  <si>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</si>
  <si>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</si>
  <si>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</si>
  <si>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</si>
  <si>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</si>
  <si>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</si>
  <si>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</si>
  <si>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</si>
  <si>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</si>
  <si>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</si>
  <si>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</si>
  <si>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</si>
  <si>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</si>
  <si>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</si>
  <si>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</si>
  <si>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</si>
  <si>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</si>
  <si>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</si>
  <si>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</si>
  <si>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</si>
  <si>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</si>
  <si>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</si>
  <si>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</si>
  <si>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</si>
  <si>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</si>
  <si>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</si>
  <si>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</si>
  <si>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</si>
  <si>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</si>
  <si>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</si>
  <si>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</si>
  <si>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</si>
  <si>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</si>
  <si>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</si>
  <si>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</si>
  <si>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</si>
  <si>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</si>
  <si>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</si>
  <si>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</si>
  <si>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</si>
  <si>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</si>
  <si>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</si>
  <si>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</si>
  <si>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</si>
  <si>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</si>
  <si>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</si>
  <si>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</si>
  <si>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</si>
  <si>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</si>
  <si>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</si>
  <si>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</si>
  <si>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</si>
  <si>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</si>
  <si>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</si>
  <si>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</si>
  <si>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</si>
  <si>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</si>
  <si>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</si>
  <si>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</si>
  <si>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</si>
  <si>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</si>
  <si>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</si>
  <si>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</si>
  <si>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</si>
  <si>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</si>
  <si>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</si>
  <si>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</si>
  <si>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</si>
  <si>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</si>
  <si>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</si>
  <si>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</si>
  <si>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</si>
  <si>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</si>
  <si>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</si>
  <si>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</si>
  <si>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</si>
  <si>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</si>
  <si>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</si>
  <si>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</si>
  <si>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</si>
  <si>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</si>
  <si>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</si>
  <si>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</si>
  <si>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</si>
  <si>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</si>
  <si>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</si>
  <si>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</si>
  <si>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</si>
  <si>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</si>
  <si>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</si>
  <si>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</si>
  <si>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</si>
  <si>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</si>
  <si>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</si>
  <si>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</si>
  <si>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</si>
  <si>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</si>
  <si>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</si>
  <si>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</si>
  <si>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</si>
  <si>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</si>
  <si>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</si>
  <si>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</si>
  <si>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</si>
  <si>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</si>
  <si>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</si>
  <si>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</si>
  <si>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</si>
  <si>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</si>
  <si>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</si>
  <si>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</si>
  <si>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</si>
  <si>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</si>
  <si>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</si>
  <si>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</si>
  <si>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</si>
  <si>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</si>
  <si>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</si>
  <si>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</si>
  <si>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</si>
  <si>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</si>
  <si>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</si>
  <si>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</si>
  <si>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</si>
  <si>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</si>
  <si>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</si>
  <si>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</si>
  <si>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</si>
  <si>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</si>
  <si>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</si>
  <si>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</si>
  <si>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</si>
  <si>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</si>
  <si>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</si>
  <si>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</si>
  <si>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</si>
  <si>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</si>
  <si>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</si>
  <si>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</si>
  <si>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</si>
  <si>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</si>
  <si>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</si>
  <si>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</si>
  <si>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</si>
  <si>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</si>
  <si>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</si>
  <si>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</si>
  <si>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</si>
  <si>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</si>
  <si>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</si>
  <si>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</si>
  <si>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</si>
  <si>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</si>
  <si>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</si>
  <si>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</si>
  <si>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</si>
  <si>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</si>
  <si>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</si>
  <si>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</si>
  <si>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</si>
  <si>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</si>
  <si>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</si>
  <si>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</si>
  <si>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</si>
  <si>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</si>
  <si>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</si>
  <si>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</si>
  <si>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</si>
  <si>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</si>
  <si>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</si>
  <si>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</si>
  <si>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</si>
  <si>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</si>
  <si>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</si>
  <si>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</si>
  <si>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</si>
  <si>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</si>
  <si>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</si>
  <si>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</si>
  <si>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</si>
  <si>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</si>
  <si>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</si>
  <si>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</si>
  <si>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</si>
  <si>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</si>
  <si>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</si>
  <si>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</si>
  <si>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</si>
  <si>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</si>
  <si>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</si>
  <si>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</si>
  <si>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</si>
  <si>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</si>
  <si>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</si>
  <si>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</si>
  <si>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</si>
  <si>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</si>
  <si>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</si>
  <si>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</si>
  <si>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</si>
  <si>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</si>
  <si>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</si>
  <si>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</si>
  <si>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</si>
  <si>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</si>
  <si>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</si>
  <si>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</si>
  <si>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</si>
  <si>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</si>
  <si>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</si>
  <si>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</si>
  <si>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</si>
  <si>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</si>
  <si>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</si>
  <si>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</si>
  <si>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</si>
  <si>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</si>
  <si>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</si>
  <si>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</si>
  <si>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</si>
  <si>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</si>
  <si>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</si>
  <si>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</si>
  <si>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</si>
  <si>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</si>
  <si>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</si>
  <si>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</si>
  <si>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</si>
  <si>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</si>
  <si>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</si>
  <si>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</si>
  <si>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</si>
  <si>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</si>
  <si>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</si>
  <si>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</si>
  <si>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</si>
  <si>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</si>
  <si>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</si>
  <si>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</si>
  <si>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</si>
  <si>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</si>
  <si>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</si>
  <si>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</si>
  <si>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</si>
  <si>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</si>
  <si>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</si>
  <si>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</si>
  <si>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</si>
  <si>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</si>
  <si>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</si>
  <si>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</si>
  <si>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</si>
  <si>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</si>
  <si>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</si>
  <si>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</si>
  <si>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</si>
  <si>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</si>
  <si>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</si>
  <si>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</si>
  <si>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</si>
  <si>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</si>
  <si>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</si>
  <si>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</si>
  <si>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</si>
  <si>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</si>
  <si>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</si>
  <si>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</si>
  <si>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</si>
  <si>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</si>
  <si>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</si>
  <si>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</si>
  <si>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</si>
  <si>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</si>
  <si>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</si>
  <si>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</si>
  <si>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</si>
  <si>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</si>
  <si>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</si>
  <si>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</si>
  <si>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</si>
  <si>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</si>
  <si>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</si>
  <si>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</si>
  <si>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</si>
  <si>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</si>
  <si>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</si>
  <si>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</si>
  <si>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</si>
  <si>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</si>
  <si>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</si>
  <si>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</si>
  <si>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</si>
  <si>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</si>
  <si>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</si>
  <si>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</si>
  <si>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</si>
  <si>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</si>
  <si>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</si>
  <si>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</si>
  <si>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</si>
  <si>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</si>
  <si>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</si>
  <si>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</si>
  <si>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</si>
  <si>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</si>
  <si>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</si>
  <si>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</si>
  <si>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</si>
  <si>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</si>
  <si>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</si>
  <si>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</si>
  <si>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</si>
  <si>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</si>
  <si>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</si>
  <si>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</si>
  <si>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</si>
  <si>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</si>
  <si>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</si>
  <si>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</si>
  <si>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</si>
  <si>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</si>
  <si>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</si>
  <si>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</si>
  <si>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</si>
  <si>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</si>
  <si>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</si>
  <si>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</si>
  <si>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</si>
  <si>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</si>
  <si>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</si>
  <si>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</si>
  <si>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</si>
  <si>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</si>
  <si>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</si>
  <si>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</si>
  <si>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</si>
  <si>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</si>
  <si>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</si>
  <si>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</si>
  <si>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</si>
  <si>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</si>
  <si>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</si>
  <si>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</si>
  <si>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</si>
  <si>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</si>
  <si>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</si>
  <si>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</si>
  <si>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</si>
  <si>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</si>
  <si>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</si>
  <si>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</si>
  <si>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</si>
  <si>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</si>
  <si>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</si>
  <si>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</si>
  <si>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</si>
  <si>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</si>
  <si>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</si>
  <si>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</si>
  <si>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</si>
  <si>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</si>
  <si>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</si>
  <si>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</si>
  <si>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</si>
  <si>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</si>
  <si>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</si>
  <si>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</si>
  <si>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</si>
  <si>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</si>
  <si>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</si>
  <si>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</si>
  <si>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</si>
  <si>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</si>
  <si>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</si>
  <si>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</si>
  <si>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</si>
  <si>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</si>
  <si>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</si>
  <si>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</si>
  <si>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</si>
  <si>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</si>
  <si>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</si>
  <si>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</si>
  <si>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</si>
  <si>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</si>
  <si>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</si>
  <si>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</si>
  <si>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</si>
  <si>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</si>
  <si>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</si>
  <si>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</si>
  <si>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</si>
  <si>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</si>
  <si>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</si>
  <si>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</si>
  <si>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</si>
  <si>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</si>
  <si>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</si>
  <si>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</si>
  <si>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</si>
  <si>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</si>
  <si>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</si>
  <si>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</si>
  <si>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</si>
  <si>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</si>
  <si>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</si>
  <si>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</si>
  <si>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</si>
  <si>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</si>
  <si>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</si>
  <si>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</si>
  <si>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</si>
  <si>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</si>
  <si>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</si>
  <si>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</si>
  <si>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</si>
  <si>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</si>
  <si>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</si>
  <si>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</si>
  <si>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</si>
  <si>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</si>
  <si>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</si>
  <si>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</si>
  <si>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</si>
  <si>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</si>
  <si>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</si>
  <si>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</si>
  <si>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</si>
  <si>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</si>
  <si>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</si>
  <si>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</si>
  <si>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</si>
  <si>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</si>
  <si>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</si>
  <si>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</si>
  <si>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</si>
  <si>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</si>
  <si>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</si>
  <si>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</si>
  <si>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</si>
  <si>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</si>
  <si>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</si>
  <si>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</si>
  <si>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</si>
  <si>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</si>
  <si>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</si>
  <si>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</si>
  <si>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</si>
  <si>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</si>
  <si>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</si>
  <si>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</si>
  <si>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</si>
  <si>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</si>
  <si>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</si>
  <si>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</si>
  <si>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</si>
  <si>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</si>
  <si>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</si>
  <si>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</si>
  <si>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</si>
  <si>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</si>
  <si>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</si>
  <si>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</si>
  <si>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</si>
  <si>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</si>
  <si>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</si>
  <si>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</si>
  <si>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</si>
  <si>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</si>
  <si>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</si>
  <si>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</si>
  <si>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</si>
  <si>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</si>
  <si>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</si>
  <si>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</si>
  <si>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</si>
  <si>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</si>
  <si>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</si>
  <si>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</si>
  <si>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</si>
  <si>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</si>
  <si>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</si>
  <si>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</si>
  <si>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</si>
  <si>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</si>
  <si>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</si>
  <si>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</si>
  <si>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</si>
  <si>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</si>
  <si>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</si>
  <si>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</si>
  <si>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</si>
  <si>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</si>
  <si>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</si>
  <si>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</si>
  <si>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</si>
  <si>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</si>
  <si>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</si>
  <si>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</si>
  <si>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</si>
  <si>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</si>
  <si>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</si>
  <si>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</si>
  <si>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</si>
  <si>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</si>
  <si>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</si>
  <si>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</si>
  <si>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</si>
  <si>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</si>
  <si>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</si>
  <si>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</si>
  <si>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</si>
  <si>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</si>
  <si>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</si>
  <si>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</si>
  <si>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</si>
  <si>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</si>
  <si>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</si>
  <si>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</si>
  <si>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</si>
  <si>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</si>
  <si>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</si>
  <si>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</si>
  <si>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</si>
  <si>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</si>
  <si>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</si>
  <si>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</si>
  <si>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</si>
  <si>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</si>
  <si>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</si>
  <si>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</si>
  <si>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</si>
  <si>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</si>
  <si>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</si>
  <si>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</si>
  <si>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</si>
  <si>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</si>
  <si>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</si>
  <si>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</si>
  <si>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</si>
  <si>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</si>
  <si>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</si>
  <si>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</si>
  <si>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</si>
  <si>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</si>
  <si>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</si>
  <si>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</si>
  <si>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</si>
  <si>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</si>
  <si>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</si>
  <si>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</si>
  <si>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</si>
  <si>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</si>
  <si>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</si>
  <si>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</si>
  <si>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</si>
  <si>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</si>
  <si>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</si>
  <si>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</si>
  <si>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</si>
  <si>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</si>
  <si>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</si>
  <si>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</si>
  <si>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</si>
  <si>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</si>
  <si>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</si>
  <si>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</si>
  <si>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</si>
  <si>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</si>
  <si>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</si>
  <si>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</si>
  <si>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</si>
  <si>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</si>
  <si>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</si>
  <si>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</si>
  <si>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</si>
  <si>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</si>
  <si>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</si>
  <si>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</si>
  <si>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</si>
  <si>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</si>
  <si>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</si>
  <si>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</si>
  <si>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</si>
  <si>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</si>
  <si>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</si>
  <si>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</si>
  <si>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</si>
  <si>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</si>
  <si>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</si>
  <si>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</si>
  <si>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</si>
  <si>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</si>
  <si>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</si>
  <si>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</si>
  <si>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</si>
  <si>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</si>
  <si>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</si>
  <si>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</si>
  <si>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</si>
  <si>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</si>
  <si>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</si>
  <si>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</si>
  <si>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</si>
  <si>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</si>
  <si>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</si>
  <si>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</si>
  <si>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</si>
  <si>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</si>
  <si>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</si>
  <si>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</si>
  <si>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</si>
  <si>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</si>
  <si>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</si>
  <si>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</si>
  <si>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</si>
  <si>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</si>
  <si>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</si>
  <si>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</si>
  <si>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</si>
  <si>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</si>
  <si>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</si>
  <si>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</si>
  <si>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</si>
  <si>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</si>
  <si>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</si>
  <si>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</si>
  <si>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</si>
  <si>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</si>
  <si>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</si>
  <si>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</si>
  <si>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</si>
  <si>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</si>
  <si>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</si>
  <si>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</si>
  <si>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</si>
  <si>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</si>
  <si>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</si>
  <si>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</si>
  <si>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</si>
  <si>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</si>
  <si>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</si>
  <si>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</si>
  <si>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</si>
  <si>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</si>
  <si>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</si>
  <si>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</si>
  <si>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</si>
  <si>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</si>
  <si>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</si>
  <si>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</si>
  <si>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</si>
  <si>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</si>
  <si>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</si>
  <si>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</si>
  <si>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</si>
  <si>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</si>
  <si>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</si>
  <si>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</si>
  <si>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</si>
  <si>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</si>
  <si>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</si>
  <si>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</si>
  <si>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</si>
  <si>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</si>
  <si>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</si>
  <si>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</si>
  <si>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</si>
  <si>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</si>
  <si>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</si>
  <si>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</si>
  <si>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</si>
  <si>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</si>
  <si>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</si>
  <si>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</si>
  <si>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</si>
  <si>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</si>
  <si>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</si>
  <si>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</si>
  <si>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</si>
  <si>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</si>
  <si>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</si>
  <si>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</si>
  <si>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</si>
  <si>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</si>
  <si>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</si>
  <si>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</si>
  <si>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</si>
  <si>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</si>
  <si>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</si>
  <si>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</si>
  <si>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</si>
  <si>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</si>
  <si>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</si>
  <si>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</si>
  <si>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</si>
  <si>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</si>
  <si>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</si>
  <si>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</si>
  <si>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</si>
  <si>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</si>
  <si>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</si>
  <si>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</si>
  <si>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</si>
  <si>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</si>
  <si>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</si>
  <si>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</si>
  <si>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</si>
  <si>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</si>
  <si>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</si>
  <si>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</si>
  <si>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</si>
  <si>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</si>
  <si>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</si>
  <si>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</si>
  <si>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</si>
  <si>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</si>
  <si>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</si>
  <si>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</si>
  <si>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</si>
  <si>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</si>
  <si>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</si>
  <si>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</si>
  <si>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</si>
  <si>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</si>
  <si>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</si>
  <si>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</si>
  <si>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</si>
  <si>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</si>
  <si>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</si>
  <si>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</si>
  <si>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</si>
  <si>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</si>
  <si>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</si>
  <si>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</si>
  <si>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</si>
  <si>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</si>
  <si>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</si>
  <si>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</si>
  <si>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</si>
  <si>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</si>
  <si>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</si>
  <si>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</si>
  <si>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</si>
  <si>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</si>
  <si>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</si>
  <si>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</si>
  <si>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</si>
  <si>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</si>
  <si>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</si>
  <si>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</si>
  <si>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</si>
  <si>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</si>
  <si>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</si>
  <si>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</si>
  <si>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</si>
  <si>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</si>
  <si>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</si>
  <si>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</si>
  <si>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</si>
  <si>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</si>
  <si>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</si>
  <si>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</si>
  <si>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</si>
  <si>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</si>
  <si>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</si>
  <si>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</si>
  <si>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</si>
  <si>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</si>
  <si>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</si>
  <si>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</si>
  <si>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</si>
  <si>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</si>
  <si>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</si>
  <si>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</si>
  <si>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</si>
  <si>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</si>
  <si>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</si>
  <si>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</si>
  <si>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</si>
  <si>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</si>
  <si>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</si>
  <si>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</si>
  <si>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</si>
  <si>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</si>
  <si>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</si>
  <si>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</si>
  <si>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</si>
  <si>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</si>
  <si>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</si>
  <si>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</si>
  <si>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</si>
  <si>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</si>
  <si>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</si>
  <si>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</si>
  <si>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</si>
  <si>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</si>
  <si>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</si>
  <si>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</si>
  <si>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</si>
  <si>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</si>
  <si>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</si>
  <si>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</si>
  <si>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</si>
  <si>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</si>
  <si>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</si>
  <si>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</si>
  <si>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</si>
  <si>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</si>
  <si>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</si>
  <si>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</si>
  <si>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</si>
  <si>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</si>
  <si>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</si>
  <si>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</si>
  <si>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</si>
  <si>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</si>
  <si>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</si>
  <si>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</si>
  <si>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</si>
  <si>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</si>
  <si>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</si>
  <si>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</si>
  <si>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</si>
  <si>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</si>
  <si>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</si>
  <si>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</si>
  <si>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</si>
  <si>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</si>
  <si>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</si>
  <si>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</si>
  <si>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</si>
  <si>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</si>
  <si>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</si>
  <si>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</si>
  <si>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</si>
  <si>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</si>
  <si>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</si>
  <si>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</si>
  <si>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</si>
  <si>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</si>
  <si>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</si>
  <si>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</si>
  <si>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</si>
  <si>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</si>
  <si>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</si>
  <si>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</si>
  <si>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</si>
  <si>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</si>
  <si>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</si>
  <si>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</si>
  <si>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</si>
  <si>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</si>
  <si>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</si>
  <si>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</si>
  <si>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</si>
  <si>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</si>
  <si>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</si>
  <si>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</si>
  <si>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</si>
  <si>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</si>
  <si>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</si>
  <si>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</si>
  <si>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</si>
  <si>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</si>
  <si>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</si>
  <si>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</si>
  <si>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</si>
  <si>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</si>
  <si>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</si>
  <si>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</si>
  <si>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</si>
  <si>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</si>
  <si>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</si>
  <si>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</si>
  <si>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</si>
  <si>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</si>
  <si>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</si>
  <si>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</si>
  <si>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</si>
  <si>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</si>
  <si>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</si>
  <si>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</si>
  <si>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</si>
  <si>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</si>
  <si>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</si>
  <si>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</si>
  <si>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</si>
  <si>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</si>
  <si>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</si>
  <si>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</si>
  <si>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</si>
  <si>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</si>
  <si>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</si>
  <si>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</si>
  <si>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</si>
  <si>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</si>
  <si>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</si>
  <si>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</si>
  <si>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</si>
  <si>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</si>
  <si>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</si>
  <si>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</si>
  <si>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</si>
  <si>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</si>
  <si>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</si>
  <si>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</si>
  <si>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</si>
  <si>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</si>
  <si>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</si>
  <si>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</si>
  <si>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</si>
  <si>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</si>
  <si>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</si>
  <si>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</si>
  <si>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</si>
  <si>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</si>
  <si>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</si>
  <si>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</si>
  <si>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</si>
  <si>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</si>
  <si>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</si>
  <si>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</si>
  <si>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</si>
  <si>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</si>
  <si>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</si>
  <si>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</si>
  <si>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</si>
  <si>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</si>
  <si>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</si>
  <si>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</si>
  <si>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</si>
  <si>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</si>
  <si>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</si>
  <si>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</si>
  <si>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</si>
  <si>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</si>
  <si>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</si>
  <si>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</si>
  <si>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</si>
  <si>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</si>
  <si>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</si>
  <si>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</si>
  <si>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</si>
  <si>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</si>
  <si>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</si>
  <si>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</si>
  <si>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</si>
  <si>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</si>
  <si>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</si>
  <si>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</si>
  <si>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</si>
  <si>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</si>
  <si>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</si>
  <si>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</si>
  <si>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</si>
  <si>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</si>
  <si>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</si>
  <si>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</si>
  <si>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</si>
  <si>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</si>
  <si>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</si>
  <si>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</si>
  <si>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</si>
  <si>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</si>
  <si>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</si>
  <si>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</si>
  <si>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</si>
  <si>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</si>
  <si>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</si>
  <si>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</si>
  <si>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</si>
  <si>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</si>
  <si>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</si>
  <si>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</si>
  <si>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</si>
  <si>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</si>
  <si>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</si>
  <si>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</si>
  <si>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</si>
  <si>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</si>
  <si>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</si>
  <si>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</si>
  <si>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</si>
  <si>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</si>
  <si>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</si>
  <si>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</si>
  <si>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</si>
  <si>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</si>
  <si>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</si>
  <si>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</si>
  <si>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</si>
  <si>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</si>
  <si>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</si>
  <si>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</si>
  <si>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</si>
  <si>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</si>
  <si>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</si>
  <si>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</si>
  <si>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</si>
  <si>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</si>
  <si>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</si>
  <si>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</si>
  <si>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</si>
  <si>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</si>
  <si>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</si>
  <si>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</si>
  <si>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</si>
  <si>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</si>
  <si>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</si>
  <si>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</si>
  <si>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</si>
  <si>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</si>
  <si>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</si>
  <si>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</si>
  <si>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</si>
  <si>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</si>
  <si>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</si>
  <si>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</si>
  <si>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</si>
  <si>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</si>
  <si>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</si>
  <si>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</si>
  <si>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</si>
  <si>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</si>
  <si>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</si>
  <si>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</si>
  <si>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</si>
  <si>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</si>
  <si>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</si>
  <si>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</si>
  <si>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</si>
  <si>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</si>
  <si>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</si>
  <si>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</si>
  <si>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</si>
  <si>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</si>
  <si>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</si>
  <si>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</si>
  <si>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</si>
  <si>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</si>
  <si>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</si>
  <si>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</si>
  <si>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</si>
  <si>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</si>
  <si>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</si>
  <si>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</si>
  <si>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</si>
  <si>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</si>
  <si>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</si>
  <si>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</si>
  <si>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</si>
  <si>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</si>
  <si>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</si>
  <si>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</si>
  <si>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</si>
  <si>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</si>
  <si>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</si>
  <si>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</si>
  <si>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</si>
  <si>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</si>
  <si>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</si>
  <si>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</si>
  <si>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</si>
  <si>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</si>
  <si>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</si>
  <si>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</si>
  <si>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</si>
  <si>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</si>
  <si>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</si>
  <si>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</si>
  <si>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</si>
  <si>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</si>
  <si>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</si>
  <si>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</si>
  <si>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</si>
  <si>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</si>
  <si>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</si>
  <si>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</si>
  <si>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</si>
  <si>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</si>
  <si>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</si>
  <si>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</si>
  <si>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</si>
  <si>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</si>
  <si>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</si>
  <si>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</si>
  <si>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</si>
  <si>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</si>
  <si>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</si>
  <si>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</si>
  <si>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</si>
  <si>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</si>
  <si>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</si>
  <si>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</si>
  <si>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</si>
  <si>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</si>
  <si>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</si>
  <si>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</si>
  <si>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</si>
  <si>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</si>
  <si>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</si>
  <si>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</si>
  <si>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</si>
  <si>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</si>
  <si>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</si>
  <si>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</si>
  <si>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</si>
  <si>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</si>
  <si>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</si>
  <si>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</si>
  <si>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</si>
  <si>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</si>
  <si>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</si>
  <si>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</si>
  <si>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</si>
  <si>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</si>
  <si>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</si>
  <si>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</si>
  <si>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</si>
  <si>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</si>
  <si>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</si>
  <si>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</si>
  <si>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</si>
  <si>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</si>
  <si>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</si>
  <si>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</si>
  <si>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</si>
  <si>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</si>
  <si>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</si>
  <si>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</si>
  <si>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</si>
  <si>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</si>
  <si>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</si>
  <si>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</si>
  <si>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</si>
  <si>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</si>
  <si>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</si>
  <si>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</si>
  <si>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</si>
  <si>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</si>
  <si>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</si>
  <si>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</si>
  <si>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</si>
  <si>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</si>
  <si>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</si>
  <si>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</si>
  <si>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</si>
  <si>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</si>
  <si>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</si>
  <si>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</si>
  <si>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</si>
  <si>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</si>
  <si>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</si>
  <si>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</si>
  <si>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</si>
  <si>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</si>
  <si>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</si>
  <si>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</si>
  <si>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</si>
  <si>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</si>
  <si>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</si>
  <si>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</si>
  <si>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</si>
  <si>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</si>
  <si>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</si>
  <si>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</si>
  <si>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</si>
  <si>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</si>
  <si>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</si>
  <si>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</si>
  <si>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</si>
  <si>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</si>
  <si>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</si>
  <si>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</si>
  <si>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</si>
  <si>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</si>
  <si>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</si>
  <si>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</si>
  <si>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</si>
  <si>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</si>
  <si>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</si>
  <si>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</si>
  <si>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</si>
  <si>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</si>
  <si>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</si>
  <si>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</si>
  <si>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</si>
  <si>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</si>
  <si>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</si>
  <si>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</si>
  <si>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</si>
  <si>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</si>
  <si>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</si>
  <si>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</si>
  <si>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</si>
  <si>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</si>
  <si>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</si>
  <si>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</si>
  <si>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</si>
  <si>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</si>
  <si>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</si>
  <si>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</si>
  <si>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</si>
  <si>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</si>
  <si>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</si>
  <si>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</si>
  <si>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</si>
  <si>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</si>
  <si>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</si>
  <si>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</si>
  <si>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</si>
  <si>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</si>
  <si>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</si>
  <si>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</si>
  <si>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</si>
  <si>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</si>
  <si>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</si>
  <si>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</si>
  <si>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</si>
  <si>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</si>
  <si>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</si>
  <si>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</si>
  <si>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</si>
  <si>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</si>
  <si>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</si>
  <si>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</si>
  <si>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</si>
  <si>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</si>
  <si>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</si>
  <si>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</si>
  <si>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</si>
  <si>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</si>
  <si>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</si>
  <si>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</si>
  <si>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</si>
  <si>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</si>
  <si>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</si>
  <si>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</si>
  <si>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</si>
  <si>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</si>
  <si>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</si>
  <si>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</si>
  <si>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</si>
  <si>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</si>
  <si>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</si>
  <si>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</si>
  <si>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</si>
  <si>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</si>
  <si>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</si>
  <si>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</si>
  <si>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</si>
  <si>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</si>
  <si>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</si>
  <si>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</si>
  <si>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</si>
  <si>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</si>
  <si>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</si>
  <si>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</si>
  <si>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</si>
  <si>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</si>
  <si>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</si>
  <si>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</si>
  <si>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</si>
  <si>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</si>
  <si>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</si>
  <si>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</si>
  <si>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</si>
  <si>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</si>
  <si>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</si>
  <si>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</si>
  <si>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</si>
  <si>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</si>
  <si>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</si>
  <si>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</si>
  <si>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</si>
  <si>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</si>
  <si>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</si>
  <si>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</si>
  <si>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</si>
  <si>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</si>
  <si>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</si>
  <si>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</si>
  <si>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</si>
  <si>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</si>
  <si>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</si>
  <si>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</si>
  <si>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</si>
  <si>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</si>
  <si>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</si>
  <si>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</si>
  <si>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</si>
  <si>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</si>
  <si>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</si>
  <si>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</si>
  <si>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</si>
  <si>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</si>
  <si>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</si>
  <si>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</si>
  <si>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</si>
  <si>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</si>
  <si>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</si>
  <si>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</si>
  <si>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</si>
  <si>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</si>
  <si>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</si>
  <si>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</si>
  <si>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</si>
  <si>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</si>
  <si>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</si>
  <si>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</si>
  <si>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</si>
  <si>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</si>
  <si>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</si>
  <si>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</si>
  <si>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</si>
  <si>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</si>
  <si>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</si>
  <si>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</si>
  <si>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</si>
  <si>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</si>
  <si>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</si>
  <si>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</si>
  <si>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</si>
  <si>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</si>
  <si>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</si>
  <si>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</si>
  <si>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</si>
  <si>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</si>
  <si>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</si>
  <si>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</si>
  <si>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</si>
  <si>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</si>
  <si>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</si>
  <si>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</si>
  <si>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</si>
  <si>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</si>
  <si>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</si>
  <si>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</si>
  <si>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</si>
  <si>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</si>
  <si>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</si>
  <si>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</si>
  <si>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</si>
  <si>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</si>
  <si>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</si>
  <si>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</si>
  <si>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</si>
  <si>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</si>
  <si>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</si>
  <si>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</si>
  <si>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</si>
  <si>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</si>
  <si>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</si>
  <si>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</si>
  <si>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</si>
  <si>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</si>
  <si>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</si>
  <si>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</si>
  <si>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</si>
  <si>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</si>
  <si>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</si>
  <si>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</si>
  <si>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</si>
  <si>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</si>
  <si>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</si>
  <si>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</si>
  <si>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</si>
  <si>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</si>
  <si>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</si>
  <si>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</si>
  <si>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</si>
  <si>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</si>
  <si>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</si>
  <si>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</si>
  <si>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</si>
  <si>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</si>
  <si>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</si>
  <si>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</si>
  <si>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</si>
  <si>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</si>
  <si>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</si>
  <si>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</si>
  <si>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</si>
  <si>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</si>
  <si>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</si>
  <si>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</si>
  <si>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</si>
  <si>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</si>
  <si>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</si>
  <si>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</si>
  <si>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</si>
  <si>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</si>
  <si>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</si>
  <si>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</si>
  <si>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</si>
  <si>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</si>
  <si>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</si>
  <si>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</si>
  <si>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</si>
  <si>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</si>
  <si>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</si>
  <si>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</si>
  <si>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</si>
  <si>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</si>
  <si>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</si>
  <si>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</si>
  <si>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</si>
  <si>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</si>
  <si>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</si>
  <si>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</si>
  <si>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</si>
  <si>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</si>
  <si>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</si>
  <si>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</si>
  <si>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</si>
  <si>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</si>
  <si>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</si>
  <si>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</si>
  <si>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</si>
  <si>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</si>
  <si>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</si>
  <si>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</si>
  <si>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</si>
  <si>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</si>
  <si>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</si>
  <si>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</si>
  <si>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</si>
  <si>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</si>
  <si>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</si>
  <si>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</si>
  <si>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</si>
  <si>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</si>
  <si>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</si>
  <si>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</si>
  <si>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</si>
  <si>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</si>
  <si>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</si>
  <si>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</si>
  <si>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</si>
  <si>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</si>
  <si>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</si>
  <si>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</si>
  <si>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</si>
  <si>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</si>
  <si>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</si>
  <si>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</si>
  <si>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</si>
  <si>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</si>
  <si>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</si>
  <si>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</si>
  <si>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</si>
  <si>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</si>
  <si>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</si>
  <si>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</si>
  <si>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</si>
  <si>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</si>
  <si>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</si>
  <si>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</si>
  <si>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</si>
  <si>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</si>
  <si>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</si>
  <si>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</si>
  <si>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</si>
  <si>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</si>
  <si>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</si>
  <si>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</si>
  <si>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</si>
  <si>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</si>
  <si>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</si>
  <si>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</si>
  <si>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</si>
  <si>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</si>
  <si>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</si>
  <si>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</si>
  <si>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</si>
  <si>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</si>
  <si>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</si>
  <si>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</si>
  <si>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</si>
  <si>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</si>
  <si>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</si>
  <si>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</si>
  <si>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</si>
  <si>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</si>
  <si>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</si>
  <si>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</si>
  <si>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</si>
  <si>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</si>
  <si>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</si>
  <si>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</si>
  <si>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</si>
  <si>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</si>
  <si>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</si>
  <si>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</si>
  <si>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</si>
  <si>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</si>
  <si>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</si>
  <si>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</si>
  <si>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</si>
  <si>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</si>
  <si>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</si>
  <si>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</si>
  <si>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</si>
  <si>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</si>
  <si>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</si>
  <si>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</si>
  <si>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</si>
  <si>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</si>
  <si>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</si>
  <si>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</si>
  <si>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</si>
  <si>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</si>
  <si>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</si>
  <si>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</si>
  <si>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</si>
  <si>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</si>
  <si>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</si>
  <si>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</si>
  <si>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</si>
  <si>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</si>
  <si>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</si>
  <si>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</si>
  <si>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</si>
  <si>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</si>
  <si>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</si>
  <si>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</si>
  <si>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</si>
  <si>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</si>
  <si>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</si>
  <si>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</si>
  <si>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</si>
  <si>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</si>
  <si>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</si>
  <si>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</si>
  <si>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</si>
  <si>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</si>
  <si>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</si>
  <si>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</si>
  <si>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</si>
  <si>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</si>
  <si>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</si>
  <si>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</si>
  <si>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</si>
  <si>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</si>
  <si>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</si>
  <si>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</si>
  <si>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</si>
  <si>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</si>
  <si>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</si>
  <si>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</si>
  <si>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</si>
  <si>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</si>
  <si>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</si>
  <si>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</si>
  <si>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</si>
  <si>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</si>
  <si>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</si>
  <si>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</si>
  <si>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</si>
  <si>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</si>
  <si>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</si>
  <si>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</si>
  <si>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</si>
  <si>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</si>
  <si>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</si>
  <si>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</si>
  <si>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</si>
  <si>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</si>
  <si>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</si>
  <si>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</si>
  <si>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</si>
  <si>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</si>
  <si>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</si>
  <si>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</si>
  <si>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</si>
  <si>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</si>
  <si>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</si>
  <si>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</si>
  <si>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</si>
  <si>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</si>
  <si>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</si>
  <si>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</si>
  <si>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</si>
  <si>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</si>
  <si>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</si>
  <si>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</si>
  <si>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</si>
  <si>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</si>
  <si>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</si>
  <si>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</si>
  <si>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</si>
  <si>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</si>
  <si>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</si>
  <si>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</si>
  <si>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</si>
  <si>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</si>
  <si>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</si>
  <si>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</si>
  <si>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</si>
  <si>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</si>
  <si>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</si>
  <si>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</si>
  <si>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</si>
  <si>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</si>
  <si>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</si>
  <si>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</si>
  <si>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</si>
  <si>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</si>
  <si>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</si>
  <si>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</si>
  <si>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</si>
  <si>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</si>
  <si>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</si>
  <si>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</si>
  <si>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</si>
  <si>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</si>
  <si>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</si>
  <si>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</si>
  <si>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</si>
  <si>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</si>
  <si>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</si>
  <si>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</si>
  <si>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</si>
  <si>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</si>
  <si>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</si>
  <si>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</si>
  <si>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</si>
  <si>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</si>
  <si>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</si>
  <si>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</si>
  <si>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</si>
  <si>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</si>
  <si>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</si>
  <si>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</si>
  <si>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</si>
  <si>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</si>
  <si>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</si>
  <si>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</si>
  <si>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</si>
  <si>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</si>
  <si>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</si>
  <si>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</si>
  <si>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</si>
  <si>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</si>
  <si>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</si>
  <si>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</si>
  <si>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</si>
  <si>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</si>
  <si>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</si>
  <si>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</si>
  <si>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</si>
  <si>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</si>
  <si>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</si>
  <si>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</si>
  <si>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</si>
  <si>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</si>
  <si>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</si>
  <si>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</si>
  <si>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</si>
  <si>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</si>
  <si>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</si>
  <si>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</si>
  <si>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</si>
  <si>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</si>
  <si>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</si>
  <si>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</si>
  <si>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</si>
  <si>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</si>
  <si>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</si>
  <si>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</si>
  <si>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</si>
  <si>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</si>
  <si>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</si>
  <si>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</si>
  <si>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</si>
  <si>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</si>
  <si>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</si>
  <si>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</si>
  <si>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</si>
  <si>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</si>
  <si>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</si>
  <si>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</si>
  <si>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</si>
  <si>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</si>
  <si>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</si>
  <si>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</si>
  <si>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</si>
  <si>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</si>
  <si>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</si>
  <si>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</si>
  <si>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</si>
  <si>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</si>
  <si>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</si>
  <si>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</si>
  <si>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</si>
  <si>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</si>
  <si>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</si>
  <si>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</si>
  <si>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</si>
  <si>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</si>
  <si>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</si>
  <si>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</si>
  <si>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</si>
  <si>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</si>
  <si>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</si>
  <si>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</si>
  <si>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</si>
  <si>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</si>
  <si>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</si>
  <si>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</si>
  <si>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</si>
  <si>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</si>
  <si>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</si>
  <si>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</si>
  <si>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</si>
  <si>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</si>
  <si>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</si>
  <si>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</si>
  <si>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</si>
  <si>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</si>
  <si>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</si>
  <si>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</si>
  <si>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</si>
  <si>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</si>
  <si>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</si>
  <si>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</si>
  <si>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</si>
  <si>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</si>
  <si>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</si>
  <si>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</si>
  <si>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</si>
  <si>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</si>
  <si>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</si>
  <si>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</si>
  <si>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</si>
  <si>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</si>
  <si>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</si>
  <si>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</si>
  <si>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</si>
  <si>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</si>
  <si>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</si>
  <si>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</si>
  <si>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</si>
  <si>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</si>
  <si>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</si>
  <si>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</si>
  <si>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</si>
  <si>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</si>
  <si>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</si>
  <si>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</si>
  <si>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</si>
  <si>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</si>
  <si>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</si>
  <si>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</si>
  <si>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</si>
  <si>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</si>
  <si>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</si>
  <si>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</si>
  <si>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</si>
  <si>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</si>
  <si>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</si>
  <si>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</si>
  <si>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</si>
  <si>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</si>
  <si>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</si>
  <si>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</si>
  <si>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</si>
  <si>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</si>
  <si>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</si>
  <si>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</si>
  <si>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</si>
  <si>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</si>
  <si>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</si>
  <si>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</si>
  <si>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</si>
  <si>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</si>
  <si>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</si>
  <si>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</si>
  <si>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</si>
  <si>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</si>
  <si>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</si>
  <si>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</si>
  <si>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</si>
  <si>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</si>
  <si>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</si>
  <si>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</si>
  <si>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</si>
  <si>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</si>
  <si>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</si>
  <si>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</si>
  <si>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</si>
  <si>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</si>
  <si>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</si>
  <si>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</si>
  <si>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</si>
  <si>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</si>
  <si>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</si>
  <si>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</si>
  <si>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</si>
  <si>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</si>
  <si>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</si>
  <si>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</si>
  <si>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</si>
  <si>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</si>
  <si>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</si>
  <si>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</si>
  <si>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</si>
  <si>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</si>
  <si>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</si>
  <si>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</si>
  <si>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</si>
  <si>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</si>
  <si>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</si>
  <si>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</si>
  <si>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</si>
  <si>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</si>
  <si>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</si>
  <si>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</si>
  <si>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</si>
  <si>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</si>
  <si>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</si>
  <si>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</si>
  <si>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</si>
  <si>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</si>
  <si>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</si>
  <si>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</si>
  <si>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</si>
  <si>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</si>
  <si>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</si>
  <si>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</si>
  <si>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</si>
  <si>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</si>
  <si>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</si>
  <si>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</si>
  <si>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</si>
  <si>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</si>
  <si>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</si>
  <si>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</si>
  <si>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</si>
  <si>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</si>
  <si>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</si>
  <si>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</si>
  <si>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</si>
  <si>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</si>
  <si>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</si>
  <si>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</si>
  <si>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</si>
  <si>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</si>
  <si>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</si>
  <si>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</si>
  <si>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</si>
  <si>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</si>
  <si>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</si>
  <si>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</si>
  <si>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</si>
  <si>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</si>
  <si>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</si>
  <si>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</si>
  <si>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</si>
  <si>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</si>
  <si>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</si>
  <si>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</si>
  <si>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</si>
  <si>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</si>
  <si>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</si>
  <si>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</si>
  <si>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</si>
  <si>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</si>
  <si>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</si>
  <si>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</si>
  <si>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</si>
  <si>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</si>
  <si>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</si>
  <si>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</si>
  <si>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</si>
  <si>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</si>
  <si>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</si>
  <si>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</si>
  <si>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</si>
  <si>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</si>
  <si>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</si>
  <si>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</si>
  <si>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</si>
  <si>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</si>
  <si>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</si>
  <si>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</si>
  <si>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</si>
  <si>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</si>
  <si>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</si>
  <si>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</si>
  <si>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</si>
  <si>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</si>
  <si>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</si>
  <si>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</si>
  <si>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</si>
  <si>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</si>
  <si>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</si>
  <si>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</si>
  <si>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</si>
  <si>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</si>
  <si>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</si>
  <si>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</si>
  <si>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</si>
  <si>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</si>
  <si>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</si>
  <si>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</si>
  <si>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</si>
  <si>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</si>
  <si>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</si>
  <si>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</si>
  <si>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</si>
  <si>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</si>
  <si>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</si>
  <si>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</si>
  <si>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</si>
  <si>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</si>
  <si>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</si>
  <si>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</si>
  <si>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</si>
  <si>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</si>
  <si>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</si>
  <si>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</si>
  <si>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</si>
  <si>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</si>
  <si>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</si>
  <si>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</si>
  <si>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</si>
  <si>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</si>
  <si>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</si>
  <si>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</si>
  <si>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</si>
  <si>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</si>
  <si>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</si>
  <si>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</si>
  <si>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</si>
  <si>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</si>
  <si>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</si>
  <si>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</si>
  <si>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</si>
  <si>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</si>
  <si>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</si>
  <si>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</si>
  <si>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</si>
  <si>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</si>
  <si>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</si>
  <si>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</si>
  <si>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</si>
  <si>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</si>
  <si>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</si>
  <si>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</si>
  <si>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</si>
  <si>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</si>
  <si>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</si>
  <si>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</si>
  <si>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</si>
  <si>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</si>
  <si>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</si>
  <si>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</si>
  <si>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</si>
  <si>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</si>
  <si>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</si>
  <si>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</si>
  <si>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</si>
  <si>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</si>
  <si>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</si>
  <si>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</si>
  <si>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</si>
  <si>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</si>
  <si>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</si>
  <si>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</si>
  <si>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</si>
  <si>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</si>
  <si>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</si>
  <si>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</si>
  <si>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</si>
  <si>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</si>
  <si>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</si>
  <si>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</si>
  <si>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</si>
  <si>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</si>
  <si>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</si>
  <si>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</si>
  <si>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</si>
  <si>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</si>
  <si>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</si>
  <si>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</si>
  <si>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</si>
  <si>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</si>
  <si>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</si>
  <si>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</si>
  <si>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</si>
  <si>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</si>
  <si>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</si>
  <si>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</si>
  <si>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</si>
  <si>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</si>
  <si>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</si>
  <si>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</si>
  <si>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</si>
  <si>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</si>
  <si>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</si>
  <si>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</si>
  <si>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</si>
  <si>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</si>
  <si>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</si>
  <si>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</si>
  <si>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</si>
  <si>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</si>
  <si>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</si>
  <si>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</si>
  <si>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</si>
  <si>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</si>
  <si>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</si>
  <si>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</si>
  <si>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</si>
  <si>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</si>
  <si>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</si>
  <si>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</si>
  <si>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</si>
  <si>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</si>
  <si>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</si>
  <si>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</si>
  <si>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</si>
  <si>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</si>
  <si>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</si>
  <si>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</si>
  <si>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</si>
  <si>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</si>
  <si>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</si>
  <si>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</si>
  <si>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</si>
  <si>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</si>
  <si>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</si>
  <si>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</si>
  <si>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</si>
  <si>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</si>
  <si>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</si>
  <si>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</si>
  <si>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</si>
  <si>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</si>
  <si>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</si>
  <si>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</si>
  <si>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</si>
  <si>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</si>
  <si>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</si>
  <si>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</si>
  <si>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</si>
  <si>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</si>
  <si>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</si>
  <si>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</si>
  <si>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</si>
  <si>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</si>
  <si>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</si>
  <si>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</si>
  <si>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</si>
  <si>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</si>
  <si>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</si>
  <si>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</si>
  <si>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</si>
  <si>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</si>
  <si>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</si>
  <si>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</si>
  <si>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</si>
  <si>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</si>
  <si>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</si>
  <si>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</si>
  <si>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</si>
  <si>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</si>
  <si>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</si>
  <si>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</si>
  <si>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</si>
  <si>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</si>
  <si>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</si>
  <si>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</si>
  <si>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</si>
  <si>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</si>
  <si>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</si>
  <si>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</si>
  <si>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</si>
  <si>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</si>
  <si>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</si>
  <si>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</si>
  <si>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</si>
  <si>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</si>
  <si>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</si>
  <si>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</si>
  <si>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</si>
  <si>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</si>
  <si>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</si>
  <si>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</si>
  <si>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</si>
  <si>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</si>
  <si>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</si>
  <si>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</si>
  <si>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</si>
  <si>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</si>
  <si>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</si>
  <si>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</si>
  <si>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</si>
  <si>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</si>
  <si>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</si>
  <si>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</si>
  <si>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</si>
  <si>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</si>
  <si>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</si>
  <si>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</si>
  <si>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</si>
  <si>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</si>
  <si>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</si>
  <si>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</si>
  <si>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</si>
  <si>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</si>
  <si>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</si>
  <si>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</si>
  <si>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</si>
  <si>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</si>
  <si>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</si>
  <si>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</si>
  <si>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</si>
  <si>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</si>
  <si>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</si>
  <si>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</si>
  <si>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</si>
  <si>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</si>
  <si>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</si>
  <si>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</si>
  <si>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</si>
  <si>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</si>
  <si>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</si>
  <si>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</si>
  <si>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</si>
  <si>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</si>
  <si>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</si>
  <si>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</si>
  <si>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</si>
  <si>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</si>
  <si>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</si>
  <si>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</si>
  <si>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</si>
  <si>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</si>
  <si>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</si>
  <si>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</si>
  <si>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</si>
  <si>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</si>
  <si>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</si>
  <si>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</si>
  <si>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</si>
  <si>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</si>
  <si>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</si>
  <si>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</si>
  <si>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</si>
  <si>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</si>
  <si>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</si>
  <si>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</si>
  <si>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</si>
  <si>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</si>
  <si>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</si>
  <si>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</si>
  <si>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</si>
  <si>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</si>
  <si>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</si>
  <si>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</si>
  <si>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</si>
  <si>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</si>
  <si>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</si>
  <si>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</si>
  <si>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</si>
  <si>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</si>
  <si>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</si>
  <si>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</si>
  <si>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</si>
  <si>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</si>
  <si>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</si>
  <si>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</si>
  <si>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</si>
  <si>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</si>
  <si>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</si>
  <si>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</si>
  <si>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</si>
  <si>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</si>
  <si>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</si>
  <si>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</si>
  <si>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</si>
  <si>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</si>
  <si>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</si>
  <si>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</si>
  <si>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</si>
  <si>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</si>
  <si>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</si>
  <si>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</si>
  <si>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</si>
  <si>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</si>
  <si>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</si>
  <si>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</si>
  <si>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</si>
  <si>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</si>
  <si>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</si>
  <si>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</si>
  <si>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</si>
  <si>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</si>
  <si>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</si>
  <si>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</si>
  <si>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</si>
  <si>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</si>
  <si>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</si>
  <si>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</si>
  <si>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</si>
  <si>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</si>
  <si>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</si>
  <si>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</si>
  <si>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</si>
  <si>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</si>
  <si>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</si>
  <si>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</si>
  <si>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</si>
  <si>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</si>
  <si>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</si>
  <si>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</si>
  <si>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</si>
  <si>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</si>
  <si>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</si>
  <si>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</si>
  <si>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</si>
  <si>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</si>
  <si>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</si>
  <si>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</si>
  <si>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</si>
  <si>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</si>
  <si>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</si>
  <si>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</si>
  <si>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</si>
  <si>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</si>
  <si>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</si>
  <si>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</si>
  <si>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</si>
  <si>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</si>
  <si>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</si>
  <si>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</si>
  <si>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</si>
  <si>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</si>
  <si>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</si>
  <si>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</si>
  <si>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</si>
  <si>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</si>
  <si>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</si>
  <si>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</si>
  <si>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</si>
  <si>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</si>
  <si>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</si>
  <si>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</si>
  <si>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</si>
  <si>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</si>
  <si>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</si>
  <si>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</si>
  <si>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</si>
  <si>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</si>
  <si>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</si>
  <si>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</si>
  <si>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</si>
  <si>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</si>
  <si>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</si>
  <si>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</si>
  <si>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</si>
  <si>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</si>
  <si>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</si>
  <si>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</si>
  <si>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</si>
  <si>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</si>
  <si>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</si>
  <si>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</si>
  <si>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</si>
  <si>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</si>
  <si>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</si>
  <si>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</si>
  <si>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</si>
  <si>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</si>
  <si>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</si>
  <si>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</si>
  <si>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</si>
  <si>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</si>
  <si>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</si>
  <si>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</si>
  <si>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</si>
  <si>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</si>
  <si>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</si>
  <si>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</si>
  <si>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</si>
  <si>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</si>
  <si>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</si>
  <si>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</si>
  <si>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</si>
  <si>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</si>
  <si>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</si>
  <si>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</si>
  <si>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</si>
  <si>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</si>
  <si>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</si>
  <si>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</si>
  <si>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</si>
  <si>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</si>
  <si>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</si>
  <si>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</si>
  <si>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</si>
  <si>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</si>
  <si>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</si>
  <si>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</si>
  <si>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</si>
  <si>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</si>
  <si>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</si>
  <si>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</si>
  <si>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</si>
  <si>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</si>
  <si>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</si>
  <si>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</si>
  <si>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</si>
  <si>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</si>
  <si>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</si>
  <si>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</si>
  <si>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</si>
  <si>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</si>
  <si>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</si>
  <si>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</si>
  <si>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</si>
  <si>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</si>
  <si>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</si>
  <si>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</si>
  <si>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</si>
  <si>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</si>
  <si>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</si>
  <si>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</si>
  <si>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</si>
  <si>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</si>
  <si>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</si>
  <si>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</si>
  <si>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</si>
  <si>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</si>
  <si>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</si>
  <si>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</si>
  <si>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</si>
  <si>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</si>
  <si>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</si>
  <si>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</si>
  <si>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</si>
  <si>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</si>
  <si>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</si>
  <si>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</si>
  <si>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</si>
  <si>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</si>
  <si>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</si>
  <si>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</si>
  <si>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</si>
  <si>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</si>
  <si>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</si>
  <si>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</si>
  <si>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</si>
  <si>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</si>
  <si>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</si>
  <si>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</si>
  <si>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</si>
  <si>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</si>
  <si>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</si>
  <si>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</si>
  <si>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</si>
  <si>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</si>
  <si>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</si>
  <si>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</si>
  <si>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</si>
  <si>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</si>
  <si>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</si>
  <si>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</si>
  <si>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</si>
  <si>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</si>
  <si>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</si>
  <si>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</si>
  <si>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</si>
  <si>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</si>
  <si>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</si>
  <si>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</si>
  <si>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</si>
  <si>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</si>
  <si>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</si>
  <si>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</si>
  <si>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</si>
  <si>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</si>
  <si>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</si>
  <si>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</si>
  <si>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</si>
  <si>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</si>
  <si>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</si>
  <si>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</si>
  <si>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</si>
  <si>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</si>
  <si>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</si>
  <si>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</si>
  <si>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</si>
  <si>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</si>
  <si>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</si>
  <si>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</si>
  <si>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</si>
  <si>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</si>
  <si>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</si>
  <si>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</si>
  <si>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</si>
  <si>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</si>
  <si>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</si>
  <si>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</si>
  <si>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</si>
  <si>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</si>
  <si>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</si>
  <si>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</si>
  <si>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</si>
  <si>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</si>
  <si>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</si>
  <si>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</si>
  <si>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</si>
  <si>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</si>
  <si>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</si>
  <si>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</si>
  <si>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</si>
  <si>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</si>
  <si>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</si>
  <si>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</si>
  <si>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</si>
  <si>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</si>
  <si>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</si>
  <si>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</si>
  <si>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</si>
  <si>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</si>
  <si>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</si>
  <si>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</si>
  <si>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</si>
  <si>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</si>
  <si>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</si>
  <si>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</si>
  <si>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</si>
  <si>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</si>
  <si>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</si>
  <si>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</si>
  <si>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</si>
  <si>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</si>
  <si>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</si>
  <si>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</si>
  <si>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</si>
  <si>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</si>
  <si>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</si>
  <si>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</si>
  <si>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</si>
  <si>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</si>
  <si>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</si>
  <si>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</si>
  <si>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</si>
  <si>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</si>
  <si>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</si>
  <si>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</si>
  <si>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</si>
  <si>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</si>
  <si>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</si>
  <si>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</si>
  <si>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</si>
  <si>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</si>
  <si>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</si>
  <si>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</si>
  <si>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</si>
  <si>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</si>
  <si>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</si>
  <si>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</si>
  <si>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</si>
  <si>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</si>
  <si>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</si>
  <si>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</si>
  <si>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</si>
  <si>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</si>
  <si>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</si>
  <si>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</si>
  <si>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</si>
  <si>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</si>
  <si>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</si>
  <si>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</si>
  <si>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</si>
  <si>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</si>
  <si>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</si>
  <si>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</si>
  <si>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</si>
  <si>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</si>
  <si>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</si>
  <si>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</si>
  <si>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</si>
  <si>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</si>
  <si>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</si>
  <si>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</si>
  <si>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</si>
  <si>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</si>
  <si>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</si>
  <si>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</si>
  <si>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</si>
  <si>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</si>
  <si>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</si>
  <si>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</si>
  <si>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</si>
  <si>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</si>
  <si>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</si>
  <si>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</si>
  <si>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</si>
  <si>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</si>
  <si>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</si>
  <si>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</si>
  <si>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</si>
  <si>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</si>
  <si>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</si>
  <si>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</si>
  <si>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</si>
  <si>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</si>
  <si>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</si>
  <si>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</si>
  <si>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</si>
  <si>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</si>
  <si>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</si>
  <si>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</si>
  <si>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</si>
  <si>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</si>
  <si>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</si>
  <si>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</si>
  <si>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</si>
  <si>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</si>
  <si>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</si>
  <si>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</si>
  <si>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</si>
  <si>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</si>
  <si>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</si>
  <si>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</si>
  <si>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</si>
  <si>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</si>
  <si>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</si>
  <si>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</si>
  <si>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</si>
  <si>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</si>
  <si>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</si>
  <si>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</si>
  <si>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</si>
  <si>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</si>
  <si>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</si>
  <si>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</si>
  <si>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</si>
  <si>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</si>
  <si>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</si>
  <si>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</si>
  <si>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</si>
  <si>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</si>
  <si>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</si>
  <si>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</si>
  <si>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</si>
  <si>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</si>
  <si>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</si>
  <si>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</si>
  <si>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</si>
  <si>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</si>
  <si>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</si>
  <si>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</si>
  <si>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</si>
  <si>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</si>
  <si>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</si>
  <si>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</si>
  <si>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</si>
  <si>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</si>
  <si>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</si>
  <si>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</si>
  <si>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</si>
  <si>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</si>
  <si>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</si>
  <si>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</si>
  <si>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</si>
  <si>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</si>
  <si>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</si>
  <si>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</si>
  <si>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</si>
  <si>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</si>
  <si>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</si>
  <si>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</si>
  <si>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</si>
  <si>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</si>
  <si>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</si>
  <si>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</si>
  <si>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</si>
  <si>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</si>
  <si>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</si>
  <si>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</si>
  <si>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</si>
  <si>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</si>
  <si>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</si>
  <si>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</si>
  <si>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</si>
  <si>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</si>
  <si>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</si>
  <si>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</si>
  <si>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</si>
  <si>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</si>
  <si>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</si>
  <si>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</si>
  <si>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</si>
  <si>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</si>
  <si>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</si>
  <si>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</si>
  <si>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</si>
  <si>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</si>
  <si>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</si>
  <si>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</si>
  <si>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</si>
  <si>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</si>
  <si>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</si>
  <si>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</si>
  <si>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</si>
  <si>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</si>
  <si>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</si>
  <si>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</si>
  <si>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</si>
  <si>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</si>
  <si>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</si>
  <si>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</si>
  <si>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</si>
  <si>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</si>
  <si>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</si>
  <si>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</si>
  <si>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</si>
  <si>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</si>
  <si>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</si>
  <si>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</si>
  <si>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</si>
  <si>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</si>
  <si>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</si>
  <si>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</si>
  <si>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</si>
  <si>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</si>
  <si>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</si>
  <si>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</si>
  <si>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</si>
  <si>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</si>
  <si>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</si>
  <si>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</si>
  <si>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</si>
  <si>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</si>
  <si>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</si>
  <si>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</si>
  <si>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</si>
  <si>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</si>
  <si>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</si>
  <si>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</si>
  <si>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</si>
  <si>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</si>
  <si>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</si>
  <si>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</si>
  <si>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</si>
  <si>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</si>
  <si>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</si>
  <si>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</si>
  <si>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</si>
  <si>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</si>
  <si>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</si>
  <si>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</si>
  <si>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</si>
  <si>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</si>
  <si>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</si>
  <si>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</si>
  <si>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</si>
  <si>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</si>
  <si>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</si>
  <si>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</si>
  <si>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</si>
  <si>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</si>
  <si>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</si>
  <si>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</si>
  <si>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</si>
  <si>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</si>
  <si>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</si>
  <si>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</si>
  <si>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</si>
  <si>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</si>
  <si>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</si>
  <si>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</si>
  <si>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</si>
  <si>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</si>
  <si>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</si>
  <si>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</si>
  <si>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</si>
  <si>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</si>
  <si>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</si>
  <si>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</si>
  <si>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</si>
  <si>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</si>
  <si>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</si>
  <si>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</si>
  <si>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</si>
  <si>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</si>
  <si>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</si>
  <si>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</si>
  <si>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</si>
  <si>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</si>
  <si>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</si>
  <si>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</si>
  <si>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</si>
  <si>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</si>
  <si>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</si>
  <si>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</si>
  <si>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</si>
  <si>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</si>
  <si>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</si>
  <si>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</si>
  <si>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</si>
  <si>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</si>
  <si>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</si>
  <si>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</si>
  <si>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</si>
  <si>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</si>
  <si>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</si>
  <si>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</si>
  <si>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</si>
  <si>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</si>
  <si>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</si>
  <si>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</si>
  <si>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</si>
  <si>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</si>
  <si>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</si>
  <si>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</si>
  <si>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</si>
  <si>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</si>
  <si>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</si>
  <si>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</si>
  <si>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</si>
  <si>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</si>
  <si>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</si>
  <si>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</si>
  <si>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</si>
  <si>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</si>
  <si>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</si>
  <si>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</si>
  <si>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</si>
  <si>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</si>
  <si>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</si>
  <si>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</si>
  <si>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</si>
  <si>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</si>
  <si>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</si>
  <si>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</si>
  <si>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</si>
  <si>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</si>
  <si>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</si>
  <si>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</si>
  <si>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</si>
  <si>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</si>
  <si>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</si>
  <si>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</si>
  <si>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</si>
  <si>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</si>
  <si>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</si>
  <si>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</si>
  <si>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</si>
  <si>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</si>
  <si>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</si>
  <si>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</si>
  <si>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</si>
  <si>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</si>
  <si>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</si>
  <si>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</si>
  <si>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</si>
  <si>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</si>
  <si>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</si>
  <si>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</si>
  <si>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</si>
  <si>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</si>
  <si>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</si>
  <si>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</si>
  <si>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</si>
  <si>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</si>
  <si>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</si>
  <si>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</si>
  <si>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</si>
  <si>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</si>
  <si>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</si>
  <si>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</si>
  <si>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</si>
  <si>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</si>
  <si>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</si>
  <si>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</si>
  <si>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</si>
  <si>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</si>
  <si>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</si>
  <si>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</si>
  <si>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</si>
  <si>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</si>
  <si>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</si>
  <si>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</si>
  <si>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</si>
  <si>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</si>
  <si>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</si>
  <si>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</si>
  <si>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</si>
  <si>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</si>
  <si>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</si>
  <si>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</si>
  <si>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</si>
  <si>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</si>
  <si>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</si>
  <si>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</si>
  <si>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</si>
  <si>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</si>
  <si>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</si>
  <si>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</si>
  <si>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</si>
  <si>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</si>
  <si>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</si>
  <si>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</si>
  <si>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</si>
  <si>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</si>
  <si>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</si>
  <si>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</si>
  <si>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</si>
  <si>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</si>
  <si>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</si>
  <si>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</si>
  <si>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</si>
  <si>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</si>
  <si>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</si>
  <si>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</si>
  <si>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</si>
  <si>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</si>
  <si>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</si>
  <si>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</si>
  <si>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</si>
  <si>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</si>
  <si>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</si>
  <si>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</si>
  <si>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</si>
  <si>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</si>
  <si>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</si>
  <si>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</si>
  <si>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</si>
  <si>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</si>
  <si>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</si>
  <si>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</si>
  <si>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</si>
  <si>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</si>
  <si>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</si>
  <si>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</si>
  <si>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</si>
  <si>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</si>
  <si>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</si>
  <si>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</si>
  <si>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</si>
  <si>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</si>
  <si>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</si>
  <si>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</si>
  <si>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</si>
  <si>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</si>
  <si>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</si>
  <si>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</si>
  <si>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</si>
  <si>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</si>
  <si>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</si>
  <si>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</si>
  <si>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</si>
  <si>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</si>
  <si>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</si>
  <si>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</si>
  <si>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</si>
  <si>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</si>
  <si>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</si>
  <si>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</si>
  <si>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</si>
  <si>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</si>
  <si>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</si>
  <si>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</si>
  <si>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</si>
  <si>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</si>
  <si>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</si>
  <si>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</si>
  <si>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</si>
  <si>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</si>
  <si>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</si>
  <si>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</si>
  <si>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</si>
  <si>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</si>
  <si>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</si>
  <si>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</si>
  <si>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</si>
  <si>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</si>
  <si>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</si>
  <si>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</si>
  <si>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</si>
  <si>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</si>
  <si>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</si>
  <si>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</si>
  <si>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</si>
  <si>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</si>
  <si>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</si>
  <si>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</si>
  <si>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</si>
  <si>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</si>
  <si>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</si>
  <si>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</si>
  <si>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</si>
  <si>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</si>
  <si>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</si>
  <si>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</si>
  <si>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</si>
  <si>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</si>
  <si>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</si>
  <si>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</si>
  <si>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</si>
  <si>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</si>
  <si>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</si>
  <si>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</si>
  <si>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</si>
  <si>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</si>
  <si>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</si>
  <si>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</si>
  <si>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</si>
  <si>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</si>
  <si>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</si>
  <si>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</si>
  <si>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</si>
  <si>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</si>
  <si>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</si>
  <si>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</si>
  <si>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</si>
  <si>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</si>
  <si>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</si>
  <si>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</si>
  <si>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</si>
  <si>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</si>
  <si>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</si>
  <si>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</si>
  <si>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</si>
  <si>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</si>
  <si>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</si>
  <si>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</si>
  <si>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</si>
  <si>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</si>
  <si>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</si>
  <si>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</si>
  <si>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</si>
  <si>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</si>
  <si>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</si>
  <si>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</si>
  <si>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</si>
  <si>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</si>
  <si>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</si>
  <si>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</si>
  <si>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</si>
  <si>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</si>
  <si>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</si>
  <si>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</si>
  <si>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</si>
  <si>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</si>
  <si>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</si>
  <si>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</si>
  <si>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</si>
  <si>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</si>
  <si>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</si>
  <si>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</si>
  <si>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</si>
  <si>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</si>
  <si>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</si>
  <si>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</si>
  <si>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</si>
  <si>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</si>
  <si>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</si>
  <si>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</si>
  <si>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</si>
  <si>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</si>
  <si>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</si>
  <si>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</si>
  <si>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</si>
  <si>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</si>
  <si>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</si>
  <si>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</si>
  <si>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</si>
  <si>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</si>
  <si>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</si>
  <si>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</si>
  <si>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</si>
  <si>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</si>
  <si>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</si>
  <si>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</si>
  <si>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</si>
  <si>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</si>
  <si>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</si>
  <si>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</si>
  <si>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</si>
  <si>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</si>
  <si>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</si>
  <si>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</si>
  <si>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</si>
  <si>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</si>
  <si>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</si>
  <si>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</si>
  <si>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</si>
  <si>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</si>
  <si>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</si>
  <si>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</si>
  <si>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</si>
  <si>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</si>
  <si>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</si>
  <si>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</si>
  <si>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</si>
  <si>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</si>
  <si>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</si>
  <si>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</si>
  <si>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</si>
  <si>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</si>
  <si>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</si>
  <si>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</si>
  <si>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</si>
  <si>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</si>
  <si>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</si>
  <si>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</si>
  <si>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</si>
  <si>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</si>
  <si>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</si>
  <si>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</si>
  <si>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</si>
  <si>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</si>
  <si>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</si>
  <si>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</si>
  <si>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</si>
  <si>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</si>
  <si>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</si>
  <si>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</si>
  <si>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</si>
  <si>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</si>
  <si>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</si>
  <si>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</si>
  <si>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</si>
  <si>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</si>
  <si>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</si>
  <si>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</si>
  <si>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</si>
  <si>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</si>
  <si>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</si>
  <si>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</si>
  <si>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</si>
  <si>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</si>
  <si>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</si>
  <si>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</si>
  <si>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</si>
  <si>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</si>
  <si>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</si>
  <si>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</si>
  <si>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</si>
  <si>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</si>
  <si>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</si>
  <si>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</si>
  <si>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</si>
  <si>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</si>
  <si>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</si>
  <si>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</si>
  <si>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</si>
  <si>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</si>
  <si>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</si>
  <si>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</si>
  <si>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</si>
  <si>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</si>
  <si>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</si>
  <si>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</si>
  <si>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</si>
  <si>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</si>
  <si>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</si>
  <si>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</si>
  <si>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</si>
  <si>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</si>
  <si>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</si>
  <si>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</si>
  <si>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</si>
  <si>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</si>
  <si>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</si>
  <si>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</si>
  <si>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</si>
  <si>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</si>
  <si>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</si>
  <si>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</si>
  <si>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</si>
  <si>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</si>
  <si>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</si>
  <si>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</si>
  <si>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</si>
  <si>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</si>
  <si>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</si>
  <si>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</si>
  <si>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</si>
  <si>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</si>
  <si>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</si>
  <si>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</si>
  <si>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</si>
  <si>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</si>
  <si>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</si>
  <si>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</si>
  <si>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</si>
  <si>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</si>
  <si>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</si>
  <si>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</si>
  <si>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</si>
  <si>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</si>
  <si>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</si>
  <si>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</si>
  <si>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</si>
  <si>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</si>
  <si>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</si>
  <si>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</si>
  <si>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</si>
  <si>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</si>
  <si>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</si>
  <si>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</si>
  <si>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</si>
  <si>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</si>
  <si>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</si>
  <si>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</si>
  <si>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</si>
  <si>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</si>
  <si>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</si>
  <si>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</si>
  <si>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</si>
  <si>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</si>
  <si>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</si>
  <si>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</si>
  <si>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</si>
  <si>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</si>
  <si>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</si>
  <si>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</si>
  <si>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</si>
  <si>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</si>
  <si>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</si>
  <si>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</si>
  <si>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</si>
  <si>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</si>
  <si>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</si>
  <si>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</si>
  <si>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</si>
  <si>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</si>
  <si>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</si>
  <si>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</si>
  <si>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</si>
  <si>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</si>
  <si>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</si>
  <si>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</si>
  <si>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</si>
  <si>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</si>
  <si>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</si>
  <si>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</si>
  <si>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</si>
  <si>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</si>
  <si>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</si>
  <si>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</si>
  <si>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</si>
  <si>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</si>
  <si>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</si>
  <si>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</si>
  <si>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</si>
  <si>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</si>
  <si>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</si>
  <si>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</si>
  <si>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</si>
  <si>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</si>
  <si>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</si>
  <si>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</si>
  <si>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</si>
  <si>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</si>
  <si>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</si>
  <si>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</si>
  <si>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</si>
  <si>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</si>
  <si>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</si>
  <si>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</si>
  <si>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</si>
  <si>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</si>
  <si>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</si>
  <si>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</si>
  <si>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</si>
  <si>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</si>
  <si>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</si>
  <si>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</si>
  <si>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</si>
  <si>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</si>
  <si>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</si>
  <si>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</si>
  <si>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</si>
  <si>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</si>
  <si>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</si>
  <si>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</si>
  <si>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</si>
  <si>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</si>
  <si>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</si>
  <si>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</si>
  <si>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</si>
  <si>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</si>
  <si>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</si>
  <si>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</si>
  <si>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</si>
  <si>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</si>
  <si>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</si>
  <si>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</si>
  <si>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</si>
  <si>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</si>
  <si>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</si>
  <si>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</si>
  <si>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</si>
  <si>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</si>
  <si>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</si>
  <si>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</si>
  <si>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</si>
  <si>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</si>
  <si>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</si>
  <si>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</si>
  <si>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</si>
  <si>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</si>
  <si>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</si>
  <si>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</si>
  <si>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</si>
  <si>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</si>
  <si>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</si>
  <si>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</si>
  <si>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</si>
  <si>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</si>
  <si>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</si>
  <si>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</si>
  <si>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</si>
  <si>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</si>
  <si>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</si>
  <si>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</si>
  <si>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</si>
  <si>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Thg1</t>
  </si>
  <si>
    <t>Thg2</t>
  </si>
  <si>
    <t>Thg3</t>
  </si>
  <si>
    <t>Thg4</t>
  </si>
  <si>
    <t>Thg5</t>
  </si>
  <si>
    <t>Thg6</t>
  </si>
  <si>
    <t>Thg7</t>
  </si>
  <si>
    <t>Thg8</t>
  </si>
  <si>
    <t>Thg9</t>
  </si>
  <si>
    <t>Thg10</t>
  </si>
  <si>
    <t>Thg11</t>
  </si>
  <si>
    <t>Thg12</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</si>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</sst>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8" formatCode="[$-1010409]d\ mmmm\ yyyy;@"/>
    <numFmt numFmtId="170" formatCode="0.0\ &quot;kg&quot;"/>
    <numFmt numFmtId="172"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70" fontId="0" fillId="0" borderId="0" xfId="0" applyNumberFormat="1"/>
    <xf numFmtId="172" fontId="0" fillId="0" borderId="0" xfId="0" applyNumberFormat="1"/>
    <xf numFmtId="0" fontId="0" fillId="0" borderId="0" xfId="0" pivotButton="1"/>
    <xf numFmtId="168" fontId="0" fillId="0" borderId="0" xfId="0" applyNumberFormat="1"/>
    <xf numFmtId="0" fontId="0" fillId="0" borderId="0" xfId="0" applyNumberFormat="1"/>
    <xf numFmtId="3" fontId="0" fillId="0" borderId="0" xfId="0" applyNumberFormat="1"/>
  </cellXfs>
  <cellStyles count="1">
    <cellStyle name="Normal" xfId="0" builtinId="0"/>
  </cellStyles>
  <dxfs count="18">
    <dxf>
      <font>
        <b/>
        <i val="0"/>
        <color theme="0"/>
        <name val="Calibri"/>
        <family val="2"/>
        <scheme val="minor"/>
      </font>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sz val="11"/>
        <color theme="0"/>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sz val="11"/>
        <color theme="0"/>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_-[$$-409]* #,##0.00_ ;_-[$$-409]* \-#,##0.00\ ;_-[$$-409]* &quot;-&quot;??_ ;_-@_ "/>
    </dxf>
    <dxf>
      <numFmt numFmtId="172" formatCode="_-[$$-409]* #,##0.00_ ;_-[$$-409]* \-#,##0.00\ ;_-[$$-409]* &quot;-&quot;??_ ;_-@_ "/>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1010409]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9A89ADE0-960A-46BB-A353-D47BDE6C2B34}">
      <tableStyleElement type="wholeTable" dxfId="4"/>
      <tableStyleElement type="headerRow" dxfId="3"/>
    </tableStyle>
    <tableStyle name="Purple Timeline Style 2" pivot="0" table="0" count="8" xr9:uid="{F1D319E7-4F1D-477F-A9B0-7EAE0077FF00}">
      <tableStyleElement type="wholeTable" dxfId="6"/>
      <tableStyleElement type="headerRow" dxfId="5"/>
    </tableStyle>
    <tableStyle name="Slicer Style 1" pivot="0" table="0" count="10" xr9:uid="{3F8F833E-6835-4FEB-BA2D-25D1624607FC}">
      <tableStyleElement type="wholeTable" dxfId="1"/>
      <tableStyleElement type="headerRow" dxfId="0"/>
    </tableStyle>
  </tableStyles>
  <colors>
    <mruColors>
      <color rgb="FF3C1464"/>
      <color rgb="FF7B29CD"/>
      <color rgb="FFB3E23E"/>
      <color rgb="FFFFFFFF"/>
      <color rgb="FF8A3CD8"/>
      <color rgb="FFD5B9F1"/>
      <color rgb="FFC808B1"/>
    </mruColors>
  </colors>
  <extLst>
    <ext xmlns:x14="http://schemas.microsoft.com/office/spreadsheetml/2009/9/main" uri="{46F421CA-312F-682f-3DD2-61675219B42D}">
      <x14:dxfs count="8">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val="0"/>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name val="Calibri"/>
            <family val="2"/>
            <scheme val="minor"/>
          </font>
          <border diagonalUp="0" diagonalDown="0">
            <left style="thin">
              <color auto="1"/>
            </left>
            <right style="thin">
              <color auto="1"/>
            </right>
            <top style="thin">
              <color auto="1"/>
            </top>
            <bottom style="thin">
              <color auto="1"/>
            </bottom>
            <vertical/>
            <horizontal/>
          </border>
        </dxf>
        <dxf>
          <font>
            <b val="0"/>
            <i val="0"/>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8A3CD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[Excel_Portfolio_Project.xlsx]Total_Sales!Total_Sales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1159244825037E-2"/>
          <c:y val="0.11427276824556711"/>
          <c:w val="0.69291338582677164"/>
          <c:h val="0.66121425748999718"/>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BA-4075-BFA2-3D566F3634B0}"/>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BA-4075-BFA2-3D566F3634B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BA-4075-BFA2-3D566F3634B0}"/>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BA-4075-BFA2-3D566F3634B0}"/>
            </c:ext>
          </c:extLst>
        </c:ser>
        <c:dLbls>
          <c:showLegendKey val="0"/>
          <c:showVal val="0"/>
          <c:showCatName val="0"/>
          <c:showSerName val="0"/>
          <c:showPercent val="0"/>
          <c:showBubbleSize val="0"/>
        </c:dLbls>
        <c:smooth val="0"/>
        <c:axId val="1805515456"/>
        <c:axId val="1805394784"/>
      </c:lineChart>
      <c:catAx>
        <c:axId val="18055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394784"/>
        <c:crosses val="autoZero"/>
        <c:auto val="1"/>
        <c:lblAlgn val="ctr"/>
        <c:lblOffset val="100"/>
        <c:noMultiLvlLbl val="0"/>
      </c:catAx>
      <c:valAx>
        <c:axId val="180539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515456"/>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[Excel_Portfolio_Project.xlsx]Sales_By_Countries!PivotTable2</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s>
    <c:plotArea>
      <c:layout/>
      <c:barChart>
        <c:barDir val="bar"/>
        <c:grouping val="clustered"/>
        <c:varyColors val="0"/>
        <c:ser>
          <c:idx val="0"/>
          <c:order val="0"/>
          <c:tx>
            <c:strRef>
              <c:f>Sales_By_Countries!$B$3</c:f>
              <c:strCache>
                <c:ptCount val="1"/>
                <c:pt idx="0">
                  <c:v>Total</c:v>
                </c:pt>
              </c:strCache>
            </c:strRef>
          </c:tx>
          <c:spPr>
            <a:solidFill>
              <a:srgbClr val="00B050"/>
            </a:solidFill>
            <a:ln>
              <a:solidFill>
                <a:srgbClr val="00B050"/>
              </a:solidFill>
            </a:ln>
            <a:effectLst/>
          </c:spPr>
          <c:invertIfNegative val="0"/>
          <c:dPt>
            <c:idx val="0"/>
            <c:invertIfNegative val="0"/>
            <c:bubble3D val="0"/>
            <c:spPr>
              <a:solidFill>
                <a:srgbClr val="B3E23E"/>
              </a:solidFill>
              <a:ln w="22225">
                <a:solidFill>
                  <a:schemeClr val="bg1"/>
                </a:solidFill>
              </a:ln>
              <a:effectLst/>
            </c:spPr>
            <c:extLst>
              <c:ext xmlns:c16="http://schemas.microsoft.com/office/drawing/2014/chart" uri="{C3380CC4-5D6E-409C-BE32-E72D297353CC}">
                <c16:uniqueId val="{00000004-E909-45F2-AEA1-327D12B17CFC}"/>
              </c:ext>
            </c:extLst>
          </c:dPt>
          <c:dPt>
            <c:idx val="1"/>
            <c:invertIfNegative val="0"/>
            <c:bubble3D val="0"/>
            <c:spPr>
              <a:solidFill>
                <a:schemeClr val="accent4">
                  <a:lumMod val="40000"/>
                  <a:lumOff val="60000"/>
                </a:schemeClr>
              </a:solidFill>
              <a:ln w="22225">
                <a:solidFill>
                  <a:schemeClr val="bg1"/>
                </a:solidFill>
              </a:ln>
              <a:effectLst/>
            </c:spPr>
            <c:extLst>
              <c:ext xmlns:c16="http://schemas.microsoft.com/office/drawing/2014/chart" uri="{C3380CC4-5D6E-409C-BE32-E72D297353CC}">
                <c16:uniqueId val="{00000003-E909-45F2-AEA1-327D12B17CFC}"/>
              </c:ext>
            </c:extLst>
          </c:dPt>
          <c:dPt>
            <c:idx val="2"/>
            <c:invertIfNegative val="0"/>
            <c:bubble3D val="0"/>
            <c:spPr>
              <a:solidFill>
                <a:schemeClr val="accent6"/>
              </a:solidFill>
              <a:ln w="22225">
                <a:solidFill>
                  <a:schemeClr val="bg1">
                    <a:lumMod val="95000"/>
                  </a:schemeClr>
                </a:solidFill>
              </a:ln>
              <a:effectLst/>
            </c:spPr>
            <c:extLst>
              <c:ext xmlns:c16="http://schemas.microsoft.com/office/drawing/2014/chart" uri="{C3380CC4-5D6E-409C-BE32-E72D297353CC}">
                <c16:uniqueId val="{00000002-E909-45F2-AEA1-327D12B17CFC}"/>
              </c:ext>
            </c:extLst>
          </c:dPt>
          <c:cat>
            <c:strRef>
              <c:f>Sales_By_Countries!$A$4:$A$7</c:f>
              <c:strCache>
                <c:ptCount val="3"/>
                <c:pt idx="0">
                  <c:v>United Kingdom</c:v>
                </c:pt>
                <c:pt idx="1">
                  <c:v>Ireland</c:v>
                </c:pt>
                <c:pt idx="2">
                  <c:v>United States</c:v>
                </c:pt>
              </c:strCache>
            </c:strRef>
          </c:cat>
          <c:val>
            <c:numRef>
              <c:f>Sales_By_Countries!$B$4:$B$7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909-45F2-AEA1-327D12B17CFC}"/>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[Excel_Portfolio_Project.xlsx]Top_5_Customers!PivotTable2</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22225">
              <a:solidFill>
                <a:schemeClr val="bg1"/>
              </a:solidFill>
            </a:ln>
            <a:effectLst/>
          </c:spPr>
          <c:invertIfNegative val="0"/>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2B97-4BE3-B7F8-DE54359939F2}"/>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[Excel_Portfolio_Project.xlsx]Total_Sales!Total_Sales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1159244825037E-2"/>
          <c:y val="0.11427276824556711"/>
          <c:w val="0.69291338582677164"/>
          <c:h val="0.66121425748999718"/>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52-41A7-A2CC-FC4EC6FCFB60}"/>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52-41A7-A2CC-FC4EC6FCFB6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52-41A7-A2CC-FC4EC6FCFB60}"/>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52-41A7-A2CC-FC4EC6FCFB60}"/>
            </c:ext>
          </c:extLst>
        </c:ser>
        <c:dLbls>
          <c:showLegendKey val="0"/>
          <c:showVal val="0"/>
          <c:showCatName val="0"/>
          <c:showSerName val="0"/>
          <c:showPercent val="0"/>
          <c:showBubbleSize val="0"/>
        </c:dLbls>
        <c:smooth val="0"/>
        <c:axId val="1805515456"/>
        <c:axId val="1805394784"/>
      </c:lineChart>
      <c:catAx>
        <c:axId val="18055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394784"/>
        <c:crosses val="autoZero"/>
        <c:auto val="1"/>
        <c:lblAlgn val="ctr"/>
        <c:lblOffset val="100"/>
        <c:noMultiLvlLbl val="0"/>
      </c:catAx>
      <c:valAx>
        <c:axId val="180539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515456"/>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[Excel_Portfolio_Project.xlsx]Sales_By_Countries!PivotTable2</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3E23E"/>
          </a:solidFill>
          <a:ln w="22225">
            <a:solidFill>
              <a:schemeClr val="bg1"/>
            </a:solidFill>
          </a:ln>
          <a:effectLst/>
        </c:spPr>
      </c:pivotFmt>
      <c:pivotFmt>
        <c:idx val="10"/>
        <c:spPr>
          <a:solidFill>
            <a:schemeClr val="accent4">
              <a:lumMod val="40000"/>
              <a:lumOff val="60000"/>
            </a:schemeClr>
          </a:solidFill>
          <a:ln w="22225">
            <a:solidFill>
              <a:schemeClr val="bg1"/>
            </a:solidFill>
          </a:ln>
          <a:effectLst/>
        </c:spPr>
      </c:pivotFmt>
      <c:pivotFmt>
        <c:idx val="11"/>
        <c:spPr>
          <a:solidFill>
            <a:schemeClr val="accent6"/>
          </a:solidFill>
          <a:ln w="22225">
            <a:solidFill>
              <a:schemeClr val="bg1">
                <a:lumMod val="95000"/>
              </a:schemeClr>
            </a:solidFill>
          </a:ln>
          <a:effectLst/>
        </c:spPr>
      </c:pivotFmt>
    </c:pivotFmts>
    <c:plotArea>
      <c:layout/>
      <c:barChart>
        <c:barDir val="bar"/>
        <c:grouping val="clustered"/>
        <c:varyColors val="0"/>
        <c:ser>
          <c:idx val="0"/>
          <c:order val="0"/>
          <c:tx>
            <c:strRef>
              <c:f>Sales_By_Countries!$B$3</c:f>
              <c:strCache>
                <c:ptCount val="1"/>
                <c:pt idx="0">
                  <c:v>Total</c:v>
                </c:pt>
              </c:strCache>
            </c:strRef>
          </c:tx>
          <c:spPr>
            <a:solidFill>
              <a:srgbClr val="00B050"/>
            </a:solidFill>
            <a:ln>
              <a:solidFill>
                <a:srgbClr val="00B050"/>
              </a:solidFill>
            </a:ln>
            <a:effectLst/>
          </c:spPr>
          <c:invertIfNegative val="0"/>
          <c:dPt>
            <c:idx val="0"/>
            <c:invertIfNegative val="0"/>
            <c:bubble3D val="0"/>
            <c:spPr>
              <a:solidFill>
                <a:srgbClr val="B3E23E"/>
              </a:solidFill>
              <a:ln w="22225">
                <a:solidFill>
                  <a:schemeClr val="bg1"/>
                </a:solidFill>
              </a:ln>
              <a:effectLst/>
            </c:spPr>
            <c:extLst>
              <c:ext xmlns:c16="http://schemas.microsoft.com/office/drawing/2014/chart" uri="{C3380CC4-5D6E-409C-BE32-E72D297353CC}">
                <c16:uniqueId val="{00000001-1712-498D-A1B3-F03671C0BEA7}"/>
              </c:ext>
            </c:extLst>
          </c:dPt>
          <c:dPt>
            <c:idx val="1"/>
            <c:invertIfNegative val="0"/>
            <c:bubble3D val="0"/>
            <c:spPr>
              <a:solidFill>
                <a:schemeClr val="accent4">
                  <a:lumMod val="40000"/>
                  <a:lumOff val="60000"/>
                </a:schemeClr>
              </a:solidFill>
              <a:ln w="22225">
                <a:solidFill>
                  <a:schemeClr val="bg1"/>
                </a:solidFill>
              </a:ln>
              <a:effectLst/>
            </c:spPr>
            <c:extLst>
              <c:ext xmlns:c16="http://schemas.microsoft.com/office/drawing/2014/chart" uri="{C3380CC4-5D6E-409C-BE32-E72D297353CC}">
                <c16:uniqueId val="{00000003-1712-498D-A1B3-F03671C0BEA7}"/>
              </c:ext>
            </c:extLst>
          </c:dPt>
          <c:dPt>
            <c:idx val="2"/>
            <c:invertIfNegative val="0"/>
            <c:bubble3D val="0"/>
            <c:spPr>
              <a:solidFill>
                <a:schemeClr val="accent6"/>
              </a:solidFill>
              <a:ln w="22225">
                <a:solidFill>
                  <a:schemeClr val="bg1">
                    <a:lumMod val="95000"/>
                  </a:schemeClr>
                </a:solidFill>
              </a:ln>
              <a:effectLst/>
            </c:spPr>
            <c:extLst>
              <c:ext xmlns:c16="http://schemas.microsoft.com/office/drawing/2014/chart" uri="{C3380CC4-5D6E-409C-BE32-E72D297353CC}">
                <c16:uniqueId val="{00000005-1712-498D-A1B3-F03671C0BEA7}"/>
              </c:ext>
            </c:extLst>
          </c:dPt>
          <c:cat>
            <c:strRef>
              <c:f>Sales_By_Countries!$A$4:$A$7</c:f>
              <c:strCache>
                <c:ptCount val="3"/>
                <c:pt idx="0">
                  <c:v>United Kingdom</c:v>
                </c:pt>
                <c:pt idx="1">
                  <c:v>Ireland</c:v>
                </c:pt>
                <c:pt idx="2">
                  <c:v>United States</c:v>
                </c:pt>
              </c:strCache>
            </c:strRef>
          </c:cat>
          <c:val>
            <c:numRef>
              <c:f>Sales_By_Countries!$B$4:$B$7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712-498D-A1B3-F03671C0BEA7}"/>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[Excel_Portfolio_Project.xlsx]Top_5_Customers!PivotTable2</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22225">
              <a:solidFill>
                <a:schemeClr val="bg1"/>
              </a:solidFill>
            </a:ln>
            <a:effectLst/>
          </c:spPr>
          <c:invertIfNegative val="0"/>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9FA-4B42-BDCC-572274C5F4C8}"/>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464820</xdr:colOff>
      <xdr:row>16</xdr:row>
      <xdr:rowOff>87630</xdr:rowOff>
    </xdr:from>
    <xdr:to>
      <xdr:col>18</xdr:col>
      <xdr:colOff>68580</xdr:colOff>
      <xdr:row>38</xdr:row>
      <xdr:rowOff>15240</xdr:rowOff>
    </xdr:to>
    <xdr:graphicFrame macro="">
      <xdr:nvGraphicFramePr>
        <xdr:cNvPr id="2" name="Chart 1">
          <a:extLst>
            <a:ext uri="{FF2B5EF4-FFF2-40B4-BE49-F238E27FC236}">
              <a16:creationId xmlns:a16="http://schemas.microsoft.com/office/drawing/2014/main" id="{B0B27E89-2BB5-08E5-7397-74AF606C2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91440</xdr:colOff>
      <xdr:row>1</xdr:row>
      <xdr:rowOff>15240</xdr:rowOff>
    </xdr:from>
    <xdr:to>
      <xdr:col>16</xdr:col>
      <xdr:colOff>274320</xdr:colOff>
      <xdr:row>8</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BCD2714-46E7-AFC2-E3BF-E378C68F16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28660" y="198120"/>
              <a:ext cx="505968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601980</xdr:colOff>
      <xdr:row>10</xdr:row>
      <xdr:rowOff>7621</xdr:rowOff>
    </xdr:from>
    <xdr:to>
      <xdr:col>9</xdr:col>
      <xdr:colOff>472440</xdr:colOff>
      <xdr:row>15</xdr:row>
      <xdr:rowOff>22860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00CDA4F-CFAC-3A0A-C81B-C5A4D0BBC6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90460" y="183642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1264920</xdr:colOff>
      <xdr:row>3</xdr:row>
      <xdr:rowOff>68581</xdr:rowOff>
    </xdr:from>
    <xdr:to>
      <xdr:col>10</xdr:col>
      <xdr:colOff>152400</xdr:colOff>
      <xdr:row>6</xdr:row>
      <xdr:rowOff>167641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84C0C20-C152-9EEB-9149-DD9E6081D0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58000" y="617221"/>
              <a:ext cx="275082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68580</xdr:colOff>
      <xdr:row>9</xdr:row>
      <xdr:rowOff>38101</xdr:rowOff>
    </xdr:from>
    <xdr:to>
      <xdr:col>14</xdr:col>
      <xdr:colOff>68580</xdr:colOff>
      <xdr:row>14</xdr:row>
      <xdr:rowOff>53341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4D7BD82-C9A6-A0CD-D6B8-41DA49380A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34600" y="16840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1211580</xdr:colOff>
      <xdr:row>4</xdr:row>
      <xdr:rowOff>148590</xdr:rowOff>
    </xdr:from>
    <xdr:to>
      <xdr:col>10</xdr:col>
      <xdr:colOff>358140</xdr:colOff>
      <xdr:row>19</xdr:row>
      <xdr:rowOff>148590</xdr:rowOff>
    </xdr:to>
    <xdr:graphicFrame macro="">
      <xdr:nvGraphicFramePr>
        <xdr:cNvPr id="7" name="Chart 6">
          <a:extLst>
            <a:ext uri="{FF2B5EF4-FFF2-40B4-BE49-F238E27FC236}">
              <a16:creationId xmlns:a16="http://schemas.microsoft.com/office/drawing/2014/main" id="{1A8C93B6-D0DE-D03D-8617-B3610C0A7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1211580</xdr:colOff>
      <xdr:row>4</xdr:row>
      <xdr:rowOff>148590</xdr:rowOff>
    </xdr:from>
    <xdr:to>
      <xdr:col>10</xdr:col>
      <xdr:colOff>358140</xdr:colOff>
      <xdr:row>19</xdr:row>
      <xdr:rowOff>148590</xdr:rowOff>
    </xdr:to>
    <xdr:graphicFrame macro="">
      <xdr:nvGraphicFramePr>
        <xdr:cNvPr id="2" name="Chart 1">
          <a:extLst>
            <a:ext uri="{FF2B5EF4-FFF2-40B4-BE49-F238E27FC236}">
              <a16:creationId xmlns:a16="http://schemas.microsoft.com/office/drawing/2014/main" id="{03548946-CC15-4F34-8D3C-2EC543344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30480</xdr:rowOff>
    </xdr:from>
    <xdr:to>
      <xdr:col>19</xdr:col>
      <xdr:colOff>472440</xdr:colOff>
      <xdr:row>4</xdr:row>
      <xdr:rowOff>167640</xdr:rowOff>
    </xdr:to>
    <xdr:sp macro="" textlink="">
      <xdr:nvSpPr>
        <xdr:cNvPr id="5" name="Rectangle 4">
          <a:extLst>
            <a:ext uri="{FF2B5EF4-FFF2-40B4-BE49-F238E27FC236}">
              <a16:creationId xmlns:a16="http://schemas.microsoft.com/office/drawing/2014/main" id="{416F5745-9A0C-DB6B-BC4D-418D86817D38}"/>
            </a:ext>
          </a:extLst>
        </xdr:cNvPr>
        <xdr:cNvSpPr/>
      </xdr:nvSpPr>
      <xdr:spPr>
        <a:xfrm>
          <a:off x="7620" y="30480"/>
          <a:ext cx="14127480" cy="74676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a:t>Coffee</a:t>
          </a:r>
          <a:r>
            <a:rPr lang="en-US" sz="3000" baseline="0"/>
            <a:t> Sales Dashboard</a:t>
          </a:r>
        </a:p>
      </xdr:txBody>
    </xdr:sp>
    <xdr:clientData/>
  </xdr:twoCellAnchor>
  <xdr:twoCellAnchor editAs="oneCell">
    <xdr:from>
      <xdr:col>0</xdr:col>
      <xdr:colOff>0</xdr:colOff>
      <xdr:row>4</xdr:row>
      <xdr:rowOff>167640</xdr:rowOff>
    </xdr:from>
    <xdr:to>
      <xdr:col>14</xdr:col>
      <xdr:colOff>30480</xdr:colOff>
      <xdr:row>13</xdr:row>
      <xdr:rowOff>83820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AC55B46-C8A4-4E55-B027-27FFC204409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68275"/>
              <a:ext cx="10653656" cy="15298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13</xdr:row>
      <xdr:rowOff>83820</xdr:rowOff>
    </xdr:from>
    <xdr:to>
      <xdr:col>10</xdr:col>
      <xdr:colOff>601980</xdr:colOff>
      <xdr:row>33</xdr:row>
      <xdr:rowOff>152400</xdr:rowOff>
    </xdr:to>
    <xdr:graphicFrame macro="">
      <xdr:nvGraphicFramePr>
        <xdr:cNvPr id="7" name="Chart 6">
          <a:extLst>
            <a:ext uri="{FF2B5EF4-FFF2-40B4-BE49-F238E27FC236}">
              <a16:creationId xmlns:a16="http://schemas.microsoft.com/office/drawing/2014/main" id="{1D30FA6B-0516-45B9-8417-762C8BEB8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8</xdr:row>
      <xdr:rowOff>83820</xdr:rowOff>
    </xdr:from>
    <xdr:to>
      <xdr:col>17</xdr:col>
      <xdr:colOff>22860</xdr:colOff>
      <xdr:row>13</xdr:row>
      <xdr:rowOff>91439</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26AEB4C7-71A4-45A3-9398-1EB37F51259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46036" y="1401632"/>
              <a:ext cx="1828800" cy="904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22859</xdr:colOff>
      <xdr:row>5</xdr:row>
      <xdr:rowOff>0</xdr:rowOff>
    </xdr:from>
    <xdr:to>
      <xdr:col>19</xdr:col>
      <xdr:colOff>510988</xdr:colOff>
      <xdr:row>8</xdr:row>
      <xdr:rowOff>99060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F0DA35CD-58E4-45D2-A4BF-4D03B7BBEF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46035" y="779929"/>
              <a:ext cx="3536129" cy="636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8</xdr:row>
      <xdr:rowOff>91440</xdr:rowOff>
    </xdr:from>
    <xdr:to>
      <xdr:col>19</xdr:col>
      <xdr:colOff>502920</xdr:colOff>
      <xdr:row>13</xdr:row>
      <xdr:rowOff>106680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E1D1C623-0EEF-444D-B590-CA20C2C6E56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29116" y="1409252"/>
              <a:ext cx="1744980" cy="91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xdr:colOff>
      <xdr:row>13</xdr:row>
      <xdr:rowOff>91440</xdr:rowOff>
    </xdr:from>
    <xdr:to>
      <xdr:col>19</xdr:col>
      <xdr:colOff>519953</xdr:colOff>
      <xdr:row>23</xdr:row>
      <xdr:rowOff>106680</xdr:rowOff>
    </xdr:to>
    <xdr:graphicFrame macro="">
      <xdr:nvGraphicFramePr>
        <xdr:cNvPr id="11" name="Chart 10">
          <a:extLst>
            <a:ext uri="{FF2B5EF4-FFF2-40B4-BE49-F238E27FC236}">
              <a16:creationId xmlns:a16="http://schemas.microsoft.com/office/drawing/2014/main" id="{A4C1264A-D627-4103-8FAD-597E79BCB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xdr:colOff>
      <xdr:row>23</xdr:row>
      <xdr:rowOff>99060</xdr:rowOff>
    </xdr:from>
    <xdr:to>
      <xdr:col>19</xdr:col>
      <xdr:colOff>546848</xdr:colOff>
      <xdr:row>33</xdr:row>
      <xdr:rowOff>152400</xdr:rowOff>
    </xdr:to>
    <xdr:graphicFrame macro="">
      <xdr:nvGraphicFramePr>
        <xdr:cNvPr id="12" name="Chart 11">
          <a:extLst>
            <a:ext uri="{FF2B5EF4-FFF2-40B4-BE49-F238E27FC236}">
              <a16:creationId xmlns:a16="http://schemas.microsoft.com/office/drawing/2014/main" id="{CBA91C70-0DCA-40EA-9850-5F20B876C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4.695377314813" createdVersion="8" refreshedVersion="8" minRefreshableVersion="3" recordCount="1000" xr:uid="{E0FD0DEC-3E01-4B34-975F-2961A926C910}">
  <cacheSource type="worksheet">
    <worksheetSource name="Order_table"/>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Thg1"/>
          <s v="Thg2"/>
          <s v="Thg3"/>
          <s v="Thg4"/>
          <s v="Thg5"/>
          <s v="Thg6"/>
          <s v="Thg7"/>
          <s v="Thg8"/>
          <s v="Thg9"/>
          <s v="Thg10"/>
          <s v="Thg11"/>
          <s v="Thg12"/>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455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2D7DB-D9CD-4841-ABCD-7A59AE4AF777}" name="Total_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596F9-6669-4C67-A44E-3B93EC5127C9}" name="PivotTable2"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7"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8BFBB-B9D6-488E-8E38-B742979A57C0}" name="PivotTable2"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625"/>
        <item x="19"/>
        <item x="392"/>
        <item x="57"/>
        <item x="433"/>
        <item x="608"/>
        <item x="171"/>
        <item x="195"/>
        <item x="366"/>
        <item x="419"/>
        <item x="840"/>
        <item x="562"/>
        <item x="59"/>
        <item x="174"/>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877"/>
        <item x="746"/>
        <item x="405"/>
        <item x="479"/>
        <item x="463"/>
        <item x="847"/>
        <item x="622"/>
        <item x="204"/>
        <item x="890"/>
        <item x="596"/>
        <item x="742"/>
        <item x="886"/>
        <item x="409"/>
        <item x="897"/>
        <item x="843"/>
        <item x="721"/>
        <item x="225"/>
        <item x="2"/>
        <item x="262"/>
        <item x="21"/>
        <item x="702"/>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467"/>
        <item x="676"/>
        <item x="871"/>
        <item x="202"/>
        <item x="848"/>
        <item x="736"/>
        <item x="349"/>
        <item x="722"/>
        <item x="371"/>
        <item x="510"/>
        <item x="662"/>
        <item x="443"/>
        <item x="792"/>
        <item x="388"/>
        <item x="368"/>
        <item x="731"/>
        <item x="145"/>
        <item x="735"/>
        <item x="565"/>
        <item x="259"/>
        <item x="834"/>
        <item x="6"/>
        <item x="872"/>
        <item x="138"/>
        <item x="598"/>
        <item x="659"/>
        <item x="383"/>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569"/>
        <item x="874"/>
        <item x="108"/>
        <item x="372"/>
        <item x="45"/>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906"/>
        <item x="798"/>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293"/>
        <item x="645"/>
        <item x="518"/>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819"/>
        <item x="12"/>
        <item x="390"/>
        <item x="838"/>
        <item x="147"/>
        <item x="100"/>
        <item x="782"/>
        <item x="284"/>
        <item x="470"/>
        <item x="40"/>
        <item x="553"/>
        <item x="801"/>
        <item x="476"/>
        <item x="214"/>
        <item x="355"/>
        <item x="418"/>
        <item x="181"/>
        <item x="532"/>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169"/>
        <item x="477"/>
        <item x="119"/>
        <item x="495"/>
        <item x="218"/>
        <item x="334"/>
        <item x="82"/>
        <item x="172"/>
        <item x="588"/>
        <item x="533"/>
        <item x="50"/>
        <item x="413"/>
        <item x="628"/>
        <item x="25"/>
        <item x="283"/>
        <item x="305"/>
        <item x="774"/>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08FC8F-DD91-4153-A43F-58C82F50A89A}" sourceName="Size">
  <pivotTables>
    <pivotTable tabId="18" name="Total_Sales"/>
    <pivotTable tabId="19" name="PivotTable2"/>
    <pivotTable tabId="20" name="PivotTable2"/>
  </pivotTables>
  <data>
    <tabular pivotCacheId="814553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FC50F3-217D-48C4-9816-A63AADD972E0}" sourceName="Roast Type Name">
  <pivotTables>
    <pivotTable tabId="18" name="Total_Sales"/>
    <pivotTable tabId="19" name="PivotTable2"/>
    <pivotTable tabId="20" name="PivotTable2"/>
  </pivotTables>
  <data>
    <tabular pivotCacheId="814553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7F4D11-2374-45CF-B40E-D8B19EAB8B16}" sourceName="Loyalty Card">
  <pivotTables>
    <pivotTable tabId="18" name="Total_Sales"/>
    <pivotTable tabId="19" name="PivotTable2"/>
    <pivotTable tabId="20" name="PivotTable2"/>
  </pivotTables>
  <data>
    <tabular pivotCacheId="814553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C7342B-348F-4D05-8E19-EDA3474396BE}" cache="Slicer_Size" caption="Size" columnCount="2" style="Slicer Style 1" rowHeight="234950"/>
  <slicer name="Roast Type Name" xr10:uid="{5E64D901-731E-4944-8D79-199A0907716B}" cache="Slicer_Roast_Type_Name" caption="Roast Type Name" columnCount="3" style="Slicer Style 1" rowHeight="234950"/>
  <slicer name="Loyalty Card" xr10:uid="{582D5F97-F6AA-4C6B-9095-22D57C7E709E}"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5D47D9F-E552-48B7-B4AE-ACF14E352A6A}" cache="Slicer_Size" caption="Size" columnCount="2" style="Slicer Style 1" rowHeight="234950"/>
  <slicer name="Roast Type Name 1" xr10:uid="{0F15869A-F915-4FD0-B290-291246A346F5}" cache="Slicer_Roast_Type_Name" caption="Roast Type Name" columnCount="3" style="Slicer Style 1" rowHeight="234950"/>
  <slicer name="Loyalty Card 1" xr10:uid="{876C0492-EE8B-4578-A9B2-0347A56B2DB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74DD2F-DDD5-4003-9651-099FE05ED56D}" name="Order_table" displayName="Order_table" ref="A1:P1001" totalsRowShown="0" headerRowDxfId="7">
  <autoFilter ref="A1:P1001" xr:uid="{BD74DD2F-DDD5-4003-9651-099FE05ED56D}"/>
  <tableColumns count="16">
    <tableColumn id="1" xr3:uid="{568F9B52-90FC-46A2-923F-5DDAD9B8F31E}" name="Order ID" dataDxfId="17"/>
    <tableColumn id="2" xr3:uid="{22925297-B0DE-4D07-B31A-42A5A29890BB}" name="Order Date" dataDxfId="16"/>
    <tableColumn id="3" xr3:uid="{4234A739-ED0C-4157-A10F-61542C35AAD5}" name="Customer ID" dataDxfId="15"/>
    <tableColumn id="4" xr3:uid="{5939E383-EA0D-4448-9321-7DEEBF3A9684}" name="Product ID"/>
    <tableColumn id="5" xr3:uid="{2487546C-95BA-4950-95F1-0C01BBC02B9A}" name="Quantity" dataDxfId="14"/>
    <tableColumn id="6" xr3:uid="{98ABAD96-7CA2-4C95-AE86-D4BBD2F29B76}" name="Customer Name" dataDxfId="13">
      <calculatedColumnFormula>_xlfn.XLOOKUP(C2,customers!$A$2:$A$1001,customers!$B$2:$B$1001,,0)</calculatedColumnFormula>
    </tableColumn>
    <tableColumn id="7" xr3:uid="{A401E69B-F175-4C41-93AD-82FD51DD6055}" name="Email" dataDxfId="12">
      <calculatedColumnFormula>IF(_xlfn.XLOOKUP(C2,customers!$A$2:$A$1001,customers!$C$2:$C$1001,,0)=0,"",_xlfn.XLOOKUP(C2,customers!$A$2:$A$1001,customers!$C$2:$C$1001,,0))</calculatedColumnFormula>
    </tableColumn>
    <tableColumn id="8" xr3:uid="{AB2B5ED9-0B7F-4969-AE99-6B55EAAD7C65}" name="Country" dataDxfId="11">
      <calculatedColumnFormula>_xlfn.XLOOKUP(C2,customers!$A$2:$A$1001,customers!$G$2:$G$1001,,0)</calculatedColumnFormula>
    </tableColumn>
    <tableColumn id="9" xr3:uid="{BCEA14A5-E140-464B-A223-0D7F7F43BC92}" name="Coffee Type">
      <calculatedColumnFormula>INDEX(products!$A$1:$G$49,MATCH($D2,products!$A$1:$A$49,0),MATCH(orders!I$1,products!$A$1:$G$1,0))</calculatedColumnFormula>
    </tableColumn>
    <tableColumn id="10" xr3:uid="{7B3D18A0-8710-4594-B095-723E0CCA6DF2}" name="Roast Type">
      <calculatedColumnFormula>INDEX(products!$A$1:$G$49,MATCH($D2,products!$A$1:$A$49,0),MATCH(orders!J$1,products!$A$1:$G$1,0))</calculatedColumnFormula>
    </tableColumn>
    <tableColumn id="11" xr3:uid="{E6ADA430-ED7F-404F-A6B6-7D997D863B15}" name="Size" dataDxfId="10">
      <calculatedColumnFormula>INDEX(products!$A$1:$G$49,MATCH($D2,products!$A$1:$A$49,0),MATCH(orders!K$1,products!$A$1:$G$1,0))</calculatedColumnFormula>
    </tableColumn>
    <tableColumn id="12" xr3:uid="{1FBDF1C1-3C14-480B-B2D9-388D39E11FDB}" name="Unit Price" dataDxfId="9">
      <calculatedColumnFormula>INDEX(products!$A$1:$G$49,MATCH($D2,products!$A$1:$A$49,0),MATCH(orders!L$1,products!$A$1:$G$1,0))</calculatedColumnFormula>
    </tableColumn>
    <tableColumn id="13" xr3:uid="{E1FE5519-2AFE-42F7-93D1-6E8131FCA8DA}" name="Sales" dataDxfId="8">
      <calculatedColumnFormula>L2*E2</calculatedColumnFormula>
    </tableColumn>
    <tableColumn id="14" xr3:uid="{47E4313B-5947-4E06-AA92-E20332FD0E6E}" name="Coffee Type Name">
      <calculatedColumnFormula>IF(I2="Rob","Robusta",IF(I2="Exc","Excelsa",IF(I2="Ara","Arabica","Liberica")))</calculatedColumnFormula>
    </tableColumn>
    <tableColumn id="15" xr3:uid="{DA1871F8-5794-43B6-AD62-DC2BAA21DFBF}" name="Roast Type Name">
      <calculatedColumnFormula>IF(J2="M","Medium",IF(J2="L","Light","Dark"))</calculatedColumnFormula>
    </tableColumn>
    <tableColumn id="16" xr3:uid="{A6B036DA-E52D-4C3C-B4F9-35642D862A0B}" name="Loyalty Card" dataDxfId="2">
      <calculatedColumnFormula>_xlfn.XLOOKUP(Order_table[[#This Row],[Customer ID]],customers!$A$2:$A$1001,customers!$I$2:$I$1001,,0)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B988B2-DD23-47DB-A163-06CC315B56D5}" sourceName="Order Date">
  <pivotTables>
    <pivotTable tabId="18" name="Total_Sales"/>
    <pivotTable tabId="19" name="PivotTable2"/>
    <pivotTable tabId="20" name="PivotTable2"/>
  </pivotTables>
  <state minimalRefreshVersion="6" lastRefreshVersion="6" pivotCacheId="814553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EBE737-2292-40C0-A46C-F341492845BF}" cache="NativeTimeline_Order_Date" caption="Order Date" level="2" selectionLevel="2" scrollPosition="2021-04-2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440B666-4642-4943-9EEF-1E67A6C5AC5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6DE7-2078-4314-AB8D-03B06D6D5173}">
  <dimension ref="A3:G49"/>
  <sheetViews>
    <sheetView topLeftCell="C1" workbookViewId="0">
      <selection activeCell="E5" sqref="E5"/>
    </sheetView>
  </sheetViews>
  <sheetFormatPr defaultRowHeight="14.4" x14ac:dyDescent="0.3"/>
  <cols>
    <col min="1" max="1" width="12.5546875" bestFit="1" customWidth="1"/>
    <col min="2" max="2" width="12.33203125" bestFit="1" customWidth="1"/>
    <col min="3" max="6" width="18.88671875" bestFit="1" customWidth="1"/>
    <col min="7" max="7" width="10.77734375" bestFit="1" customWidth="1"/>
  </cols>
  <sheetData>
    <row r="3" spans="1:7" x14ac:dyDescent="0.3">
      <c r="A3" s="6" t="s">
        <v>6220</v>
      </c>
      <c r="C3" s="6" t="s">
        <v>6196</v>
      </c>
    </row>
    <row r="4" spans="1:7" x14ac:dyDescent="0.3">
      <c r="A4" s="6" t="s">
        <v>6215</v>
      </c>
      <c r="B4" s="6" t="s">
        <v>1</v>
      </c>
      <c r="C4" t="s">
        <v>6216</v>
      </c>
      <c r="D4" t="s">
        <v>6217</v>
      </c>
      <c r="E4" t="s">
        <v>6218</v>
      </c>
      <c r="F4" t="s">
        <v>6219</v>
      </c>
      <c r="G4" t="s">
        <v>6198</v>
      </c>
    </row>
    <row r="5" spans="1:7" x14ac:dyDescent="0.3">
      <c r="A5" t="s">
        <v>6199</v>
      </c>
      <c r="B5" s="7" t="s">
        <v>6200</v>
      </c>
      <c r="C5" s="9">
        <v>186.85499999999999</v>
      </c>
      <c r="D5" s="9">
        <v>305.97000000000003</v>
      </c>
      <c r="E5" s="9">
        <v>213.15999999999997</v>
      </c>
      <c r="F5" s="9">
        <v>123</v>
      </c>
      <c r="G5" s="9">
        <v>828.98500000000001</v>
      </c>
    </row>
    <row r="6" spans="1:7" x14ac:dyDescent="0.3">
      <c r="B6" s="7" t="s">
        <v>6201</v>
      </c>
      <c r="C6" s="9">
        <v>251.96499999999997</v>
      </c>
      <c r="D6" s="9">
        <v>129.46</v>
      </c>
      <c r="E6" s="9">
        <v>434.03999999999996</v>
      </c>
      <c r="F6" s="9">
        <v>171.93999999999997</v>
      </c>
      <c r="G6" s="9">
        <v>987.40499999999986</v>
      </c>
    </row>
    <row r="7" spans="1:7" x14ac:dyDescent="0.3">
      <c r="B7" s="7" t="s">
        <v>6202</v>
      </c>
      <c r="C7" s="9">
        <v>224.94499999999999</v>
      </c>
      <c r="D7" s="9">
        <v>349.12</v>
      </c>
      <c r="E7" s="9">
        <v>321.04000000000002</v>
      </c>
      <c r="F7" s="9">
        <v>126.035</v>
      </c>
      <c r="G7" s="9">
        <v>1021.14</v>
      </c>
    </row>
    <row r="8" spans="1:7" x14ac:dyDescent="0.3">
      <c r="B8" s="7" t="s">
        <v>6203</v>
      </c>
      <c r="C8" s="9">
        <v>307.12</v>
      </c>
      <c r="D8" s="9">
        <v>681.07499999999993</v>
      </c>
      <c r="E8" s="9">
        <v>533.70499999999993</v>
      </c>
      <c r="F8" s="9">
        <v>158.85</v>
      </c>
      <c r="G8" s="9">
        <v>1680.7499999999998</v>
      </c>
    </row>
    <row r="9" spans="1:7" x14ac:dyDescent="0.3">
      <c r="B9" s="7" t="s">
        <v>6204</v>
      </c>
      <c r="C9" s="9">
        <v>53.664999999999992</v>
      </c>
      <c r="D9" s="9">
        <v>83.025000000000006</v>
      </c>
      <c r="E9" s="9">
        <v>193.83499999999998</v>
      </c>
      <c r="F9" s="9">
        <v>68.039999999999992</v>
      </c>
      <c r="G9" s="9">
        <v>398.56499999999994</v>
      </c>
    </row>
    <row r="10" spans="1:7" x14ac:dyDescent="0.3">
      <c r="B10" s="7" t="s">
        <v>6205</v>
      </c>
      <c r="C10" s="9">
        <v>163.01999999999998</v>
      </c>
      <c r="D10" s="9">
        <v>678.3599999999999</v>
      </c>
      <c r="E10" s="9">
        <v>171.04500000000002</v>
      </c>
      <c r="F10" s="9">
        <v>372.255</v>
      </c>
      <c r="G10" s="9">
        <v>1384.6799999999998</v>
      </c>
    </row>
    <row r="11" spans="1:7" x14ac:dyDescent="0.3">
      <c r="B11" s="7" t="s">
        <v>6206</v>
      </c>
      <c r="C11" s="9">
        <v>345.02</v>
      </c>
      <c r="D11" s="9">
        <v>273.86999999999995</v>
      </c>
      <c r="E11" s="9">
        <v>184.12999999999997</v>
      </c>
      <c r="F11" s="9">
        <v>201.11499999999998</v>
      </c>
      <c r="G11" s="9">
        <v>1004.1349999999999</v>
      </c>
    </row>
    <row r="12" spans="1:7" x14ac:dyDescent="0.3">
      <c r="B12" s="7" t="s">
        <v>6207</v>
      </c>
      <c r="C12" s="9">
        <v>334.89</v>
      </c>
      <c r="D12" s="9">
        <v>70.95</v>
      </c>
      <c r="E12" s="9">
        <v>134.23000000000002</v>
      </c>
      <c r="F12" s="9">
        <v>166.27499999999998</v>
      </c>
      <c r="G12" s="9">
        <v>706.34499999999991</v>
      </c>
    </row>
    <row r="13" spans="1:7" x14ac:dyDescent="0.3">
      <c r="B13" s="7" t="s">
        <v>6208</v>
      </c>
      <c r="C13" s="9">
        <v>178.70999999999998</v>
      </c>
      <c r="D13" s="9">
        <v>166.1</v>
      </c>
      <c r="E13" s="9">
        <v>439.30999999999995</v>
      </c>
      <c r="F13" s="9">
        <v>492.9</v>
      </c>
      <c r="G13" s="9">
        <v>1277.02</v>
      </c>
    </row>
    <row r="14" spans="1:7" x14ac:dyDescent="0.3">
      <c r="B14" s="7" t="s">
        <v>6209</v>
      </c>
      <c r="C14" s="9">
        <v>301.98500000000001</v>
      </c>
      <c r="D14" s="9">
        <v>153.76499999999999</v>
      </c>
      <c r="E14" s="9">
        <v>215.55499999999998</v>
      </c>
      <c r="F14" s="9">
        <v>213.66499999999999</v>
      </c>
      <c r="G14" s="9">
        <v>884.96999999999991</v>
      </c>
    </row>
    <row r="15" spans="1:7" x14ac:dyDescent="0.3">
      <c r="B15" s="7" t="s">
        <v>6210</v>
      </c>
      <c r="C15" s="9">
        <v>312.83499999999998</v>
      </c>
      <c r="D15" s="9">
        <v>63.249999999999993</v>
      </c>
      <c r="E15" s="9">
        <v>350.89500000000004</v>
      </c>
      <c r="F15" s="9">
        <v>96.405000000000001</v>
      </c>
      <c r="G15" s="9">
        <v>823.38499999999999</v>
      </c>
    </row>
    <row r="16" spans="1:7" x14ac:dyDescent="0.3">
      <c r="B16" s="7" t="s">
        <v>6211</v>
      </c>
      <c r="C16" s="9">
        <v>265.62</v>
      </c>
      <c r="D16" s="9">
        <v>526.51499999999987</v>
      </c>
      <c r="E16" s="9">
        <v>187.06</v>
      </c>
      <c r="F16" s="9">
        <v>210.58999999999997</v>
      </c>
      <c r="G16" s="9">
        <v>1189.7849999999999</v>
      </c>
    </row>
    <row r="17" spans="1:7" x14ac:dyDescent="0.3">
      <c r="A17" t="s">
        <v>6212</v>
      </c>
      <c r="B17" s="7" t="s">
        <v>6200</v>
      </c>
      <c r="C17" s="9">
        <v>47.25</v>
      </c>
      <c r="D17" s="9">
        <v>65.805000000000007</v>
      </c>
      <c r="E17" s="9">
        <v>274.67500000000001</v>
      </c>
      <c r="F17" s="9">
        <v>179.22</v>
      </c>
      <c r="G17" s="9">
        <v>566.95000000000005</v>
      </c>
    </row>
    <row r="18" spans="1:7" x14ac:dyDescent="0.3">
      <c r="B18" s="7" t="s">
        <v>6201</v>
      </c>
      <c r="C18" s="9">
        <v>745.44999999999993</v>
      </c>
      <c r="D18" s="9">
        <v>428.88499999999999</v>
      </c>
      <c r="E18" s="9">
        <v>194.17499999999998</v>
      </c>
      <c r="F18" s="9">
        <v>429.82999999999993</v>
      </c>
      <c r="G18" s="9">
        <v>1798.34</v>
      </c>
    </row>
    <row r="19" spans="1:7" x14ac:dyDescent="0.3">
      <c r="B19" s="7" t="s">
        <v>6202</v>
      </c>
      <c r="C19" s="9">
        <v>130.47</v>
      </c>
      <c r="D19" s="9">
        <v>271.48500000000001</v>
      </c>
      <c r="E19" s="9">
        <v>281.20499999999998</v>
      </c>
      <c r="F19" s="9">
        <v>231.63000000000002</v>
      </c>
      <c r="G19" s="9">
        <v>914.79000000000008</v>
      </c>
    </row>
    <row r="20" spans="1:7" x14ac:dyDescent="0.3">
      <c r="B20" s="7" t="s">
        <v>6203</v>
      </c>
      <c r="C20" s="9">
        <v>27</v>
      </c>
      <c r="D20" s="9">
        <v>347.26</v>
      </c>
      <c r="E20" s="9">
        <v>147.51</v>
      </c>
      <c r="F20" s="9">
        <v>240.04</v>
      </c>
      <c r="G20" s="9">
        <v>761.81</v>
      </c>
    </row>
    <row r="21" spans="1:7" x14ac:dyDescent="0.3">
      <c r="B21" s="7" t="s">
        <v>6204</v>
      </c>
      <c r="C21" s="9">
        <v>255.11499999999995</v>
      </c>
      <c r="D21" s="9">
        <v>541.73</v>
      </c>
      <c r="E21" s="9">
        <v>83.43</v>
      </c>
      <c r="F21" s="9">
        <v>59.079999999999991</v>
      </c>
      <c r="G21" s="9">
        <v>939.35500000000013</v>
      </c>
    </row>
    <row r="22" spans="1:7" x14ac:dyDescent="0.3">
      <c r="B22" s="7" t="s">
        <v>6205</v>
      </c>
      <c r="C22" s="9">
        <v>584.78999999999985</v>
      </c>
      <c r="D22" s="9">
        <v>357.42999999999995</v>
      </c>
      <c r="E22" s="9">
        <v>355.34</v>
      </c>
      <c r="F22" s="9">
        <v>140.88</v>
      </c>
      <c r="G22" s="9">
        <v>1438.4399999999996</v>
      </c>
    </row>
    <row r="23" spans="1:7" x14ac:dyDescent="0.3">
      <c r="B23" s="7" t="s">
        <v>6206</v>
      </c>
      <c r="C23" s="9">
        <v>430.62</v>
      </c>
      <c r="D23" s="9">
        <v>227.42500000000001</v>
      </c>
      <c r="E23" s="9">
        <v>236.315</v>
      </c>
      <c r="F23" s="9">
        <v>414.58499999999992</v>
      </c>
      <c r="G23" s="9">
        <v>1308.9450000000002</v>
      </c>
    </row>
    <row r="24" spans="1:7" x14ac:dyDescent="0.3">
      <c r="B24" s="7" t="s">
        <v>6207</v>
      </c>
      <c r="C24" s="9">
        <v>22.5</v>
      </c>
      <c r="D24" s="9">
        <v>77.72</v>
      </c>
      <c r="E24" s="9">
        <v>60.5</v>
      </c>
      <c r="F24" s="9">
        <v>139.67999999999998</v>
      </c>
      <c r="G24" s="9">
        <v>300.39999999999998</v>
      </c>
    </row>
    <row r="25" spans="1:7" x14ac:dyDescent="0.3">
      <c r="B25" s="7" t="s">
        <v>6208</v>
      </c>
      <c r="C25" s="9">
        <v>126.14999999999999</v>
      </c>
      <c r="D25" s="9">
        <v>195.11</v>
      </c>
      <c r="E25" s="9">
        <v>89.13</v>
      </c>
      <c r="F25" s="9">
        <v>302.65999999999997</v>
      </c>
      <c r="G25" s="9">
        <v>713.05</v>
      </c>
    </row>
    <row r="26" spans="1:7" x14ac:dyDescent="0.3">
      <c r="B26" s="7" t="s">
        <v>6209</v>
      </c>
      <c r="C26" s="9">
        <v>376.03</v>
      </c>
      <c r="D26" s="9">
        <v>523.24</v>
      </c>
      <c r="E26" s="9">
        <v>440.96499999999997</v>
      </c>
      <c r="F26" s="9">
        <v>174.46999999999997</v>
      </c>
      <c r="G26" s="9">
        <v>1514.7049999999999</v>
      </c>
    </row>
    <row r="27" spans="1:7" x14ac:dyDescent="0.3">
      <c r="B27" s="7" t="s">
        <v>6210</v>
      </c>
      <c r="C27" s="9">
        <v>515.17999999999995</v>
      </c>
      <c r="D27" s="9">
        <v>142.56</v>
      </c>
      <c r="E27" s="9">
        <v>347.03999999999996</v>
      </c>
      <c r="F27" s="9">
        <v>104.08499999999999</v>
      </c>
      <c r="G27" s="9">
        <v>1108.865</v>
      </c>
    </row>
    <row r="28" spans="1:7" x14ac:dyDescent="0.3">
      <c r="B28" s="7" t="s">
        <v>6211</v>
      </c>
      <c r="C28" s="9">
        <v>95.859999999999985</v>
      </c>
      <c r="D28" s="9">
        <v>484.76</v>
      </c>
      <c r="E28" s="9">
        <v>94.17</v>
      </c>
      <c r="F28" s="9">
        <v>77.10499999999999</v>
      </c>
      <c r="G28" s="9">
        <v>751.89499999999998</v>
      </c>
    </row>
    <row r="29" spans="1:7" x14ac:dyDescent="0.3">
      <c r="A29" t="s">
        <v>6213</v>
      </c>
      <c r="B29" s="7" t="s">
        <v>6200</v>
      </c>
      <c r="C29" s="9">
        <v>258.34500000000003</v>
      </c>
      <c r="D29" s="9">
        <v>139.625</v>
      </c>
      <c r="E29" s="9">
        <v>279.52000000000004</v>
      </c>
      <c r="F29" s="9">
        <v>160.19499999999999</v>
      </c>
      <c r="G29" s="9">
        <v>837.68499999999995</v>
      </c>
    </row>
    <row r="30" spans="1:7" x14ac:dyDescent="0.3">
      <c r="B30" s="7" t="s">
        <v>6201</v>
      </c>
      <c r="C30" s="9">
        <v>342.2</v>
      </c>
      <c r="D30" s="9">
        <v>284.24999999999994</v>
      </c>
      <c r="E30" s="9">
        <v>251.83</v>
      </c>
      <c r="F30" s="9">
        <v>80.550000000000011</v>
      </c>
      <c r="G30" s="9">
        <v>958.82999999999993</v>
      </c>
    </row>
    <row r="31" spans="1:7" x14ac:dyDescent="0.3">
      <c r="B31" s="7" t="s">
        <v>6202</v>
      </c>
      <c r="C31" s="9">
        <v>418.30499999999989</v>
      </c>
      <c r="D31" s="9">
        <v>468.125</v>
      </c>
      <c r="E31" s="9">
        <v>405.05500000000006</v>
      </c>
      <c r="F31" s="9">
        <v>253.15499999999997</v>
      </c>
      <c r="G31" s="9">
        <v>1544.6399999999999</v>
      </c>
    </row>
    <row r="32" spans="1:7" x14ac:dyDescent="0.3">
      <c r="B32" s="7" t="s">
        <v>6203</v>
      </c>
      <c r="C32" s="9">
        <v>102.32999999999998</v>
      </c>
      <c r="D32" s="9">
        <v>242.14000000000001</v>
      </c>
      <c r="E32" s="9">
        <v>554.875</v>
      </c>
      <c r="F32" s="9">
        <v>106.23999999999998</v>
      </c>
      <c r="G32" s="9">
        <v>1005.585</v>
      </c>
    </row>
    <row r="33" spans="1:7" x14ac:dyDescent="0.3">
      <c r="B33" s="7" t="s">
        <v>6204</v>
      </c>
      <c r="C33" s="9">
        <v>234.71999999999997</v>
      </c>
      <c r="D33" s="9">
        <v>133.08000000000001</v>
      </c>
      <c r="E33" s="9">
        <v>267.2</v>
      </c>
      <c r="F33" s="9">
        <v>272.68999999999994</v>
      </c>
      <c r="G33" s="9">
        <v>907.68999999999994</v>
      </c>
    </row>
    <row r="34" spans="1:7" x14ac:dyDescent="0.3">
      <c r="B34" s="7" t="s">
        <v>6205</v>
      </c>
      <c r="C34" s="9">
        <v>430.39</v>
      </c>
      <c r="D34" s="9">
        <v>136.20500000000001</v>
      </c>
      <c r="E34" s="9">
        <v>209.6</v>
      </c>
      <c r="F34" s="9">
        <v>88.334999999999994</v>
      </c>
      <c r="G34" s="9">
        <v>864.53000000000009</v>
      </c>
    </row>
    <row r="35" spans="1:7" x14ac:dyDescent="0.3">
      <c r="B35" s="7" t="s">
        <v>6206</v>
      </c>
      <c r="C35" s="9">
        <v>109.005</v>
      </c>
      <c r="D35" s="9">
        <v>393.57499999999999</v>
      </c>
      <c r="E35" s="9">
        <v>61.034999999999997</v>
      </c>
      <c r="F35" s="9">
        <v>199.48999999999998</v>
      </c>
      <c r="G35" s="9">
        <v>763.10500000000002</v>
      </c>
    </row>
    <row r="36" spans="1:7" x14ac:dyDescent="0.3">
      <c r="B36" s="7" t="s">
        <v>6207</v>
      </c>
      <c r="C36" s="9">
        <v>287.52499999999998</v>
      </c>
      <c r="D36" s="9">
        <v>288.67</v>
      </c>
      <c r="E36" s="9">
        <v>125.58</v>
      </c>
      <c r="F36" s="9">
        <v>374.13499999999999</v>
      </c>
      <c r="G36" s="9">
        <v>1075.9099999999999</v>
      </c>
    </row>
    <row r="37" spans="1:7" x14ac:dyDescent="0.3">
      <c r="B37" s="7" t="s">
        <v>6208</v>
      </c>
      <c r="C37" s="9">
        <v>840.92999999999984</v>
      </c>
      <c r="D37" s="9">
        <v>409.875</v>
      </c>
      <c r="E37" s="9">
        <v>171.32999999999998</v>
      </c>
      <c r="F37" s="9">
        <v>221.43999999999997</v>
      </c>
      <c r="G37" s="9">
        <v>1643.5749999999998</v>
      </c>
    </row>
    <row r="38" spans="1:7" x14ac:dyDescent="0.3">
      <c r="B38" s="7" t="s">
        <v>6209</v>
      </c>
      <c r="C38" s="9">
        <v>299.07</v>
      </c>
      <c r="D38" s="9">
        <v>260.32499999999999</v>
      </c>
      <c r="E38" s="9">
        <v>584.64</v>
      </c>
      <c r="F38" s="9">
        <v>256.36500000000001</v>
      </c>
      <c r="G38" s="9">
        <v>1400.3999999999999</v>
      </c>
    </row>
    <row r="39" spans="1:7" x14ac:dyDescent="0.3">
      <c r="B39" s="7" t="s">
        <v>6210</v>
      </c>
      <c r="C39" s="9">
        <v>323.32499999999999</v>
      </c>
      <c r="D39" s="9">
        <v>565.57000000000005</v>
      </c>
      <c r="E39" s="9">
        <v>537.80999999999995</v>
      </c>
      <c r="F39" s="9">
        <v>189.47499999999999</v>
      </c>
      <c r="G39" s="9">
        <v>1616.1799999999998</v>
      </c>
    </row>
    <row r="40" spans="1:7" x14ac:dyDescent="0.3">
      <c r="B40" s="7" t="s">
        <v>6211</v>
      </c>
      <c r="C40" s="9">
        <v>399.48499999999996</v>
      </c>
      <c r="D40" s="9">
        <v>148.19999999999999</v>
      </c>
      <c r="E40" s="9">
        <v>388.21999999999997</v>
      </c>
      <c r="F40" s="9">
        <v>212.07499999999999</v>
      </c>
      <c r="G40" s="9">
        <v>1147.98</v>
      </c>
    </row>
    <row r="41" spans="1:7" x14ac:dyDescent="0.3">
      <c r="A41" t="s">
        <v>6214</v>
      </c>
      <c r="B41" s="7" t="s">
        <v>6200</v>
      </c>
      <c r="C41" s="9">
        <v>112.69499999999999</v>
      </c>
      <c r="D41" s="9">
        <v>166.32</v>
      </c>
      <c r="E41" s="9">
        <v>843.71499999999992</v>
      </c>
      <c r="F41" s="9">
        <v>146.685</v>
      </c>
      <c r="G41" s="9">
        <v>1269.415</v>
      </c>
    </row>
    <row r="42" spans="1:7" x14ac:dyDescent="0.3">
      <c r="B42" s="7" t="s">
        <v>6201</v>
      </c>
      <c r="C42" s="9">
        <v>114.87999999999998</v>
      </c>
      <c r="D42" s="9">
        <v>133.815</v>
      </c>
      <c r="E42" s="9">
        <v>91.175000000000011</v>
      </c>
      <c r="F42" s="9">
        <v>53.759999999999991</v>
      </c>
      <c r="G42" s="9">
        <v>393.63</v>
      </c>
    </row>
    <row r="43" spans="1:7" x14ac:dyDescent="0.3">
      <c r="B43" s="7" t="s">
        <v>6202</v>
      </c>
      <c r="C43" s="9">
        <v>277.76</v>
      </c>
      <c r="D43" s="9">
        <v>175.41</v>
      </c>
      <c r="E43" s="9">
        <v>462.50999999999993</v>
      </c>
      <c r="F43" s="9">
        <v>399.52499999999998</v>
      </c>
      <c r="G43" s="9">
        <v>1315.2049999999999</v>
      </c>
    </row>
    <row r="44" spans="1:7" x14ac:dyDescent="0.3">
      <c r="B44" s="7" t="s">
        <v>6203</v>
      </c>
      <c r="C44" s="9">
        <v>197.89499999999998</v>
      </c>
      <c r="D44" s="9">
        <v>289.755</v>
      </c>
      <c r="E44" s="9">
        <v>88.545000000000002</v>
      </c>
      <c r="F44" s="9">
        <v>200.25499999999997</v>
      </c>
      <c r="G44" s="9">
        <v>776.44999999999993</v>
      </c>
    </row>
    <row r="45" spans="1:7" x14ac:dyDescent="0.3">
      <c r="B45" s="7" t="s">
        <v>6204</v>
      </c>
      <c r="C45" s="9">
        <v>193.11499999999998</v>
      </c>
      <c r="D45" s="9">
        <v>212.49499999999998</v>
      </c>
      <c r="E45" s="9">
        <v>292.29000000000002</v>
      </c>
      <c r="F45" s="9">
        <v>304.46999999999997</v>
      </c>
      <c r="G45" s="9">
        <v>1002.3699999999999</v>
      </c>
    </row>
    <row r="46" spans="1:7" x14ac:dyDescent="0.3">
      <c r="B46" s="7" t="s">
        <v>6205</v>
      </c>
      <c r="C46" s="9">
        <v>179.79</v>
      </c>
      <c r="D46" s="9">
        <v>426.2</v>
      </c>
      <c r="E46" s="9">
        <v>170.08999999999997</v>
      </c>
      <c r="F46" s="9">
        <v>379.31</v>
      </c>
      <c r="G46" s="9">
        <v>1155.3899999999999</v>
      </c>
    </row>
    <row r="47" spans="1:7" x14ac:dyDescent="0.3">
      <c r="B47" s="7" t="s">
        <v>6206</v>
      </c>
      <c r="C47" s="9">
        <v>247.28999999999996</v>
      </c>
      <c r="D47" s="9">
        <v>246.685</v>
      </c>
      <c r="E47" s="9">
        <v>271.05499999999995</v>
      </c>
      <c r="F47" s="9">
        <v>141.69999999999999</v>
      </c>
      <c r="G47" s="9">
        <v>906.73</v>
      </c>
    </row>
    <row r="48" spans="1:7" x14ac:dyDescent="0.3">
      <c r="B48" s="7" t="s">
        <v>6207</v>
      </c>
      <c r="C48" s="9">
        <v>116.39499999999998</v>
      </c>
      <c r="D48" s="9">
        <v>41.25</v>
      </c>
      <c r="E48" s="9">
        <v>15.54</v>
      </c>
      <c r="F48" s="9">
        <v>71.06</v>
      </c>
      <c r="G48" s="9">
        <v>244.24499999999998</v>
      </c>
    </row>
    <row r="49" spans="1:7" x14ac:dyDescent="0.3">
      <c r="A49" t="s">
        <v>6198</v>
      </c>
      <c r="C49" s="9">
        <v>11768.495000000003</v>
      </c>
      <c r="D49" s="9">
        <v>12306.440000000002</v>
      </c>
      <c r="E49" s="9">
        <v>12054.075000000003</v>
      </c>
      <c r="F49" s="9">
        <v>9005.244999999999</v>
      </c>
      <c r="G49"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FBC04-05D9-4EB1-AE03-75466C856443}">
  <dimension ref="A3:B7"/>
  <sheetViews>
    <sheetView workbookViewId="0">
      <selection activeCell="F24" sqref="F24"/>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1D61-EB00-481A-B965-DFAA79882112}">
  <dimension ref="A3:B9"/>
  <sheetViews>
    <sheetView workbookViewId="0">
      <selection activeCell="E1" sqref="E1"/>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D7FE-3A50-45E7-9C02-C34D6AEBA642}">
  <dimension ref="A1"/>
  <sheetViews>
    <sheetView tabSelected="1" zoomScale="85" zoomScaleNormal="85" workbookViewId="0">
      <selection activeCell="V19" sqref="V19"/>
    </sheetView>
  </sheetViews>
  <sheetFormatPr defaultRowHeight="14.4" x14ac:dyDescent="0.3"/>
  <cols>
    <col min="1" max="1" width="1.77734375" customWidth="1"/>
    <col min="2" max="3" width="11.6640625" bestFit="1" customWidth="1"/>
    <col min="4" max="6" width="18.88671875" bestFit="1" customWidth="1"/>
    <col min="7" max="7" width="10.77734375" bestFit="1"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M3" sqref="M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IF(I2="Rob","Robusta",IF(I2="Exc","Excelsa",IF(I2="Ara","Arabica","Liberica")))</f>
        <v>Robusta</v>
      </c>
      <c r="O2" t="str">
        <f>IF(J2="M","Medium",IF(J2="L","Light","Dark"))</f>
        <v>Medium</v>
      </c>
      <c r="P2" t="str">
        <f>_xlfn.XLOOKUP(Order_table[[#This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IF(I3="Rob","Robusta",IF(I3="Exc","Excelsa",IF(I3="Ara","Arabica","Liberica")))</f>
        <v>Excelsa</v>
      </c>
      <c r="O3" t="str">
        <f t="shared" ref="O3:O66" si="2">IF(J3="M","Medium",IF(J3="L","Light","Dark"))</f>
        <v>Medium</v>
      </c>
      <c r="P3" t="str">
        <f>_xlfn.XLOOKUP(Order_table[[#This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_xlfn.XLOOKUP(Order_table[[#This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_xlfn.XLOOKUP(Order_table[[#This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_xlfn.XLOOKUP(Order_table[[#This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_xlfn.XLOOKUP(Order_table[[#This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_xlfn.XLOOKUP(Order_table[[#This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_xlfn.XLOOKUP(Order_table[[#This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_xlfn.XLOOKUP(Order_table[[#This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_xlfn.XLOOKUP(Order_table[[#This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_xlfn.XLOOKUP(Order_table[[#This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_xlfn.XLOOKUP(Order_table[[#This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_xlfn.XLOOKUP(Order_table[[#This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_xlfn.XLOOKUP(Order_table[[#This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_xlfn.XLOOKUP(Order_table[[#This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_xlfn.XLOOKUP(Order_table[[#This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_xlfn.XLOOKUP(Order_table[[#This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_xlfn.XLOOKUP(Order_table[[#This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_xlfn.XLOOKUP(Order_table[[#This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_xlfn.XLOOKUP(Order_table[[#This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_xlfn.XLOOKUP(Order_table[[#This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_xlfn.XLOOKUP(Order_table[[#This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_xlfn.XLOOKUP(Order_table[[#This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_xlfn.XLOOKUP(Order_table[[#This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_xlfn.XLOOKUP(Order_table[[#This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_xlfn.XLOOKUP(Order_table[[#This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_xlfn.XLOOKUP(Order_table[[#This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_xlfn.XLOOKUP(Order_table[[#This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_xlfn.XLOOKUP(Order_table[[#This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_xlfn.XLOOKUP(Order_table[[#This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_xlfn.XLOOKUP(Order_table[[#This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_xlfn.XLOOKUP(Order_table[[#This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_xlfn.XLOOKUP(Order_table[[#This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_xlfn.XLOOKUP(Order_table[[#This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_xlfn.XLOOKUP(Order_table[[#This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_xlfn.XLOOKUP(Order_table[[#This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_xlfn.XLOOKUP(Order_table[[#This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_xlfn.XLOOKUP(Order_table[[#This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_xlfn.XLOOKUP(Order_table[[#This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_xlfn.XLOOKUP(Order_table[[#This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_xlfn.XLOOKUP(Order_table[[#This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_xlfn.XLOOKUP(Order_table[[#This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_xlfn.XLOOKUP(Order_table[[#This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_xlfn.XLOOKUP(Order_table[[#This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_xlfn.XLOOKUP(Order_table[[#This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_xlfn.XLOOKUP(Order_table[[#This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_xlfn.XLOOKUP(Order_table[[#This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_xlfn.XLOOKUP(Order_table[[#This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_xlfn.XLOOKUP(Order_table[[#This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_xlfn.XLOOKUP(Order_table[[#This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_xlfn.XLOOKUP(Order_table[[#This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_xlfn.XLOOKUP(Order_table[[#This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_xlfn.XLOOKUP(Order_table[[#This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_xlfn.XLOOKUP(Order_table[[#This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_xlfn.XLOOKUP(Order_table[[#This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_xlfn.XLOOKUP(Order_table[[#This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_xlfn.XLOOKUP(Order_table[[#This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_xlfn.XLOOKUP(Order_table[[#This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_xlfn.XLOOKUP(Order_table[[#This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_xlfn.XLOOKUP(Order_table[[#This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_xlfn.XLOOKUP(Order_table[[#This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_xlfn.XLOOKUP(Order_table[[#This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_xlfn.XLOOKUP(Order_table[[#This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_xlfn.XLOOKUP(Order_table[[#This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_xlfn.XLOOKUP(Order_table[[#This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IF(I67="Rob","Robusta",IF(I67="Exc","Excelsa",IF(I67="Ara","Arabica","Liberica")))</f>
        <v>Robusta</v>
      </c>
      <c r="O67" t="str">
        <f t="shared" ref="O67:O130" si="5">IF(J67="M","Medium",IF(J67="L","Light","Dark"))</f>
        <v>Dark</v>
      </c>
      <c r="P67" t="str">
        <f>_xlfn.XLOOKUP(Order_table[[#This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_xlfn.XLOOKUP(Order_table[[#This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_xlfn.XLOOKUP(Order_table[[#This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_xlfn.XLOOKUP(Order_table[[#This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_xlfn.XLOOKUP(Order_table[[#This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_xlfn.XLOOKUP(Order_table[[#This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_xlfn.XLOOKUP(Order_table[[#This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_xlfn.XLOOKUP(Order_table[[#This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_xlfn.XLOOKUP(Order_table[[#This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_xlfn.XLOOKUP(Order_table[[#This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_xlfn.XLOOKUP(Order_table[[#This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_xlfn.XLOOKUP(Order_table[[#This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_xlfn.XLOOKUP(Order_table[[#This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_xlfn.XLOOKUP(Order_table[[#This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_xlfn.XLOOKUP(Order_table[[#This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_xlfn.XLOOKUP(Order_table[[#This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_xlfn.XLOOKUP(Order_table[[#This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_xlfn.XLOOKUP(Order_table[[#This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_xlfn.XLOOKUP(Order_table[[#This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_xlfn.XLOOKUP(Order_table[[#This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_xlfn.XLOOKUP(Order_table[[#This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_xlfn.XLOOKUP(Order_table[[#This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_xlfn.XLOOKUP(Order_table[[#This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_xlfn.XLOOKUP(Order_table[[#This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_xlfn.XLOOKUP(Order_table[[#This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_xlfn.XLOOKUP(Order_table[[#This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_xlfn.XLOOKUP(Order_table[[#This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_xlfn.XLOOKUP(Order_table[[#This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_xlfn.XLOOKUP(Order_table[[#This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_xlfn.XLOOKUP(Order_table[[#This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_xlfn.XLOOKUP(Order_table[[#This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_xlfn.XLOOKUP(Order_table[[#This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_xlfn.XLOOKUP(Order_table[[#This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_xlfn.XLOOKUP(Order_table[[#This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_xlfn.XLOOKUP(Order_table[[#This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_xlfn.XLOOKUP(Order_table[[#This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_xlfn.XLOOKUP(Order_table[[#This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_xlfn.XLOOKUP(Order_table[[#This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_xlfn.XLOOKUP(Order_table[[#This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_xlfn.XLOOKUP(Order_table[[#This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_xlfn.XLOOKUP(Order_table[[#This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_xlfn.XLOOKUP(Order_table[[#This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_xlfn.XLOOKUP(Order_table[[#This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_xlfn.XLOOKUP(Order_table[[#This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_xlfn.XLOOKUP(Order_table[[#This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_xlfn.XLOOKUP(Order_table[[#This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_xlfn.XLOOKUP(Order_table[[#This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_xlfn.XLOOKUP(Order_table[[#This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_xlfn.XLOOKUP(Order_table[[#This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_xlfn.XLOOKUP(Order_table[[#This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_xlfn.XLOOKUP(Order_table[[#This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_xlfn.XLOOKUP(Order_table[[#This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_xlfn.XLOOKUP(Order_table[[#This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_xlfn.XLOOKUP(Order_table[[#This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_xlfn.XLOOKUP(Order_table[[#This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_xlfn.XLOOKUP(Order_table[[#This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_xlfn.XLOOKUP(Order_table[[#This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_xlfn.XLOOKUP(Order_table[[#This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_xlfn.XLOOKUP(Order_table[[#This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_xlfn.XLOOKUP(Order_table[[#This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_xlfn.XLOOKUP(Order_table[[#This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_xlfn.XLOOKUP(Order_table[[#This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_xlfn.XLOOKUP(Order_table[[#This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_xlfn.XLOOKUP(Order_table[[#This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IF(I131="Rob","Robusta",IF(I131="Exc","Excelsa",IF(I131="Ara","Arabica","Liberica")))</f>
        <v>Excelsa</v>
      </c>
      <c r="O131" t="str">
        <f t="shared" ref="O131:O194" si="8">IF(J131="M","Medium",IF(J131="L","Light","Dark"))</f>
        <v>Dark</v>
      </c>
      <c r="P131" t="str">
        <f>_xlfn.XLOOKUP(Order_table[[#This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_xlfn.XLOOKUP(Order_table[[#This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_xlfn.XLOOKUP(Order_table[[#This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_xlfn.XLOOKUP(Order_table[[#This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_xlfn.XLOOKUP(Order_table[[#This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_xlfn.XLOOKUP(Order_table[[#This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_xlfn.XLOOKUP(Order_table[[#This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_xlfn.XLOOKUP(Order_table[[#This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_xlfn.XLOOKUP(Order_table[[#This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_xlfn.XLOOKUP(Order_table[[#This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_xlfn.XLOOKUP(Order_table[[#This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_xlfn.XLOOKUP(Order_table[[#This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_xlfn.XLOOKUP(Order_table[[#This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_xlfn.XLOOKUP(Order_table[[#This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_xlfn.XLOOKUP(Order_table[[#This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_xlfn.XLOOKUP(Order_table[[#This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_xlfn.XLOOKUP(Order_table[[#This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_xlfn.XLOOKUP(Order_table[[#This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_xlfn.XLOOKUP(Order_table[[#This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_xlfn.XLOOKUP(Order_table[[#This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_xlfn.XLOOKUP(Order_table[[#This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_xlfn.XLOOKUP(Order_table[[#This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_xlfn.XLOOKUP(Order_table[[#This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_xlfn.XLOOKUP(Order_table[[#This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_xlfn.XLOOKUP(Order_table[[#This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_xlfn.XLOOKUP(Order_table[[#This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_xlfn.XLOOKUP(Order_table[[#This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_xlfn.XLOOKUP(Order_table[[#This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_xlfn.XLOOKUP(Order_table[[#This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_xlfn.XLOOKUP(Order_table[[#This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_xlfn.XLOOKUP(Order_table[[#This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_xlfn.XLOOKUP(Order_table[[#This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_xlfn.XLOOKUP(Order_table[[#This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_xlfn.XLOOKUP(Order_table[[#This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_xlfn.XLOOKUP(Order_table[[#This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_xlfn.XLOOKUP(Order_table[[#This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_xlfn.XLOOKUP(Order_table[[#This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_xlfn.XLOOKUP(Order_table[[#This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_xlfn.XLOOKUP(Order_table[[#This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_xlfn.XLOOKUP(Order_table[[#This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_xlfn.XLOOKUP(Order_table[[#This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_xlfn.XLOOKUP(Order_table[[#This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_xlfn.XLOOKUP(Order_table[[#This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_xlfn.XLOOKUP(Order_table[[#This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_xlfn.XLOOKUP(Order_table[[#This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_xlfn.XLOOKUP(Order_table[[#This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_xlfn.XLOOKUP(Order_table[[#This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_xlfn.XLOOKUP(Order_table[[#This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_xlfn.XLOOKUP(Order_table[[#This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_xlfn.XLOOKUP(Order_table[[#This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_xlfn.XLOOKUP(Order_table[[#This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_xlfn.XLOOKUP(Order_table[[#This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_xlfn.XLOOKUP(Order_table[[#This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_xlfn.XLOOKUP(Order_table[[#This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_xlfn.XLOOKUP(Order_table[[#This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_xlfn.XLOOKUP(Order_table[[#This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_xlfn.XLOOKUP(Order_table[[#This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_xlfn.XLOOKUP(Order_table[[#This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_xlfn.XLOOKUP(Order_table[[#This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_xlfn.XLOOKUP(Order_table[[#This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_xlfn.XLOOKUP(Order_table[[#This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_xlfn.XLOOKUP(Order_table[[#This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_xlfn.XLOOKUP(Order_table[[#This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_xlfn.XLOOKUP(Order_table[[#This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IF(I195="Rob","Robusta",IF(I195="Exc","Excelsa",IF(I195="Ara","Arabica","Liberica")))</f>
        <v>Excelsa</v>
      </c>
      <c r="O195" t="str">
        <f t="shared" ref="O195:O258" si="11">IF(J195="M","Medium",IF(J195="L","Light","Dark"))</f>
        <v>Light</v>
      </c>
      <c r="P195" t="str">
        <f>_xlfn.XLOOKUP(Order_table[[#This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_xlfn.XLOOKUP(Order_table[[#This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_xlfn.XLOOKUP(Order_table[[#This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_xlfn.XLOOKUP(Order_table[[#This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_xlfn.XLOOKUP(Order_table[[#This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_xlfn.XLOOKUP(Order_table[[#This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_xlfn.XLOOKUP(Order_table[[#This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_xlfn.XLOOKUP(Order_table[[#This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_xlfn.XLOOKUP(Order_table[[#This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_xlfn.XLOOKUP(Order_table[[#This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_xlfn.XLOOKUP(Order_table[[#This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_xlfn.XLOOKUP(Order_table[[#This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_xlfn.XLOOKUP(Order_table[[#This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_xlfn.XLOOKUP(Order_table[[#This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_xlfn.XLOOKUP(Order_table[[#This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_xlfn.XLOOKUP(Order_table[[#This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_xlfn.XLOOKUP(Order_table[[#This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_xlfn.XLOOKUP(Order_table[[#This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_xlfn.XLOOKUP(Order_table[[#This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_xlfn.XLOOKUP(Order_table[[#This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_xlfn.XLOOKUP(Order_table[[#This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_xlfn.XLOOKUP(Order_table[[#This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_xlfn.XLOOKUP(Order_table[[#This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_xlfn.XLOOKUP(Order_table[[#This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_xlfn.XLOOKUP(Order_table[[#This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_xlfn.XLOOKUP(Order_table[[#This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_xlfn.XLOOKUP(Order_table[[#This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_xlfn.XLOOKUP(Order_table[[#This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_xlfn.XLOOKUP(Order_table[[#This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_xlfn.XLOOKUP(Order_table[[#This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_xlfn.XLOOKUP(Order_table[[#This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_xlfn.XLOOKUP(Order_table[[#This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_xlfn.XLOOKUP(Order_table[[#This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_xlfn.XLOOKUP(Order_table[[#This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_xlfn.XLOOKUP(Order_table[[#This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_xlfn.XLOOKUP(Order_table[[#This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_xlfn.XLOOKUP(Order_table[[#This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_xlfn.XLOOKUP(Order_table[[#This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_xlfn.XLOOKUP(Order_table[[#This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_xlfn.XLOOKUP(Order_table[[#This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_xlfn.XLOOKUP(Order_table[[#This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_xlfn.XLOOKUP(Order_table[[#This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_xlfn.XLOOKUP(Order_table[[#This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_xlfn.XLOOKUP(Order_table[[#This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_xlfn.XLOOKUP(Order_table[[#This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_xlfn.XLOOKUP(Order_table[[#This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_xlfn.XLOOKUP(Order_table[[#This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_xlfn.XLOOKUP(Order_table[[#This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_xlfn.XLOOKUP(Order_table[[#This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_xlfn.XLOOKUP(Order_table[[#This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_xlfn.XLOOKUP(Order_table[[#This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_xlfn.XLOOKUP(Order_table[[#This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_xlfn.XLOOKUP(Order_table[[#This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_xlfn.XLOOKUP(Order_table[[#This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_xlfn.XLOOKUP(Order_table[[#This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_xlfn.XLOOKUP(Order_table[[#This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_xlfn.XLOOKUP(Order_table[[#This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_xlfn.XLOOKUP(Order_table[[#This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_xlfn.XLOOKUP(Order_table[[#This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_xlfn.XLOOKUP(Order_table[[#This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_xlfn.XLOOKUP(Order_table[[#This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_xlfn.XLOOKUP(Order_table[[#This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_xlfn.XLOOKUP(Order_table[[#This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_xlfn.XLOOKUP(Order_table[[#This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IF(I259="Rob","Robusta",IF(I259="Exc","Excelsa",IF(I259="Ara","Arabica","Liberica")))</f>
        <v>Excelsa</v>
      </c>
      <c r="O259" t="str">
        <f t="shared" ref="O259:O322" si="14">IF(J259="M","Medium",IF(J259="L","Light","Dark"))</f>
        <v>Dark</v>
      </c>
      <c r="P259" t="str">
        <f>_xlfn.XLOOKUP(Order_table[[#This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_xlfn.XLOOKUP(Order_table[[#This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_xlfn.XLOOKUP(Order_table[[#This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_xlfn.XLOOKUP(Order_table[[#This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_xlfn.XLOOKUP(Order_table[[#This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_xlfn.XLOOKUP(Order_table[[#This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_xlfn.XLOOKUP(Order_table[[#This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_xlfn.XLOOKUP(Order_table[[#This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_xlfn.XLOOKUP(Order_table[[#This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_xlfn.XLOOKUP(Order_table[[#This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_xlfn.XLOOKUP(Order_table[[#This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_xlfn.XLOOKUP(Order_table[[#This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_xlfn.XLOOKUP(Order_table[[#This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_xlfn.XLOOKUP(Order_table[[#This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_xlfn.XLOOKUP(Order_table[[#This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_xlfn.XLOOKUP(Order_table[[#This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_xlfn.XLOOKUP(Order_table[[#This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_xlfn.XLOOKUP(Order_table[[#This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_xlfn.XLOOKUP(Order_table[[#This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_xlfn.XLOOKUP(Order_table[[#This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_xlfn.XLOOKUP(Order_table[[#This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_xlfn.XLOOKUP(Order_table[[#This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_xlfn.XLOOKUP(Order_table[[#This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_xlfn.XLOOKUP(Order_table[[#This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_xlfn.XLOOKUP(Order_table[[#This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_xlfn.XLOOKUP(Order_table[[#This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_xlfn.XLOOKUP(Order_table[[#This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_xlfn.XLOOKUP(Order_table[[#This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_xlfn.XLOOKUP(Order_table[[#This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_xlfn.XLOOKUP(Order_table[[#This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_xlfn.XLOOKUP(Order_table[[#This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_xlfn.XLOOKUP(Order_table[[#This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_xlfn.XLOOKUP(Order_table[[#This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_xlfn.XLOOKUP(Order_table[[#This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_xlfn.XLOOKUP(Order_table[[#This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_xlfn.XLOOKUP(Order_table[[#This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_xlfn.XLOOKUP(Order_table[[#This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_xlfn.XLOOKUP(Order_table[[#This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_xlfn.XLOOKUP(Order_table[[#This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_xlfn.XLOOKUP(Order_table[[#This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_xlfn.XLOOKUP(Order_table[[#This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_xlfn.XLOOKUP(Order_table[[#This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_xlfn.XLOOKUP(Order_table[[#This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_xlfn.XLOOKUP(Order_table[[#This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_xlfn.XLOOKUP(Order_table[[#This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_xlfn.XLOOKUP(Order_table[[#This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_xlfn.XLOOKUP(Order_table[[#This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_xlfn.XLOOKUP(Order_table[[#This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_xlfn.XLOOKUP(Order_table[[#This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_xlfn.XLOOKUP(Order_table[[#This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_xlfn.XLOOKUP(Order_table[[#This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_xlfn.XLOOKUP(Order_table[[#This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_xlfn.XLOOKUP(Order_table[[#This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_xlfn.XLOOKUP(Order_table[[#This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_xlfn.XLOOKUP(Order_table[[#This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_xlfn.XLOOKUP(Order_table[[#This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_xlfn.XLOOKUP(Order_table[[#This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_xlfn.XLOOKUP(Order_table[[#This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_xlfn.XLOOKUP(Order_table[[#This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_xlfn.XLOOKUP(Order_table[[#This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_xlfn.XLOOKUP(Order_table[[#This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_xlfn.XLOOKUP(Order_table[[#This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_xlfn.XLOOKUP(Order_table[[#This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_xlfn.XLOOKUP(Order_table[[#This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IF(I323="Rob","Robusta",IF(I323="Exc","Excelsa",IF(I323="Ara","Arabica","Liberica")))</f>
        <v>Arabica</v>
      </c>
      <c r="O323" t="str">
        <f t="shared" ref="O323:O386" si="17">IF(J323="M","Medium",IF(J323="L","Light","Dark"))</f>
        <v>Medium</v>
      </c>
      <c r="P323" t="str">
        <f>_xlfn.XLOOKUP(Order_table[[#This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_xlfn.XLOOKUP(Order_table[[#This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_xlfn.XLOOKUP(Order_table[[#This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_xlfn.XLOOKUP(Order_table[[#This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_xlfn.XLOOKUP(Order_table[[#This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_xlfn.XLOOKUP(Order_table[[#This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_xlfn.XLOOKUP(Order_table[[#This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_xlfn.XLOOKUP(Order_table[[#This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_xlfn.XLOOKUP(Order_table[[#This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_xlfn.XLOOKUP(Order_table[[#This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_xlfn.XLOOKUP(Order_table[[#This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_xlfn.XLOOKUP(Order_table[[#This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_xlfn.XLOOKUP(Order_table[[#This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_xlfn.XLOOKUP(Order_table[[#This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_xlfn.XLOOKUP(Order_table[[#This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_xlfn.XLOOKUP(Order_table[[#This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_xlfn.XLOOKUP(Order_table[[#This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_xlfn.XLOOKUP(Order_table[[#This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_xlfn.XLOOKUP(Order_table[[#This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_xlfn.XLOOKUP(Order_table[[#This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_xlfn.XLOOKUP(Order_table[[#This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_xlfn.XLOOKUP(Order_table[[#This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_xlfn.XLOOKUP(Order_table[[#This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_xlfn.XLOOKUP(Order_table[[#This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_xlfn.XLOOKUP(Order_table[[#This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_xlfn.XLOOKUP(Order_table[[#This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_xlfn.XLOOKUP(Order_table[[#This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_xlfn.XLOOKUP(Order_table[[#This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_xlfn.XLOOKUP(Order_table[[#This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_xlfn.XLOOKUP(Order_table[[#This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_xlfn.XLOOKUP(Order_table[[#This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_xlfn.XLOOKUP(Order_table[[#This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_xlfn.XLOOKUP(Order_table[[#This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_xlfn.XLOOKUP(Order_table[[#This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_xlfn.XLOOKUP(Order_table[[#This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_xlfn.XLOOKUP(Order_table[[#This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_xlfn.XLOOKUP(Order_table[[#This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_xlfn.XLOOKUP(Order_table[[#This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_xlfn.XLOOKUP(Order_table[[#This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_xlfn.XLOOKUP(Order_table[[#This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_xlfn.XLOOKUP(Order_table[[#This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_xlfn.XLOOKUP(Order_table[[#This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_xlfn.XLOOKUP(Order_table[[#This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_xlfn.XLOOKUP(Order_table[[#This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_xlfn.XLOOKUP(Order_table[[#This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_xlfn.XLOOKUP(Order_table[[#This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_xlfn.XLOOKUP(Order_table[[#This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_xlfn.XLOOKUP(Order_table[[#This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_xlfn.XLOOKUP(Order_table[[#This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_xlfn.XLOOKUP(Order_table[[#This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_xlfn.XLOOKUP(Order_table[[#This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_xlfn.XLOOKUP(Order_table[[#This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_xlfn.XLOOKUP(Order_table[[#This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_xlfn.XLOOKUP(Order_table[[#This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_xlfn.XLOOKUP(Order_table[[#This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_xlfn.XLOOKUP(Order_table[[#This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_xlfn.XLOOKUP(Order_table[[#This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_xlfn.XLOOKUP(Order_table[[#This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_xlfn.XLOOKUP(Order_table[[#This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_xlfn.XLOOKUP(Order_table[[#This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_xlfn.XLOOKUP(Order_table[[#This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_xlfn.XLOOKUP(Order_table[[#This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_xlfn.XLOOKUP(Order_table[[#This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_xlfn.XLOOKUP(Order_table[[#This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_xlfn.XLOOKUP(Order_table[[#This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_xlfn.XLOOKUP(Order_table[[#This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_xlfn.XLOOKUP(Order_table[[#This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_xlfn.XLOOKUP(Order_table[[#This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_xlfn.XLOOKUP(Order_table[[#This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_xlfn.XLOOKUP(Order_table[[#This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_xlfn.XLOOKUP(Order_table[[#This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_xlfn.XLOOKUP(Order_table[[#This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_xlfn.XLOOKUP(Order_table[[#This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_xlfn.XLOOKUP(Order_table[[#This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_xlfn.XLOOKUP(Order_table[[#This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_xlfn.XLOOKUP(Order_table[[#This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_xlfn.XLOOKUP(Order_table[[#This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_xlfn.XLOOKUP(Order_table[[#This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_xlfn.XLOOKUP(Order_table[[#This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_xlfn.XLOOKUP(Order_table[[#This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_xlfn.XLOOKUP(Order_table[[#This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_xlfn.XLOOKUP(Order_table[[#This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_xlfn.XLOOKUP(Order_table[[#This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_xlfn.XLOOKUP(Order_table[[#This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_xlfn.XLOOKUP(Order_table[[#This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_xlfn.XLOOKUP(Order_table[[#This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_xlfn.XLOOKUP(Order_table[[#This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_xlfn.XLOOKUP(Order_table[[#This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_xlfn.XLOOKUP(Order_table[[#This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_xlfn.XLOOKUP(Order_table[[#This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_xlfn.XLOOKUP(Order_table[[#This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_xlfn.XLOOKUP(Order_table[[#This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_xlfn.XLOOKUP(Order_table[[#This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_xlfn.XLOOKUP(Order_table[[#This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_xlfn.XLOOKUP(Order_table[[#This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_xlfn.XLOOKUP(Order_table[[#This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_xlfn.XLOOKUP(Order_table[[#This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_xlfn.XLOOKUP(Order_table[[#This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_xlfn.XLOOKUP(Order_table[[#This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_xlfn.XLOOKUP(Order_table[[#This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_xlfn.XLOOKUP(Order_table[[#This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_xlfn.XLOOKUP(Order_table[[#This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_xlfn.XLOOKUP(Order_table[[#This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_xlfn.XLOOKUP(Order_table[[#This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_xlfn.XLOOKUP(Order_table[[#This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_xlfn.XLOOKUP(Order_table[[#This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_xlfn.XLOOKUP(Order_table[[#This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_xlfn.XLOOKUP(Order_table[[#This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_xlfn.XLOOKUP(Order_table[[#This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_xlfn.XLOOKUP(Order_table[[#This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_xlfn.XLOOKUP(Order_table[[#This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_xlfn.XLOOKUP(Order_table[[#This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_xlfn.XLOOKUP(Order_table[[#This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_xlfn.XLOOKUP(Order_table[[#This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_xlfn.XLOOKUP(Order_table[[#This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_xlfn.XLOOKUP(Order_table[[#This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_xlfn.XLOOKUP(Order_table[[#This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_xlfn.XLOOKUP(Order_table[[#This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_xlfn.XLOOKUP(Order_table[[#This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_xlfn.XLOOKUP(Order_table[[#This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_xlfn.XLOOKUP(Order_table[[#This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_xlfn.XLOOKUP(Order_table[[#This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_xlfn.XLOOKUP(Order_table[[#This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_xlfn.XLOOKUP(Order_table[[#This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_xlfn.XLOOKUP(Order_table[[#This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_xlfn.XLOOKUP(Order_table[[#This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_xlfn.XLOOKUP(Order_table[[#This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_xlfn.XLOOKUP(Order_table[[#This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_xlfn.XLOOKUP(Order_table[[#This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_xlfn.XLOOKUP(Order_table[[#This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_xlfn.XLOOKUP(Order_table[[#This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_xlfn.XLOOKUP(Order_table[[#This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_xlfn.XLOOKUP(Order_table[[#This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_xlfn.XLOOKUP(Order_table[[#This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_xlfn.XLOOKUP(Order_table[[#This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_xlfn.XLOOKUP(Order_table[[#This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_xlfn.XLOOKUP(Order_table[[#This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_xlfn.XLOOKUP(Order_table[[#This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_xlfn.XLOOKUP(Order_table[[#This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_xlfn.XLOOKUP(Order_table[[#This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_xlfn.XLOOKUP(Order_table[[#This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_xlfn.XLOOKUP(Order_table[[#This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_xlfn.XLOOKUP(Order_table[[#This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_xlfn.XLOOKUP(Order_table[[#This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_xlfn.XLOOKUP(Order_table[[#This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_xlfn.XLOOKUP(Order_table[[#This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_xlfn.XLOOKUP(Order_table[[#This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_xlfn.XLOOKUP(Order_table[[#This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_xlfn.XLOOKUP(Order_table[[#This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_xlfn.XLOOKUP(Order_table[[#This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_xlfn.XLOOKUP(Order_table[[#This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_xlfn.XLOOKUP(Order_table[[#This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_xlfn.XLOOKUP(Order_table[[#This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_xlfn.XLOOKUP(Order_table[[#This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_xlfn.XLOOKUP(Order_table[[#This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_xlfn.XLOOKUP(Order_table[[#This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_xlfn.XLOOKUP(Order_table[[#This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_xlfn.XLOOKUP(Order_table[[#This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_xlfn.XLOOKUP(Order_table[[#This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_xlfn.XLOOKUP(Order_table[[#This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_xlfn.XLOOKUP(Order_table[[#This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_xlfn.XLOOKUP(Order_table[[#This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_xlfn.XLOOKUP(Order_table[[#This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_xlfn.XLOOKUP(Order_table[[#This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_xlfn.XLOOKUP(Order_table[[#This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_xlfn.XLOOKUP(Order_table[[#This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_xlfn.XLOOKUP(Order_table[[#This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_xlfn.XLOOKUP(Order_table[[#This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_xlfn.XLOOKUP(Order_table[[#This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_xlfn.XLOOKUP(Order_table[[#This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_xlfn.XLOOKUP(Order_table[[#This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_xlfn.XLOOKUP(Order_table[[#This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_xlfn.XLOOKUP(Order_table[[#This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_xlfn.XLOOKUP(Order_table[[#This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_xlfn.XLOOKUP(Order_table[[#This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_xlfn.XLOOKUP(Order_table[[#This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_xlfn.XLOOKUP(Order_table[[#This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_xlfn.XLOOKUP(Order_table[[#This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_xlfn.XLOOKUP(Order_table[[#This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_xlfn.XLOOKUP(Order_table[[#This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_xlfn.XLOOKUP(Order_table[[#This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_xlfn.XLOOKUP(Order_table[[#This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_xlfn.XLOOKUP(Order_table[[#This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_xlfn.XLOOKUP(Order_table[[#This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_xlfn.XLOOKUP(Order_table[[#This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_xlfn.XLOOKUP(Order_table[[#This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_xlfn.XLOOKUP(Order_table[[#This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_xlfn.XLOOKUP(Order_table[[#This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_xlfn.XLOOKUP(Order_table[[#This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_xlfn.XLOOKUP(Order_table[[#This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_xlfn.XLOOKUP(Order_table[[#This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_xlfn.XLOOKUP(Order_table[[#This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IF(I515="Rob","Robusta",IF(I515="Exc","Excelsa",IF(I515="Ara","Arabica","Liberica")))</f>
        <v>Liberica</v>
      </c>
      <c r="O515" t="str">
        <f t="shared" ref="O515:O578" si="26">IF(J515="M","Medium",IF(J515="L","Light","Dark"))</f>
        <v>Light</v>
      </c>
      <c r="P515" t="str">
        <f>_xlfn.XLOOKUP(Order_table[[#This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_xlfn.XLOOKUP(Order_table[[#This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_xlfn.XLOOKUP(Order_table[[#This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_xlfn.XLOOKUP(Order_table[[#This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_xlfn.XLOOKUP(Order_table[[#This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_xlfn.XLOOKUP(Order_table[[#This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_xlfn.XLOOKUP(Order_table[[#This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_xlfn.XLOOKUP(Order_table[[#This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_xlfn.XLOOKUP(Order_table[[#This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_xlfn.XLOOKUP(Order_table[[#This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_xlfn.XLOOKUP(Order_table[[#This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_xlfn.XLOOKUP(Order_table[[#This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_xlfn.XLOOKUP(Order_table[[#This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_xlfn.XLOOKUP(Order_table[[#This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_xlfn.XLOOKUP(Order_table[[#This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_xlfn.XLOOKUP(Order_table[[#This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_xlfn.XLOOKUP(Order_table[[#This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_xlfn.XLOOKUP(Order_table[[#This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_xlfn.XLOOKUP(Order_table[[#This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_xlfn.XLOOKUP(Order_table[[#This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_xlfn.XLOOKUP(Order_table[[#This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_xlfn.XLOOKUP(Order_table[[#This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_xlfn.XLOOKUP(Order_table[[#This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_xlfn.XLOOKUP(Order_table[[#This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_xlfn.XLOOKUP(Order_table[[#This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_xlfn.XLOOKUP(Order_table[[#This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_xlfn.XLOOKUP(Order_table[[#This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_xlfn.XLOOKUP(Order_table[[#This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_xlfn.XLOOKUP(Order_table[[#This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_xlfn.XLOOKUP(Order_table[[#This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_xlfn.XLOOKUP(Order_table[[#This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_xlfn.XLOOKUP(Order_table[[#This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_xlfn.XLOOKUP(Order_table[[#This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_xlfn.XLOOKUP(Order_table[[#This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_xlfn.XLOOKUP(Order_table[[#This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_xlfn.XLOOKUP(Order_table[[#This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_xlfn.XLOOKUP(Order_table[[#This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_xlfn.XLOOKUP(Order_table[[#This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_xlfn.XLOOKUP(Order_table[[#This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_xlfn.XLOOKUP(Order_table[[#This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_xlfn.XLOOKUP(Order_table[[#This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_xlfn.XLOOKUP(Order_table[[#This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_xlfn.XLOOKUP(Order_table[[#This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_xlfn.XLOOKUP(Order_table[[#This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_xlfn.XLOOKUP(Order_table[[#This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_xlfn.XLOOKUP(Order_table[[#This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_xlfn.XLOOKUP(Order_table[[#This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_xlfn.XLOOKUP(Order_table[[#This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_xlfn.XLOOKUP(Order_table[[#This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_xlfn.XLOOKUP(Order_table[[#This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_xlfn.XLOOKUP(Order_table[[#This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_xlfn.XLOOKUP(Order_table[[#This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_xlfn.XLOOKUP(Order_table[[#This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_xlfn.XLOOKUP(Order_table[[#This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_xlfn.XLOOKUP(Order_table[[#This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_xlfn.XLOOKUP(Order_table[[#This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_xlfn.XLOOKUP(Order_table[[#This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_xlfn.XLOOKUP(Order_table[[#This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_xlfn.XLOOKUP(Order_table[[#This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_xlfn.XLOOKUP(Order_table[[#This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_xlfn.XLOOKUP(Order_table[[#This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_xlfn.XLOOKUP(Order_table[[#This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_xlfn.XLOOKUP(Order_table[[#This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_xlfn.XLOOKUP(Order_table[[#This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IF(I579="Rob","Robusta",IF(I579="Exc","Excelsa",IF(I579="Ara","Arabica","Liberica")))</f>
        <v>Liberica</v>
      </c>
      <c r="O579" t="str">
        <f t="shared" ref="O579:O642" si="29">IF(J579="M","Medium",IF(J579="L","Light","Dark"))</f>
        <v>Medium</v>
      </c>
      <c r="P579" t="str">
        <f>_xlfn.XLOOKUP(Order_table[[#This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_xlfn.XLOOKUP(Order_table[[#This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_xlfn.XLOOKUP(Order_table[[#This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_xlfn.XLOOKUP(Order_table[[#This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_xlfn.XLOOKUP(Order_table[[#This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_xlfn.XLOOKUP(Order_table[[#This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_xlfn.XLOOKUP(Order_table[[#This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_xlfn.XLOOKUP(Order_table[[#This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_xlfn.XLOOKUP(Order_table[[#This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_xlfn.XLOOKUP(Order_table[[#This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_xlfn.XLOOKUP(Order_table[[#This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_xlfn.XLOOKUP(Order_table[[#This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_xlfn.XLOOKUP(Order_table[[#This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_xlfn.XLOOKUP(Order_table[[#This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_xlfn.XLOOKUP(Order_table[[#This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_xlfn.XLOOKUP(Order_table[[#This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_xlfn.XLOOKUP(Order_table[[#This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_xlfn.XLOOKUP(Order_table[[#This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_xlfn.XLOOKUP(Order_table[[#This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_xlfn.XLOOKUP(Order_table[[#This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_xlfn.XLOOKUP(Order_table[[#This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_xlfn.XLOOKUP(Order_table[[#This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_xlfn.XLOOKUP(Order_table[[#This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_xlfn.XLOOKUP(Order_table[[#This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_xlfn.XLOOKUP(Order_table[[#This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_xlfn.XLOOKUP(Order_table[[#This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_xlfn.XLOOKUP(Order_table[[#This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_xlfn.XLOOKUP(Order_table[[#This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_xlfn.XLOOKUP(Order_table[[#This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_xlfn.XLOOKUP(Order_table[[#This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_xlfn.XLOOKUP(Order_table[[#This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_xlfn.XLOOKUP(Order_table[[#This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_xlfn.XLOOKUP(Order_table[[#This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_xlfn.XLOOKUP(Order_table[[#This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_xlfn.XLOOKUP(Order_table[[#This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_xlfn.XLOOKUP(Order_table[[#This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_xlfn.XLOOKUP(Order_table[[#This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_xlfn.XLOOKUP(Order_table[[#This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_xlfn.XLOOKUP(Order_table[[#This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_xlfn.XLOOKUP(Order_table[[#This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_xlfn.XLOOKUP(Order_table[[#This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_xlfn.XLOOKUP(Order_table[[#This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_xlfn.XLOOKUP(Order_table[[#This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_xlfn.XLOOKUP(Order_table[[#This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_xlfn.XLOOKUP(Order_table[[#This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_xlfn.XLOOKUP(Order_table[[#This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_xlfn.XLOOKUP(Order_table[[#This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_xlfn.XLOOKUP(Order_table[[#This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_xlfn.XLOOKUP(Order_table[[#This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_xlfn.XLOOKUP(Order_table[[#This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_xlfn.XLOOKUP(Order_table[[#This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_xlfn.XLOOKUP(Order_table[[#This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_xlfn.XLOOKUP(Order_table[[#This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_xlfn.XLOOKUP(Order_table[[#This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_xlfn.XLOOKUP(Order_table[[#This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_xlfn.XLOOKUP(Order_table[[#This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_xlfn.XLOOKUP(Order_table[[#This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_xlfn.XLOOKUP(Order_table[[#This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_xlfn.XLOOKUP(Order_table[[#This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_xlfn.XLOOKUP(Order_table[[#This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_xlfn.XLOOKUP(Order_table[[#This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_xlfn.XLOOKUP(Order_table[[#This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_xlfn.XLOOKUP(Order_table[[#This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_xlfn.XLOOKUP(Order_table[[#This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_xlfn.XLOOKUP(Order_table[[#This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_xlfn.XLOOKUP(Order_table[[#This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_xlfn.XLOOKUP(Order_table[[#This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_xlfn.XLOOKUP(Order_table[[#This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_xlfn.XLOOKUP(Order_table[[#This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_xlfn.XLOOKUP(Order_table[[#This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_xlfn.XLOOKUP(Order_table[[#This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_xlfn.XLOOKUP(Order_table[[#This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_xlfn.XLOOKUP(Order_table[[#This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_xlfn.XLOOKUP(Order_table[[#This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_xlfn.XLOOKUP(Order_table[[#This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_xlfn.XLOOKUP(Order_table[[#This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_xlfn.XLOOKUP(Order_table[[#This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_xlfn.XLOOKUP(Order_table[[#This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_xlfn.XLOOKUP(Order_table[[#This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_xlfn.XLOOKUP(Order_table[[#This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_xlfn.XLOOKUP(Order_table[[#This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_xlfn.XLOOKUP(Order_table[[#This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_xlfn.XLOOKUP(Order_table[[#This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_xlfn.XLOOKUP(Order_table[[#This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_xlfn.XLOOKUP(Order_table[[#This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_xlfn.XLOOKUP(Order_table[[#This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_xlfn.XLOOKUP(Order_table[[#This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_xlfn.XLOOKUP(Order_table[[#This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_xlfn.XLOOKUP(Order_table[[#This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_xlfn.XLOOKUP(Order_table[[#This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_xlfn.XLOOKUP(Order_table[[#This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_xlfn.XLOOKUP(Order_table[[#This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_xlfn.XLOOKUP(Order_table[[#This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_xlfn.XLOOKUP(Order_table[[#This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_xlfn.XLOOKUP(Order_table[[#This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_xlfn.XLOOKUP(Order_table[[#This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_xlfn.XLOOKUP(Order_table[[#This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_xlfn.XLOOKUP(Order_table[[#This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_xlfn.XLOOKUP(Order_table[[#This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_xlfn.XLOOKUP(Order_table[[#This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_xlfn.XLOOKUP(Order_table[[#This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_xlfn.XLOOKUP(Order_table[[#This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_xlfn.XLOOKUP(Order_table[[#This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_xlfn.XLOOKUP(Order_table[[#This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_xlfn.XLOOKUP(Order_table[[#This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_xlfn.XLOOKUP(Order_table[[#This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_xlfn.XLOOKUP(Order_table[[#This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_xlfn.XLOOKUP(Order_table[[#This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_xlfn.XLOOKUP(Order_table[[#This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_xlfn.XLOOKUP(Order_table[[#This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_xlfn.XLOOKUP(Order_table[[#This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_xlfn.XLOOKUP(Order_table[[#This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_xlfn.XLOOKUP(Order_table[[#This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_xlfn.XLOOKUP(Order_table[[#This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_xlfn.XLOOKUP(Order_table[[#This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_xlfn.XLOOKUP(Order_table[[#This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_xlfn.XLOOKUP(Order_table[[#This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_xlfn.XLOOKUP(Order_table[[#This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_xlfn.XLOOKUP(Order_table[[#This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_xlfn.XLOOKUP(Order_table[[#This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_xlfn.XLOOKUP(Order_table[[#This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_xlfn.XLOOKUP(Order_table[[#This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_xlfn.XLOOKUP(Order_table[[#This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_xlfn.XLOOKUP(Order_table[[#This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_xlfn.XLOOKUP(Order_table[[#This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_xlfn.XLOOKUP(Order_table[[#This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_xlfn.XLOOKUP(Order_table[[#This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_xlfn.XLOOKUP(Order_table[[#This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IF(I707="Rob","Robusta",IF(I707="Exc","Excelsa",IF(I707="Ara","Arabica","Liberica")))</f>
        <v>Excelsa</v>
      </c>
      <c r="O707" t="str">
        <f t="shared" ref="O707:O770" si="35">IF(J707="M","Medium",IF(J707="L","Light","Dark"))</f>
        <v>Light</v>
      </c>
      <c r="P707" t="str">
        <f>_xlfn.XLOOKUP(Order_table[[#This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_xlfn.XLOOKUP(Order_table[[#This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_xlfn.XLOOKUP(Order_table[[#This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_xlfn.XLOOKUP(Order_table[[#This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_xlfn.XLOOKUP(Order_table[[#This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_xlfn.XLOOKUP(Order_table[[#This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_xlfn.XLOOKUP(Order_table[[#This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_xlfn.XLOOKUP(Order_table[[#This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_xlfn.XLOOKUP(Order_table[[#This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_xlfn.XLOOKUP(Order_table[[#This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_xlfn.XLOOKUP(Order_table[[#This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_xlfn.XLOOKUP(Order_table[[#This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_xlfn.XLOOKUP(Order_table[[#This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_xlfn.XLOOKUP(Order_table[[#This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_xlfn.XLOOKUP(Order_table[[#This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_xlfn.XLOOKUP(Order_table[[#This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_xlfn.XLOOKUP(Order_table[[#This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_xlfn.XLOOKUP(Order_table[[#This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_xlfn.XLOOKUP(Order_table[[#This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_xlfn.XLOOKUP(Order_table[[#This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_xlfn.XLOOKUP(Order_table[[#This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_xlfn.XLOOKUP(Order_table[[#This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_xlfn.XLOOKUP(Order_table[[#This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_xlfn.XLOOKUP(Order_table[[#This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_xlfn.XLOOKUP(Order_table[[#This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_xlfn.XLOOKUP(Order_table[[#This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_xlfn.XLOOKUP(Order_table[[#This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_xlfn.XLOOKUP(Order_table[[#This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_xlfn.XLOOKUP(Order_table[[#This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_xlfn.XLOOKUP(Order_table[[#This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_xlfn.XLOOKUP(Order_table[[#This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_xlfn.XLOOKUP(Order_table[[#This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_xlfn.XLOOKUP(Order_table[[#This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_xlfn.XLOOKUP(Order_table[[#This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_xlfn.XLOOKUP(Order_table[[#This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_xlfn.XLOOKUP(Order_table[[#This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_xlfn.XLOOKUP(Order_table[[#This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_xlfn.XLOOKUP(Order_table[[#This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_xlfn.XLOOKUP(Order_table[[#This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_xlfn.XLOOKUP(Order_table[[#This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_xlfn.XLOOKUP(Order_table[[#This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_xlfn.XLOOKUP(Order_table[[#This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_xlfn.XLOOKUP(Order_table[[#This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_xlfn.XLOOKUP(Order_table[[#This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_xlfn.XLOOKUP(Order_table[[#This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_xlfn.XLOOKUP(Order_table[[#This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_xlfn.XLOOKUP(Order_table[[#This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_xlfn.XLOOKUP(Order_table[[#This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_xlfn.XLOOKUP(Order_table[[#This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_xlfn.XLOOKUP(Order_table[[#This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_xlfn.XLOOKUP(Order_table[[#This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_xlfn.XLOOKUP(Order_table[[#This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_xlfn.XLOOKUP(Order_table[[#This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_xlfn.XLOOKUP(Order_table[[#This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_xlfn.XLOOKUP(Order_table[[#This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_xlfn.XLOOKUP(Order_table[[#This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_xlfn.XLOOKUP(Order_table[[#This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_xlfn.XLOOKUP(Order_table[[#This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_xlfn.XLOOKUP(Order_table[[#This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_xlfn.XLOOKUP(Order_table[[#This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_xlfn.XLOOKUP(Order_table[[#This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_xlfn.XLOOKUP(Order_table[[#This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_xlfn.XLOOKUP(Order_table[[#This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_xlfn.XLOOKUP(Order_table[[#This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_xlfn.XLOOKUP(Order_table[[#This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_xlfn.XLOOKUP(Order_table[[#This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_xlfn.XLOOKUP(Order_table[[#This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_xlfn.XLOOKUP(Order_table[[#This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_xlfn.XLOOKUP(Order_table[[#This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_xlfn.XLOOKUP(Order_table[[#This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_xlfn.XLOOKUP(Order_table[[#This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_xlfn.XLOOKUP(Order_table[[#This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_xlfn.XLOOKUP(Order_table[[#This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_xlfn.XLOOKUP(Order_table[[#This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_xlfn.XLOOKUP(Order_table[[#This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_xlfn.XLOOKUP(Order_table[[#This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_xlfn.XLOOKUP(Order_table[[#This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_xlfn.XLOOKUP(Order_table[[#This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_xlfn.XLOOKUP(Order_table[[#This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_xlfn.XLOOKUP(Order_table[[#This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_xlfn.XLOOKUP(Order_table[[#This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_xlfn.XLOOKUP(Order_table[[#This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_xlfn.XLOOKUP(Order_table[[#This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_xlfn.XLOOKUP(Order_table[[#This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_xlfn.XLOOKUP(Order_table[[#This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_xlfn.XLOOKUP(Order_table[[#This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_xlfn.XLOOKUP(Order_table[[#This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_xlfn.XLOOKUP(Order_table[[#This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_xlfn.XLOOKUP(Order_table[[#This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_xlfn.XLOOKUP(Order_table[[#This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_xlfn.XLOOKUP(Order_table[[#This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_xlfn.XLOOKUP(Order_table[[#This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_xlfn.XLOOKUP(Order_table[[#This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_xlfn.XLOOKUP(Order_table[[#This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_xlfn.XLOOKUP(Order_table[[#This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_xlfn.XLOOKUP(Order_table[[#This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_xlfn.XLOOKUP(Order_table[[#This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_xlfn.XLOOKUP(Order_table[[#This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_xlfn.XLOOKUP(Order_table[[#This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_xlfn.XLOOKUP(Order_table[[#This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_xlfn.XLOOKUP(Order_table[[#This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_xlfn.XLOOKUP(Order_table[[#This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_xlfn.XLOOKUP(Order_table[[#This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_xlfn.XLOOKUP(Order_table[[#This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_xlfn.XLOOKUP(Order_table[[#This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_xlfn.XLOOKUP(Order_table[[#This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_xlfn.XLOOKUP(Order_table[[#This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_xlfn.XLOOKUP(Order_table[[#This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_xlfn.XLOOKUP(Order_table[[#This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_xlfn.XLOOKUP(Order_table[[#This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_xlfn.XLOOKUP(Order_table[[#This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_xlfn.XLOOKUP(Order_table[[#This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_xlfn.XLOOKUP(Order_table[[#This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_xlfn.XLOOKUP(Order_table[[#This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_xlfn.XLOOKUP(Order_table[[#This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_xlfn.XLOOKUP(Order_table[[#This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_xlfn.XLOOKUP(Order_table[[#This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_xlfn.XLOOKUP(Order_table[[#This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_xlfn.XLOOKUP(Order_table[[#This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_xlfn.XLOOKUP(Order_table[[#This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_xlfn.XLOOKUP(Order_table[[#This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_xlfn.XLOOKUP(Order_table[[#This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_xlfn.XLOOKUP(Order_table[[#This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_xlfn.XLOOKUP(Order_table[[#This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_xlfn.XLOOKUP(Order_table[[#This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_xlfn.XLOOKUP(Order_table[[#This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_xlfn.XLOOKUP(Order_table[[#This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_xlfn.XLOOKUP(Order_table[[#This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_xlfn.XLOOKUP(Order_table[[#This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_xlfn.XLOOKUP(Order_table[[#This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_xlfn.XLOOKUP(Order_table[[#This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_xlfn.XLOOKUP(Order_table[[#This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_xlfn.XLOOKUP(Order_table[[#This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_xlfn.XLOOKUP(Order_table[[#This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_xlfn.XLOOKUP(Order_table[[#This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_xlfn.XLOOKUP(Order_table[[#This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_xlfn.XLOOKUP(Order_table[[#This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_xlfn.XLOOKUP(Order_table[[#This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_xlfn.XLOOKUP(Order_table[[#This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_xlfn.XLOOKUP(Order_table[[#This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_xlfn.XLOOKUP(Order_table[[#This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_xlfn.XLOOKUP(Order_table[[#This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_xlfn.XLOOKUP(Order_table[[#This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_xlfn.XLOOKUP(Order_table[[#This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_xlfn.XLOOKUP(Order_table[[#This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_xlfn.XLOOKUP(Order_table[[#This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_xlfn.XLOOKUP(Order_table[[#This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_xlfn.XLOOKUP(Order_table[[#This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_xlfn.XLOOKUP(Order_table[[#This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_xlfn.XLOOKUP(Order_table[[#This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_xlfn.XLOOKUP(Order_table[[#This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_xlfn.XLOOKUP(Order_table[[#This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_xlfn.XLOOKUP(Order_table[[#This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_xlfn.XLOOKUP(Order_table[[#This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_xlfn.XLOOKUP(Order_table[[#This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_xlfn.XLOOKUP(Order_table[[#This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_xlfn.XLOOKUP(Order_table[[#This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_xlfn.XLOOKUP(Order_table[[#This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_xlfn.XLOOKUP(Order_table[[#This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_xlfn.XLOOKUP(Order_table[[#This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_xlfn.XLOOKUP(Order_table[[#This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_xlfn.XLOOKUP(Order_table[[#This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_xlfn.XLOOKUP(Order_table[[#This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_xlfn.XLOOKUP(Order_table[[#This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_xlfn.XLOOKUP(Order_table[[#This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_xlfn.XLOOKUP(Order_table[[#This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_xlfn.XLOOKUP(Order_table[[#This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_xlfn.XLOOKUP(Order_table[[#This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_xlfn.XLOOKUP(Order_table[[#This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_xlfn.XLOOKUP(Order_table[[#This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_xlfn.XLOOKUP(Order_table[[#This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_xlfn.XLOOKUP(Order_table[[#This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_xlfn.XLOOKUP(Order_table[[#This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_xlfn.XLOOKUP(Order_table[[#This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_xlfn.XLOOKUP(Order_table[[#This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_xlfn.XLOOKUP(Order_table[[#This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_xlfn.XLOOKUP(Order_table[[#This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_xlfn.XLOOKUP(Order_table[[#This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_xlfn.XLOOKUP(Order_table[[#This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_xlfn.XLOOKUP(Order_table[[#This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_xlfn.XLOOKUP(Order_table[[#This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_xlfn.XLOOKUP(Order_table[[#This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_xlfn.XLOOKUP(Order_table[[#This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_xlfn.XLOOKUP(Order_table[[#This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_xlfn.XLOOKUP(Order_table[[#This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_xlfn.XLOOKUP(Order_table[[#This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_xlfn.XLOOKUP(Order_table[[#This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_xlfn.XLOOKUP(Order_table[[#This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_xlfn.XLOOKUP(Order_table[[#This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_xlfn.XLOOKUP(Order_table[[#This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_xlfn.XLOOKUP(Order_table[[#This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_xlfn.XLOOKUP(Order_table[[#This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IF(I899="Rob","Robusta",IF(I899="Exc","Excelsa",IF(I899="Ara","Arabica","Liberica")))</f>
        <v>Excelsa</v>
      </c>
      <c r="O899" t="str">
        <f t="shared" ref="O899:O962" si="44">IF(J899="M","Medium",IF(J899="L","Light","Dark"))</f>
        <v>Dark</v>
      </c>
      <c r="P899" t="str">
        <f>_xlfn.XLOOKUP(Order_table[[#This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_xlfn.XLOOKUP(Order_table[[#This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_xlfn.XLOOKUP(Order_table[[#This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_xlfn.XLOOKUP(Order_table[[#This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_xlfn.XLOOKUP(Order_table[[#This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_xlfn.XLOOKUP(Order_table[[#This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_xlfn.XLOOKUP(Order_table[[#This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_xlfn.XLOOKUP(Order_table[[#This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_xlfn.XLOOKUP(Order_table[[#This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_xlfn.XLOOKUP(Order_table[[#This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_xlfn.XLOOKUP(Order_table[[#This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_xlfn.XLOOKUP(Order_table[[#This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_xlfn.XLOOKUP(Order_table[[#This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_xlfn.XLOOKUP(Order_table[[#This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_xlfn.XLOOKUP(Order_table[[#This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_xlfn.XLOOKUP(Order_table[[#This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_xlfn.XLOOKUP(Order_table[[#This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_xlfn.XLOOKUP(Order_table[[#This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_xlfn.XLOOKUP(Order_table[[#This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_xlfn.XLOOKUP(Order_table[[#This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_xlfn.XLOOKUP(Order_table[[#This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_xlfn.XLOOKUP(Order_table[[#This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_xlfn.XLOOKUP(Order_table[[#This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_xlfn.XLOOKUP(Order_table[[#This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_xlfn.XLOOKUP(Order_table[[#This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_xlfn.XLOOKUP(Order_table[[#This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_xlfn.XLOOKUP(Order_table[[#This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_xlfn.XLOOKUP(Order_table[[#This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_xlfn.XLOOKUP(Order_table[[#This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_xlfn.XLOOKUP(Order_table[[#This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_xlfn.XLOOKUP(Order_table[[#This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_xlfn.XLOOKUP(Order_table[[#This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_xlfn.XLOOKUP(Order_table[[#This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_xlfn.XLOOKUP(Order_table[[#This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_xlfn.XLOOKUP(Order_table[[#This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_xlfn.XLOOKUP(Order_table[[#This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_xlfn.XLOOKUP(Order_table[[#This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_xlfn.XLOOKUP(Order_table[[#This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_xlfn.XLOOKUP(Order_table[[#This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_xlfn.XLOOKUP(Order_table[[#This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_xlfn.XLOOKUP(Order_table[[#This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_xlfn.XLOOKUP(Order_table[[#This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_xlfn.XLOOKUP(Order_table[[#This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_xlfn.XLOOKUP(Order_table[[#This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_xlfn.XLOOKUP(Order_table[[#This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_xlfn.XLOOKUP(Order_table[[#This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_xlfn.XLOOKUP(Order_table[[#This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_xlfn.XLOOKUP(Order_table[[#This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_xlfn.XLOOKUP(Order_table[[#This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_xlfn.XLOOKUP(Order_table[[#This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_xlfn.XLOOKUP(Order_table[[#This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_xlfn.XLOOKUP(Order_table[[#This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_xlfn.XLOOKUP(Order_table[[#This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_xlfn.XLOOKUP(Order_table[[#This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_xlfn.XLOOKUP(Order_table[[#This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_xlfn.XLOOKUP(Order_table[[#This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_xlfn.XLOOKUP(Order_table[[#This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_xlfn.XLOOKUP(Order_table[[#This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_xlfn.XLOOKUP(Order_table[[#This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_xlfn.XLOOKUP(Order_table[[#This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_xlfn.XLOOKUP(Order_table[[#This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_xlfn.XLOOKUP(Order_table[[#This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_xlfn.XLOOKUP(Order_table[[#This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_xlfn.XLOOKUP(Order_table[[#This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_xlfn.XLOOKUP(Order_table[[#This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_xlfn.XLOOKUP(Order_table[[#This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_xlfn.XLOOKUP(Order_table[[#This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_xlfn.XLOOKUP(Order_table[[#This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_xlfn.XLOOKUP(Order_table[[#This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_xlfn.XLOOKUP(Order_table[[#This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_xlfn.XLOOKUP(Order_table[[#This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_xlfn.XLOOKUP(Order_table[[#This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_xlfn.XLOOKUP(Order_table[[#This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_xlfn.XLOOKUP(Order_table[[#This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_xlfn.XLOOKUP(Order_table[[#This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_xlfn.XLOOKUP(Order_table[[#This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_xlfn.XLOOKUP(Order_table[[#This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_xlfn.XLOOKUP(Order_table[[#This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_xlfn.XLOOKUP(Order_table[[#This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_xlfn.XLOOKUP(Order_table[[#This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_xlfn.XLOOKUP(Order_table[[#This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_xlfn.XLOOKUP(Order_table[[#This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_xlfn.XLOOKUP(Order_table[[#This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_xlfn.XLOOKUP(Order_table[[#This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_xlfn.XLOOKUP(Order_table[[#This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_xlfn.XLOOKUP(Order_table[[#This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_xlfn.XLOOKUP(Order_table[[#This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_xlfn.XLOOKUP(Order_table[[#This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_xlfn.XLOOKUP(Order_table[[#This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_xlfn.XLOOKUP(Order_table[[#This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_xlfn.XLOOKUP(Order_table[[#This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_xlfn.XLOOKUP(Order_table[[#This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_xlfn.XLOOKUP(Order_table[[#This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_xlfn.XLOOKUP(Order_table[[#This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_xlfn.XLOOKUP(Order_table[[#This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_xlfn.XLOOKUP(Order_table[[#This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_xlfn.XLOOKUP(Order_table[[#This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_xlfn.XLOOKUP(Order_table[[#This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_xlfn.XLOOKUP(Order_table[[#This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_xlfn.XLOOKUP(Order_table[[#This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_xlfn.XLOOKUP(Order_table[[#This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_xlfn.XLOOKUP(Order_table[[#This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election activeCell="K13" sqref="K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0" workbookViewId="0">
      <selection activeCell="J6" sqref="J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Sales_By_Countries</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2023-09-25T10:25:22Z</dcterms:modified>
  <cp:category/>
  <cp:contentStatus/>
</cp:coreProperties>
</file>