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5.May-2026\H2Q-SOLUTION-TESTER\Checklist Nhân sự\"/>
    </mc:Choice>
  </mc:AlternateContent>
  <xr:revisionPtr revIDLastSave="0" documentId="13_ncr:1_{8FE3C752-3BA4-4558-828C-63EAD3351138}" xr6:coauthVersionLast="47" xr6:coauthVersionMax="47" xr10:uidLastSave="{00000000-0000-0000-0000-000000000000}"/>
  <bookViews>
    <workbookView xWindow="-120" yWindow="-120" windowWidth="29040" windowHeight="17520" tabRatio="706" activeTab="5" xr2:uid="{F462F499-E21F-4E86-9976-4D41A79075A6}"/>
  </bookViews>
  <sheets>
    <sheet name="Cover" sheetId="1" r:id="rId1"/>
    <sheet name="Test case List" sheetId="2" r:id="rId2"/>
    <sheet name="BC" sheetId="3" r:id="rId3"/>
    <sheet name="Test Report" sheetId="5" r:id="rId4"/>
    <sheet name="Login" sheetId="6" r:id="rId5"/>
    <sheet name="TEST_CASE_CURSOR" sheetId="7" r:id="rId6"/>
  </sheets>
  <definedNames>
    <definedName name="_xlnm._FilterDatabase" localSheetId="2" hidden="1">BC!$A$8:$I$16</definedName>
    <definedName name="_xlnm._FilterDatabase" localSheetId="4" hidden="1">Login!$A$8:$I$18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B6" i="6"/>
  <c r="A6" i="6"/>
  <c r="E6" i="6" l="1"/>
  <c r="C6" i="6" s="1"/>
  <c r="C4" i="5"/>
  <c r="C3" i="5"/>
  <c r="C6" i="1"/>
  <c r="A6" i="3"/>
  <c r="B6" i="3"/>
  <c r="E11" i="5" s="1"/>
  <c r="E12" i="5"/>
  <c r="A10" i="3"/>
  <c r="A11" i="3"/>
  <c r="A12" i="3"/>
  <c r="A14" i="3"/>
  <c r="A15" i="3"/>
  <c r="A17" i="3"/>
  <c r="E6" i="3" s="1"/>
  <c r="D6" i="3"/>
  <c r="D12" i="5"/>
  <c r="D14" i="5" s="1"/>
  <c r="D11" i="5"/>
  <c r="G12" i="5"/>
  <c r="G14" i="5" s="1"/>
  <c r="G11" i="5"/>
  <c r="D3" i="2"/>
  <c r="D4" i="2"/>
  <c r="C5" i="5"/>
  <c r="C11" i="5"/>
  <c r="C12" i="5"/>
  <c r="H12" i="5" l="1"/>
  <c r="E14" i="5"/>
  <c r="H11" i="5"/>
  <c r="C6" i="3"/>
  <c r="F11" i="5" s="1"/>
  <c r="H14" i="5" l="1"/>
  <c r="E17" i="5" s="1"/>
  <c r="F12" i="5"/>
  <c r="F14" i="5" s="1"/>
  <c r="E1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9D16D1DC-6476-472D-9D29-6703147CF138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39B5FD1D-05E6-43D0-A301-0A23B1FCBA19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8" authorId="0" shapeId="0" xr:uid="{23758034-D901-4093-8294-B11055C6BEC1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<sst xmlns="http://schemas.openxmlformats.org/spreadsheetml/2006/main" count="178" uniqueCount="111">
  <si>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</si>
  <si>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</si>
  <si>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</si>
  <si>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</si>
  <si>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</si>
  <si>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</si>
  <si>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</si>
  <si>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</si>
  <si>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</si>
  <si>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</si>
  <si>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</si>
  <si>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</si>
  <si>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</si>
  <si>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</si>
  <si>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</si>
  <si>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</si>
  <si>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</si>
  <si>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</si>
  <si>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</si>
  <si>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</si>
  <si>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</si>
  <si>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</si>
  <si>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</si>
  <si>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</si>
  <si>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</si>
  <si>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</si>
  <si>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</si>
  <si>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Module1</t>
  </si>
  <si>
    <t>Function B</t>
  </si>
  <si>
    <t>Function C</t>
  </si>
  <si>
    <t>Function D</t>
  </si>
  <si>
    <t>Module2</t>
  </si>
  <si>
    <t>Function E</t>
  </si>
  <si>
    <t>Module Code</t>
  </si>
  <si>
    <t xml:space="preserve">Module1 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</si>
  <si>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</si>
  <si>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</si>
  <si>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</si>
  <si>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</si>
  <si>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</si>
  <si>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</si>
  <si>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</si>
  <si>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</si>
  <si>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</si>
  <si>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</si>
  <si>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</si>
  <si>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</si>
  <si>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</si>
  <si>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</si>
  <si>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</si>
  <si>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</si>
  <si>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</si>
  <si>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</si>
  <si>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</si>
  <si>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</si>
  <si>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</si>
  <si>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</si>
  <si>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</si>
  <si>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</si>
  <si>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</si>
  <si>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</si>
  <si>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</si>
  <si>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</si>
  <si>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</si>
  <si>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</si>
  <si>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</si>
  <si>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</si>
  <si>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</si>
  <si>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</si>
  <si>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</si>
  <si>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1. The Hompage is displayed
2. The "Company" view form is displayed with the folowing informations:
- Company name
- Company address
- Phone
- Fax</t>
    </r>
  </si>
  <si>
    <t>TestData</t>
  </si>
  <si>
    <t>Evidence</t>
  </si>
  <si>
    <t>Login</t>
  </si>
  <si>
    <t>Verify login module</t>
  </si>
  <si>
    <t>hiennm23</t>
  </si>
  <si>
    <t>Testing loading Login page</t>
  </si>
  <si>
    <t>1. System is online
2. Can connect with database</t>
  </si>
  <si>
    <t>Verify login successfully</t>
  </si>
  <si>
    <t>[Login-01]</t>
  </si>
  <si>
    <t>[Login-02]</t>
  </si>
  <si>
    <t>1. Login screen display
2. Following informations displayed:
- Textbox Email/Sdt/ten dang nhap
- Mat khau
- button [Dang nhap]
- button [Facebook]
- button [Google]
- hyperlink: Quen mat khau, dang nhap voi SMS, Dang ky
- QR code: Đăng nhập với mã QR</t>
  </si>
  <si>
    <t>[Login-03]</t>
  </si>
  <si>
    <t>[Login-04]</t>
  </si>
  <si>
    <t>[Login-05]</t>
  </si>
  <si>
    <t>Verify login successfully - via Facebook</t>
  </si>
  <si>
    <t>Verify login successfully - via Google account</t>
  </si>
  <si>
    <t>[Login-06]</t>
  </si>
  <si>
    <t>[ResetPassword-02]</t>
  </si>
  <si>
    <t>[ResetPassword-01]</t>
  </si>
  <si>
    <r>
      <rPr>
        <sz val="10"/>
        <color rgb="FFFF0000"/>
        <rFont val="Tahoma"/>
        <family val="2"/>
      </rPr>
      <t>1. Access https://shopee.vn/</t>
    </r>
    <r>
      <rPr>
        <sz val="10"/>
        <rFont val="Tahoma"/>
        <family val="2"/>
      </rPr>
      <t xml:space="preserve">
2. Press [Đăng nhập] button</t>
    </r>
  </si>
  <si>
    <t>1. Shopee landing page is displaye.
2. Following information is displayed:
- Shopee icon
- account name: "hienmanhhd"
- Search box
- Slider
- Product category, product list, flash sale…</t>
  </si>
  <si>
    <t xml:space="preserve">1.
2. </t>
  </si>
  <si>
    <t>Quên mật khẩu</t>
  </si>
  <si>
    <t>[Register-01]</t>
  </si>
  <si>
    <t>[Register-02]</t>
  </si>
  <si>
    <t>[Register-03]</t>
  </si>
  <si>
    <t>Đăng ký</t>
  </si>
  <si>
    <r>
      <t>1. At Login page, enter following information:
- Email: "</t>
    </r>
    <r>
      <rPr>
        <sz val="10"/>
        <color rgb="FFFF0000"/>
        <rFont val="Tahoma"/>
        <family val="2"/>
      </rPr>
      <t>manhhientqlk47</t>
    </r>
    <r>
      <rPr>
        <sz val="10"/>
        <rFont val="Tahoma"/>
        <family val="2"/>
      </rPr>
      <t>@gmail.com"
- Matkhau: "</t>
    </r>
    <r>
      <rPr>
        <b/>
        <sz val="10"/>
        <color rgb="FFFF0000"/>
        <rFont val="Tahoma"/>
        <family val="2"/>
      </rPr>
      <t>không tiết lộ được</t>
    </r>
    <r>
      <rPr>
        <sz val="10"/>
        <rFont val="Tahoma"/>
        <family val="2"/>
      </rPr>
      <t>"
2. Press [Dang nhap] button</t>
    </r>
  </si>
  <si>
    <r>
      <t>1. Shopee landing page is displaye.
2. Following information is displayed:
- Shopee icon
- account name: "</t>
    </r>
    <r>
      <rPr>
        <sz val="10"/>
        <color rgb="FFFF0000"/>
        <rFont val="Tahoma"/>
        <family val="2"/>
      </rPr>
      <t>hienmanhhd</t>
    </r>
    <r>
      <rPr>
        <sz val="10"/>
        <rFont val="Tahoma"/>
        <family val="2"/>
      </rPr>
      <t>"
- Search box
- Slider
- Product category, product list, flash sale…</t>
    </r>
  </si>
  <si>
    <r>
      <rPr>
        <sz val="10"/>
        <color rgb="FFFF0000"/>
        <rFont val="Tahoma"/>
        <family val="2"/>
      </rPr>
      <t>1. [Login-01]</t>
    </r>
    <r>
      <rPr>
        <sz val="10"/>
        <rFont val="Tahoma"/>
        <family val="2"/>
      </rPr>
      <t xml:space="preserve">
2. Account:
- Email: "</t>
    </r>
    <r>
      <rPr>
        <sz val="10"/>
        <color rgb="FFFF0000"/>
        <rFont val="Tahoma"/>
        <family val="2"/>
      </rPr>
      <t>manhhientqlk47</t>
    </r>
    <r>
      <rPr>
        <sz val="10"/>
        <rFont val="Tahoma"/>
        <family val="2"/>
      </rPr>
      <t>@gmail.com"
- Matkhau: "</t>
    </r>
    <r>
      <rPr>
        <sz val="10"/>
        <color rgb="FFFF0000"/>
        <rFont val="Tahoma"/>
        <family val="2"/>
      </rPr>
      <t>không tiết lộ được</t>
    </r>
    <r>
      <rPr>
        <sz val="10"/>
        <rFont val="Tahoma"/>
        <family val="2"/>
      </rPr>
      <t>"
is registered before</t>
    </r>
  </si>
  <si>
    <t>- Email: "manhhientqlk47@gmail.com"
- Matkhau: "không tiết lộ được"</t>
  </si>
  <si>
    <r>
      <t>1. At Login page -&gt; click [Google] button
2. At [Lựa chọn tài khoản] select gmail account [</t>
    </r>
    <r>
      <rPr>
        <sz val="10"/>
        <color rgb="FFFF0000"/>
        <rFont val="Tahoma"/>
        <family val="2"/>
      </rPr>
      <t>manhhientqlk47@gmail.com</t>
    </r>
    <r>
      <rPr>
        <sz val="10"/>
        <rFont val="Tahoma"/>
        <family val="2"/>
      </rPr>
      <t xml:space="preserve">]
3. At [Select login to Shopee] page, click [Tiếp tục] button
</t>
    </r>
  </si>
  <si>
    <t>Verify login fail - Invalid username</t>
  </si>
  <si>
    <r>
      <t>1. At Login page, enter following information:
- Email: "</t>
    </r>
    <r>
      <rPr>
        <sz val="10"/>
        <color rgb="FFFF0000"/>
        <rFont val="Tahoma"/>
        <family val="2"/>
      </rPr>
      <t>manhhientqlkakjdhfouhfieurgfeurgfejbajkdv47</t>
    </r>
    <r>
      <rPr>
        <sz val="10"/>
        <rFont val="Tahoma"/>
        <family val="2"/>
      </rPr>
      <t>@gmail.com"
- Matkhau: "</t>
    </r>
    <r>
      <rPr>
        <b/>
        <sz val="10"/>
        <color rgb="FFFF0000"/>
        <rFont val="Tahoma"/>
        <family val="2"/>
      </rPr>
      <t>không tiết lộ được</t>
    </r>
    <r>
      <rPr>
        <sz val="10"/>
        <rFont val="Tahoma"/>
        <family val="2"/>
      </rPr>
      <t>"
2. Press [Dang nhap] button</t>
    </r>
  </si>
  <si>
    <r>
      <t>1. Error message display "</t>
    </r>
    <r>
      <rPr>
        <sz val="10"/>
        <color rgb="FFFF0000"/>
        <rFont val="Tahoma"/>
        <family val="2"/>
      </rPr>
      <t>Tên tài khoản của bạn hoặc Mật khẩu không đúng, vui lòng thử lại</t>
    </r>
    <r>
      <rPr>
        <sz val="10"/>
        <color indexed="8"/>
        <rFont val="Tahoma"/>
        <family val="2"/>
      </rPr>
      <t>"
2. System not login</t>
    </r>
  </si>
  <si>
    <r>
      <rPr>
        <sz val="10"/>
        <color rgb="FFFF0000"/>
        <rFont val="Tahoma"/>
        <family val="2"/>
      </rPr>
      <t>1. [Login-01]</t>
    </r>
    <r>
      <rPr>
        <sz val="10"/>
        <rFont val="Tahoma"/>
        <family val="2"/>
      </rPr>
      <t xml:space="preserve">
2. Account:
- Email: "</t>
    </r>
    <r>
      <rPr>
        <sz val="10"/>
        <color rgb="FFFF0000"/>
        <rFont val="Tahoma"/>
        <family val="2"/>
      </rPr>
      <t>manhhientqlkakjdhfouhfieurgfeurgfejbajkdv47@gmail.com</t>
    </r>
    <r>
      <rPr>
        <sz val="10"/>
        <rFont val="Tahoma"/>
        <family val="2"/>
      </rPr>
      <t>"
- Matkhau: "</t>
    </r>
    <r>
      <rPr>
        <sz val="10"/>
        <color rgb="FFFF0000"/>
        <rFont val="Tahoma"/>
        <family val="2"/>
      </rPr>
      <t>không tiết lộ được</t>
    </r>
    <r>
      <rPr>
        <sz val="10"/>
        <rFont val="Tahoma"/>
        <family val="2"/>
      </rPr>
      <t xml:space="preserve">"
is </t>
    </r>
    <r>
      <rPr>
        <sz val="10"/>
        <color rgb="FFFF0000"/>
        <rFont val="Tahoma"/>
        <family val="2"/>
      </rPr>
      <t>not registered before</t>
    </r>
  </si>
  <si>
    <t>- Email: "manhhientqlkakjdhfouhfieurgfeurgfejbajkdv47@gmail.com"
- Matkhau: "không tiết lộ được"</t>
  </si>
  <si>
    <t>Verify login fail - Invalid password</t>
  </si>
  <si>
    <r>
      <t>1. At Login page, enter following information:
- Email: "</t>
    </r>
    <r>
      <rPr>
        <sz val="10"/>
        <color rgb="FFFF0000"/>
        <rFont val="Tahoma"/>
        <family val="2"/>
      </rPr>
      <t>manhhientqlk47</t>
    </r>
    <r>
      <rPr>
        <sz val="10"/>
        <rFont val="Tahoma"/>
        <family val="2"/>
      </rPr>
      <t>@gmail.com"
- Matkhau: "</t>
    </r>
    <r>
      <rPr>
        <b/>
        <sz val="10"/>
        <rFont val="Tahoma"/>
        <family val="2"/>
      </rPr>
      <t>Sai mật khẩu</t>
    </r>
    <r>
      <rPr>
        <sz val="10"/>
        <rFont val="Tahoma"/>
        <family val="2"/>
      </rPr>
      <t>"
2. Press [Dang nhap] button</t>
    </r>
  </si>
  <si>
    <r>
      <rPr>
        <sz val="10"/>
        <color rgb="FFFF0000"/>
        <rFont val="Tahoma"/>
        <family val="2"/>
      </rPr>
      <t>1. [Login-01]</t>
    </r>
    <r>
      <rPr>
        <sz val="10"/>
        <rFont val="Tahoma"/>
        <family val="2"/>
      </rPr>
      <t xml:space="preserve">
2. Account:
- Email: "</t>
    </r>
    <r>
      <rPr>
        <sz val="10"/>
        <color rgb="FFFF0000"/>
        <rFont val="Tahoma"/>
        <family val="2"/>
      </rPr>
      <t>manhhientqlk47</t>
    </r>
    <r>
      <rPr>
        <sz val="10"/>
        <rFont val="Tahoma"/>
        <family val="2"/>
      </rPr>
      <t>@gmail.com"
- Matkhau: "</t>
    </r>
    <r>
      <rPr>
        <sz val="10"/>
        <color rgb="FFFF0000"/>
        <rFont val="Tahoma"/>
        <family val="2"/>
      </rPr>
      <t>không tiết lộ được</t>
    </r>
    <r>
      <rPr>
        <sz val="10"/>
        <rFont val="Tahoma"/>
        <family val="2"/>
      </rPr>
      <t>"
is registered before.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</si>
</sst>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5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sz val="10"/>
      <color rgb="FFFF0000"/>
      <name val="Tahoma"/>
      <family val="2"/>
    </font>
    <font>
      <b/>
      <sz val="10"/>
      <color rgb="FFFF0000"/>
      <name val="Tahoma"/>
      <family val="2"/>
    </font>
    <font>
      <i/>
      <sz val="10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15" fillId="0" borderId="0" applyNumberFormat="0" applyFill="0" applyBorder="0" applyAlignment="0" applyProtection="0"/>
    <xf numFmtId="0" fontId="21" fillId="0" borderId="0"/>
    <xf numFmtId="0" fontId="21" fillId="0" borderId="0"/>
    <xf numFmtId="0" fontId="1" fillId="0" borderId="0"/>
  </cellStyleXfs>
  <cellXfs count="1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0" xfId="0" applyFont="1" applyFill="1" applyAlignment="1">
      <alignment horizontal="left" indent="1"/>
    </xf>
    <xf numFmtId="0" fontId="7" fillId="0" borderId="0" xfId="0" applyFont="1" applyAlignment="1">
      <alignment horizontal="left" indent="1"/>
    </xf>
    <xf numFmtId="0" fontId="2" fillId="2" borderId="0" xfId="0" applyFont="1" applyFill="1"/>
    <xf numFmtId="0" fontId="6" fillId="2" borderId="2" xfId="0" applyFont="1" applyFill="1" applyBorder="1" applyAlignment="1">
      <alignment horizontal="left"/>
    </xf>
    <xf numFmtId="0" fontId="2" fillId="0" borderId="3" xfId="0" applyFont="1" applyBorder="1"/>
    <xf numFmtId="0" fontId="6" fillId="2" borderId="2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left" indent="1"/>
    </xf>
    <xf numFmtId="0" fontId="6" fillId="2" borderId="0" xfId="0" applyFont="1" applyFill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7" fillId="0" borderId="7" xfId="0" applyFont="1" applyBorder="1" applyAlignment="1">
      <alignment vertical="top" wrapText="1"/>
    </xf>
    <xf numFmtId="49" fontId="2" fillId="0" borderId="8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5" fontId="2" fillId="0" borderId="8" xfId="0" applyNumberFormat="1" applyFont="1" applyBorder="1" applyAlignment="1">
      <alignment vertical="top"/>
    </xf>
    <xf numFmtId="0" fontId="7" fillId="0" borderId="9" xfId="0" applyFont="1" applyBorder="1" applyAlignment="1">
      <alignment vertical="top" wrapText="1"/>
    </xf>
    <xf numFmtId="164" fontId="2" fillId="0" borderId="7" xfId="0" applyNumberFormat="1" applyFont="1" applyBorder="1" applyAlignment="1">
      <alignment vertical="top"/>
    </xf>
    <xf numFmtId="0" fontId="2" fillId="0" borderId="9" xfId="0" applyFont="1" applyBorder="1" applyAlignment="1">
      <alignment vertical="top"/>
    </xf>
    <xf numFmtId="164" fontId="2" fillId="0" borderId="10" xfId="0" applyNumberFormat="1" applyFont="1" applyBorder="1" applyAlignment="1">
      <alignment vertical="top"/>
    </xf>
    <xf numFmtId="49" fontId="2" fillId="0" borderId="11" xfId="0" applyNumberFormat="1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6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/>
    </xf>
    <xf numFmtId="1" fontId="8" fillId="4" borderId="4" xfId="0" applyNumberFormat="1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horizontal="left" vertical="center"/>
    </xf>
    <xf numFmtId="0" fontId="14" fillId="2" borderId="8" xfId="1" applyNumberFormat="1" applyFont="1" applyFill="1" applyBorder="1" applyAlignment="1" applyProtection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" fontId="2" fillId="2" borderId="10" xfId="0" applyNumberFormat="1" applyFont="1" applyFill="1" applyBorder="1" applyAlignment="1">
      <alignment vertical="center"/>
    </xf>
    <xf numFmtId="49" fontId="2" fillId="2" borderId="1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16" fillId="2" borderId="0" xfId="0" applyFont="1" applyFill="1"/>
    <xf numFmtId="0" fontId="17" fillId="2" borderId="14" xfId="0" applyFont="1" applyFill="1" applyBorder="1"/>
    <xf numFmtId="0" fontId="17" fillId="2" borderId="14" xfId="0" applyFont="1" applyFill="1" applyBorder="1" applyAlignment="1">
      <alignment wrapText="1"/>
    </xf>
    <xf numFmtId="0" fontId="2" fillId="2" borderId="14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6" fillId="2" borderId="0" xfId="0" applyFont="1" applyFill="1" applyAlignment="1">
      <alignment wrapText="1"/>
    </xf>
    <xf numFmtId="0" fontId="17" fillId="2" borderId="0" xfId="0" applyFont="1" applyFill="1"/>
    <xf numFmtId="0" fontId="13" fillId="2" borderId="15" xfId="3" applyFont="1" applyFill="1" applyBorder="1" applyAlignment="1">
      <alignment horizontal="left" wrapText="1"/>
    </xf>
    <xf numFmtId="0" fontId="13" fillId="2" borderId="16" xfId="3" applyFont="1" applyFill="1" applyBorder="1" applyAlignment="1">
      <alignment horizontal="left" wrapText="1"/>
    </xf>
    <xf numFmtId="0" fontId="11" fillId="2" borderId="0" xfId="0" applyFont="1" applyFill="1"/>
    <xf numFmtId="0" fontId="11" fillId="2" borderId="16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16" fillId="2" borderId="0" xfId="0" applyFont="1" applyFill="1" applyAlignment="1">
      <alignment horizontal="center" wrapText="1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0" fontId="8" fillId="3" borderId="2" xfId="3" applyFont="1" applyFill="1" applyBorder="1" applyAlignment="1">
      <alignment horizontal="center" vertical="center" wrapText="1"/>
    </xf>
    <xf numFmtId="0" fontId="8" fillId="3" borderId="20" xfId="3" applyFont="1" applyFill="1" applyBorder="1" applyAlignment="1">
      <alignment horizontal="center" vertical="center" wrapText="1"/>
    </xf>
    <xf numFmtId="0" fontId="12" fillId="2" borderId="0" xfId="3" applyFont="1" applyFill="1" applyAlignment="1">
      <alignment horizontal="center" vertical="center" wrapText="1"/>
    </xf>
    <xf numFmtId="0" fontId="13" fillId="5" borderId="1" xfId="3" applyFont="1" applyFill="1" applyBorder="1" applyAlignment="1">
      <alignment horizontal="left" vertical="center"/>
    </xf>
    <xf numFmtId="0" fontId="13" fillId="5" borderId="21" xfId="3" applyFont="1" applyFill="1" applyBorder="1" applyAlignment="1">
      <alignment horizontal="left" vertical="center"/>
    </xf>
    <xf numFmtId="0" fontId="13" fillId="5" borderId="3" xfId="3" applyFont="1" applyFill="1" applyBorder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0" fontId="2" fillId="2" borderId="2" xfId="3" applyFont="1" applyFill="1" applyBorder="1" applyAlignment="1">
      <alignment vertical="top" wrapText="1"/>
    </xf>
    <xf numFmtId="0" fontId="7" fillId="2" borderId="2" xfId="3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vertical="top"/>
    </xf>
    <xf numFmtId="0" fontId="17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/>
    <xf numFmtId="0" fontId="17" fillId="2" borderId="22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vertical="top" wrapText="1"/>
    </xf>
    <xf numFmtId="0" fontId="13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6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vertical="top"/>
    </xf>
    <xf numFmtId="0" fontId="6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0" xfId="2" applyFont="1" applyFill="1"/>
    <xf numFmtId="0" fontId="2" fillId="2" borderId="23" xfId="0" applyFont="1" applyFill="1" applyBorder="1"/>
    <xf numFmtId="0" fontId="8" fillId="3" borderId="2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 wrapText="1"/>
    </xf>
    <xf numFmtId="0" fontId="8" fillId="3" borderId="13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2" fillId="2" borderId="26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19" fillId="3" borderId="29" xfId="0" applyFont="1" applyFill="1" applyBorder="1" applyAlignment="1">
      <alignment horizontal="center"/>
    </xf>
    <xf numFmtId="0" fontId="8" fillId="3" borderId="11" xfId="0" applyFont="1" applyFill="1" applyBorder="1"/>
    <xf numFmtId="0" fontId="19" fillId="3" borderId="11" xfId="0" applyFont="1" applyFill="1" applyBorder="1" applyAlignment="1">
      <alignment horizontal="center"/>
    </xf>
    <xf numFmtId="0" fontId="19" fillId="3" borderId="3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2" fontId="20" fillId="2" borderId="0" xfId="0" applyNumberFormat="1" applyFont="1" applyFill="1" applyAlignment="1">
      <alignment horizontal="right" wrapText="1"/>
    </xf>
    <xf numFmtId="16" fontId="2" fillId="2" borderId="2" xfId="3" applyNumberFormat="1" applyFont="1" applyFill="1" applyBorder="1" applyAlignment="1">
      <alignment vertical="top" wrapText="1"/>
    </xf>
    <xf numFmtId="0" fontId="22" fillId="2" borderId="2" xfId="3" applyFont="1" applyFill="1" applyBorder="1" applyAlignment="1">
      <alignment vertical="top" wrapText="1"/>
    </xf>
    <xf numFmtId="0" fontId="7" fillId="2" borderId="2" xfId="0" quotePrefix="1" applyFont="1" applyFill="1" applyBorder="1" applyAlignment="1">
      <alignment horizontal="left" vertical="top" wrapText="1"/>
    </xf>
    <xf numFmtId="0" fontId="13" fillId="5" borderId="1" xfId="3" applyFont="1" applyFill="1" applyBorder="1" applyAlignment="1">
      <alignment horizontal="left" vertical="center" wrapText="1"/>
    </xf>
    <xf numFmtId="0" fontId="24" fillId="2" borderId="2" xfId="0" applyFont="1" applyFill="1" applyBorder="1" applyAlignment="1">
      <alignment horizontal="left" vertical="top" wrapText="1"/>
    </xf>
    <xf numFmtId="0" fontId="17" fillId="2" borderId="2" xfId="0" quotePrefix="1" applyFont="1" applyFill="1" applyBorder="1" applyAlignment="1">
      <alignment horizontal="left" vertical="top" wrapText="1"/>
    </xf>
    <xf numFmtId="0" fontId="7" fillId="2" borderId="32" xfId="3" applyFont="1" applyFill="1" applyBorder="1" applyAlignment="1">
      <alignment horizontal="left" wrapText="1"/>
    </xf>
    <xf numFmtId="0" fontId="7" fillId="2" borderId="33" xfId="3" applyFont="1" applyFill="1" applyBorder="1" applyAlignment="1">
      <alignment horizontal="left" wrapText="1"/>
    </xf>
    <xf numFmtId="0" fontId="11" fillId="2" borderId="32" xfId="0" applyFont="1" applyFill="1" applyBorder="1" applyAlignment="1">
      <alignment horizontal="center" vertical="center" wrapText="1"/>
    </xf>
    <xf numFmtId="0" fontId="17" fillId="2" borderId="3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6" fillId="2" borderId="2" xfId="0" applyNumberFormat="1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top" wrapText="1"/>
    </xf>
    <xf numFmtId="1" fontId="6" fillId="2" borderId="1" xfId="0" applyNumberFormat="1" applyFont="1" applyFill="1" applyBorder="1"/>
    <xf numFmtId="0" fontId="7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7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center"/>
    </xf>
  </cellXfs>
  <cellStyles count="5">
    <cellStyle name="Hyperlink" xfId="1" builtinId="8"/>
    <cellStyle name="Normal" xfId="0" builtinId="0"/>
    <cellStyle name="Normal_Functional Test Case v1.0" xfId="2" xr:uid="{58599AEE-71FA-47D4-9BA3-1D3951343598}"/>
    <cellStyle name="Normal_Sheet1" xfId="3" xr:uid="{901EEF8B-69A8-4DB5-9740-D3397EAD1133}"/>
    <cellStyle name="標準_結合試験(AllOvertheWorld)" xfId="4" xr:uid="{74666ECC-CD03-46D9-8D83-C09E82304A1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</xdr:row>
      <xdr:rowOff>128588</xdr:rowOff>
    </xdr:from>
    <xdr:to>
      <xdr:col>1</xdr:col>
      <xdr:colOff>1233488</xdr:colOff>
      <xdr:row>1</xdr:row>
      <xdr:rowOff>852488</xdr:rowOff>
    </xdr:to>
    <xdr:pic>
      <xdr:nvPicPr>
        <xdr:cNvPr id="1040" name="Picture 2">
          <a:extLst>
            <a:ext uri="{FF2B5EF4-FFF2-40B4-BE49-F238E27FC236}">
              <a16:creationId xmlns:a16="http://schemas.microsoft.com/office/drawing/2014/main" id="{1F43EBE1-BA0E-562C-FA63-CE5DBBC2E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90513"/>
          <a:ext cx="1176338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C2D4-8E9F-4E8C-9757-367060030863}">
  <dimension ref="A2:G18"/>
  <sheetViews>
    <sheetView workbookViewId="0">
      <selection activeCell="F9" sqref="F9"/>
    </sheetView>
  </sheetViews>
  <sheetFormatPr defaultColWidth="9" defaultRowHeight="12.75"/>
  <cols>
    <col min="1" max="1" width="2.125" style="1" customWidth="1"/>
    <col min="2" max="2" width="19.625" style="2" customWidth="1"/>
    <col min="3" max="3" width="9.125" style="1" customWidth="1"/>
    <col min="4" max="4" width="14.5" style="1" customWidth="1"/>
    <col min="5" max="5" width="8" style="1" customWidth="1"/>
    <col min="6" max="6" width="31.125" style="1" customWidth="1"/>
    <col min="7" max="7" width="31" style="1" customWidth="1"/>
    <col min="8" max="16384" width="9" style="1"/>
  </cols>
  <sheetData>
    <row r="2" spans="1:7" s="5" customFormat="1" ht="75.75" customHeight="1">
      <c r="A2" s="3"/>
      <c r="B2" s="4"/>
      <c r="C2" s="131" t="s">
        <v>0</v>
      </c>
      <c r="D2" s="131"/>
      <c r="E2" s="131"/>
      <c r="F2" s="131"/>
      <c r="G2" s="131"/>
    </row>
    <row r="3" spans="1:7">
      <c r="B3" s="6"/>
      <c r="C3" s="7"/>
      <c r="F3" s="8"/>
    </row>
    <row r="4" spans="1:7" ht="14.25" customHeight="1">
      <c r="B4" s="9" t="s">
        <v>1</v>
      </c>
      <c r="C4" s="132" t="s">
        <v>2</v>
      </c>
      <c r="D4" s="132"/>
      <c r="E4" s="132"/>
      <c r="F4" s="9" t="s">
        <v>3</v>
      </c>
      <c r="G4" s="10"/>
    </row>
    <row r="5" spans="1:7" ht="14.25" customHeight="1">
      <c r="B5" s="9" t="s">
        <v>4</v>
      </c>
      <c r="C5" s="132" t="s">
        <v>5</v>
      </c>
      <c r="D5" s="132"/>
      <c r="E5" s="132"/>
      <c r="F5" s="9" t="s">
        <v>6</v>
      </c>
      <c r="G5" s="10"/>
    </row>
    <row r="6" spans="1:7" ht="15.75" customHeight="1">
      <c r="B6" s="133" t="s">
        <v>7</v>
      </c>
      <c r="C6" s="134" t="str">
        <f>C5&amp;"_"&amp;"XXX"&amp;"_"&amp;"vx.x"</f>
        <v>&lt;Project Code&gt;_XXX_vx.x</v>
      </c>
      <c r="D6" s="134"/>
      <c r="E6" s="134"/>
      <c r="F6" s="9" t="s">
        <v>8</v>
      </c>
      <c r="G6" s="12"/>
    </row>
    <row r="7" spans="1:7" ht="13.5" customHeight="1">
      <c r="B7" s="133"/>
      <c r="C7" s="134"/>
      <c r="D7" s="134"/>
      <c r="E7" s="134"/>
      <c r="F7" s="9" t="s">
        <v>9</v>
      </c>
      <c r="G7" s="12"/>
    </row>
    <row r="8" spans="1:7">
      <c r="B8" s="13"/>
      <c r="C8" s="14"/>
      <c r="F8" s="6"/>
      <c r="G8" s="7"/>
    </row>
    <row r="10" spans="1:7">
      <c r="B10" s="15" t="s">
        <v>10</v>
      </c>
    </row>
    <row r="11" spans="1:7" s="16" customFormat="1">
      <c r="B11" s="17" t="s">
        <v>11</v>
      </c>
      <c r="C11" s="18" t="s">
        <v>9</v>
      </c>
      <c r="D11" s="18" t="s">
        <v>12</v>
      </c>
      <c r="E11" s="18" t="s">
        <v>13</v>
      </c>
      <c r="F11" s="18" t="s">
        <v>14</v>
      </c>
      <c r="G11" s="19" t="s">
        <v>15</v>
      </c>
    </row>
    <row r="12" spans="1:7" s="20" customFormat="1" ht="25.5">
      <c r="B12" s="21" t="s">
        <v>16</v>
      </c>
      <c r="C12" s="22"/>
      <c r="D12" s="23"/>
      <c r="E12" s="23"/>
      <c r="F12" s="24"/>
      <c r="G12" s="25" t="s">
        <v>17</v>
      </c>
    </row>
    <row r="13" spans="1:7" s="20" customFormat="1" ht="21.75" customHeight="1">
      <c r="B13" s="26"/>
      <c r="C13" s="22"/>
      <c r="D13" s="23"/>
      <c r="E13" s="23"/>
      <c r="F13" s="23"/>
      <c r="G13" s="27"/>
    </row>
    <row r="14" spans="1:7" s="20" customFormat="1" ht="19.5" customHeight="1">
      <c r="B14" s="26"/>
      <c r="C14" s="22"/>
      <c r="D14" s="23"/>
      <c r="E14" s="23"/>
      <c r="F14" s="23"/>
      <c r="G14" s="27"/>
    </row>
    <row r="15" spans="1:7" s="20" customFormat="1" ht="21.75" customHeight="1">
      <c r="B15" s="26"/>
      <c r="C15" s="22"/>
      <c r="D15" s="23"/>
      <c r="E15" s="23"/>
      <c r="F15" s="23"/>
      <c r="G15" s="27"/>
    </row>
    <row r="16" spans="1:7" s="20" customFormat="1" ht="19.5" customHeight="1">
      <c r="B16" s="26"/>
      <c r="C16" s="22"/>
      <c r="D16" s="23"/>
      <c r="E16" s="23"/>
      <c r="F16" s="23"/>
      <c r="G16" s="27"/>
    </row>
    <row r="17" spans="2:7" s="20" customFormat="1" ht="21.75" customHeight="1">
      <c r="B17" s="26"/>
      <c r="C17" s="22"/>
      <c r="D17" s="23"/>
      <c r="E17" s="23"/>
      <c r="F17" s="23"/>
      <c r="G17" s="27"/>
    </row>
    <row r="18" spans="2:7" s="20" customFormat="1" ht="19.5" customHeight="1">
      <c r="B18" s="28"/>
      <c r="C18" s="29"/>
      <c r="D18" s="30"/>
      <c r="E18" s="30"/>
      <c r="F18" s="30"/>
      <c r="G18" s="31"/>
    </row>
  </sheetData>
  <mergeCells count="5">
    <mergeCell ref="C2:G2"/>
    <mergeCell ref="C4:E4"/>
    <mergeCell ref="C5:E5"/>
    <mergeCell ref="B6:B7"/>
    <mergeCell ref="C6:E7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1A2C-0B91-475A-99BD-48BD681F0668}">
  <dimension ref="B1:F21"/>
  <sheetViews>
    <sheetView workbookViewId="0">
      <selection activeCell="D9" sqref="D9"/>
    </sheetView>
  </sheetViews>
  <sheetFormatPr defaultColWidth="9" defaultRowHeight="12.75"/>
  <cols>
    <col min="1" max="1" width="1.375" style="8" customWidth="1"/>
    <col min="2" max="2" width="11.625" style="32" customWidth="1"/>
    <col min="3" max="3" width="26.5" style="33" customWidth="1"/>
    <col min="4" max="4" width="17.125" style="33" customWidth="1"/>
    <col min="5" max="5" width="28.125" style="33" customWidth="1"/>
    <col min="6" max="6" width="30.625" style="33" customWidth="1"/>
    <col min="7" max="16384" width="9" style="8"/>
  </cols>
  <sheetData>
    <row r="1" spans="2:6" ht="25.5">
      <c r="B1" s="34"/>
      <c r="D1" s="35" t="s">
        <v>18</v>
      </c>
      <c r="E1" s="36"/>
    </row>
    <row r="2" spans="2:6" ht="13.5" customHeight="1">
      <c r="B2" s="34"/>
      <c r="D2" s="37"/>
      <c r="E2" s="37"/>
    </row>
    <row r="3" spans="2:6">
      <c r="B3" s="137" t="s">
        <v>1</v>
      </c>
      <c r="C3" s="137"/>
      <c r="D3" s="138" t="str">
        <f>Cover!C4</f>
        <v>&lt;Project Name&gt;</v>
      </c>
      <c r="E3" s="138"/>
      <c r="F3" s="138"/>
    </row>
    <row r="4" spans="2:6">
      <c r="B4" s="137" t="s">
        <v>4</v>
      </c>
      <c r="C4" s="137"/>
      <c r="D4" s="138" t="str">
        <f>Cover!C5</f>
        <v>&lt;Project Code&gt;</v>
      </c>
      <c r="E4" s="138"/>
      <c r="F4" s="138"/>
    </row>
    <row r="5" spans="2:6" s="38" customFormat="1" ht="84.75" customHeight="1">
      <c r="B5" s="135" t="s">
        <v>19</v>
      </c>
      <c r="C5" s="135"/>
      <c r="D5" s="136" t="s">
        <v>20</v>
      </c>
      <c r="E5" s="136"/>
      <c r="F5" s="136"/>
    </row>
    <row r="6" spans="2:6">
      <c r="B6" s="39"/>
      <c r="C6" s="8"/>
      <c r="D6" s="8"/>
      <c r="E6" s="8"/>
      <c r="F6" s="8"/>
    </row>
    <row r="7" spans="2:6" s="40" customFormat="1">
      <c r="B7" s="41"/>
      <c r="C7" s="42"/>
      <c r="D7" s="42"/>
      <c r="E7" s="42"/>
      <c r="F7" s="42"/>
    </row>
    <row r="8" spans="2:6" s="43" customFormat="1" ht="21" customHeight="1">
      <c r="B8" s="44" t="s">
        <v>21</v>
      </c>
      <c r="C8" s="45" t="s">
        <v>22</v>
      </c>
      <c r="D8" s="45" t="s">
        <v>23</v>
      </c>
      <c r="E8" s="46" t="s">
        <v>24</v>
      </c>
      <c r="F8" s="47" t="s">
        <v>25</v>
      </c>
    </row>
    <row r="9" spans="2:6">
      <c r="B9" s="48">
        <v>1</v>
      </c>
      <c r="C9" s="49" t="s">
        <v>26</v>
      </c>
      <c r="D9" s="50" t="s">
        <v>27</v>
      </c>
      <c r="E9" s="50"/>
      <c r="F9" s="51"/>
    </row>
    <row r="10" spans="2:6">
      <c r="B10" s="48">
        <v>2</v>
      </c>
      <c r="C10" s="49" t="s">
        <v>28</v>
      </c>
      <c r="D10" s="50" t="s">
        <v>27</v>
      </c>
      <c r="E10" s="50"/>
      <c r="F10" s="51"/>
    </row>
    <row r="11" spans="2:6">
      <c r="B11" s="48">
        <v>3</v>
      </c>
      <c r="C11" s="49" t="s">
        <v>29</v>
      </c>
      <c r="D11" s="50" t="s">
        <v>27</v>
      </c>
      <c r="E11" s="50"/>
      <c r="F11" s="51"/>
    </row>
    <row r="12" spans="2:6">
      <c r="B12" s="48">
        <v>4</v>
      </c>
      <c r="C12" s="49" t="s">
        <v>30</v>
      </c>
      <c r="D12" s="50" t="s">
        <v>31</v>
      </c>
      <c r="E12" s="50"/>
      <c r="F12" s="51"/>
    </row>
    <row r="13" spans="2:6">
      <c r="B13" s="48">
        <v>5</v>
      </c>
      <c r="C13" s="49" t="s">
        <v>32</v>
      </c>
      <c r="D13" s="50" t="s">
        <v>31</v>
      </c>
      <c r="E13" s="50"/>
      <c r="F13" s="51"/>
    </row>
    <row r="14" spans="2:6">
      <c r="B14" s="48"/>
      <c r="C14" s="49"/>
      <c r="D14" s="52"/>
      <c r="E14" s="52"/>
      <c r="F14" s="51"/>
    </row>
    <row r="15" spans="2:6">
      <c r="B15" s="48"/>
      <c r="C15" s="49"/>
      <c r="D15" s="52"/>
      <c r="E15" s="52"/>
      <c r="F15" s="51"/>
    </row>
    <row r="16" spans="2:6">
      <c r="B16" s="48"/>
      <c r="C16" s="49"/>
      <c r="D16" s="52"/>
      <c r="E16" s="52"/>
      <c r="F16" s="51"/>
    </row>
    <row r="17" spans="2:6">
      <c r="B17" s="48"/>
      <c r="C17" s="49"/>
      <c r="D17" s="52"/>
      <c r="E17" s="52"/>
      <c r="F17" s="51"/>
    </row>
    <row r="18" spans="2:6">
      <c r="B18" s="48"/>
      <c r="C18" s="49"/>
      <c r="D18" s="52"/>
      <c r="E18" s="52"/>
      <c r="F18" s="51"/>
    </row>
    <row r="19" spans="2:6">
      <c r="B19" s="48"/>
      <c r="C19" s="49"/>
      <c r="D19" s="52"/>
      <c r="E19" s="52"/>
      <c r="F19" s="51"/>
    </row>
    <row r="20" spans="2:6">
      <c r="B20" s="48"/>
      <c r="C20" s="49"/>
      <c r="D20" s="52"/>
      <c r="E20" s="52"/>
      <c r="F20" s="51"/>
    </row>
    <row r="21" spans="2:6">
      <c r="B21" s="53"/>
      <c r="C21" s="54"/>
      <c r="D21" s="55"/>
      <c r="E21" s="55"/>
      <c r="F21" s="56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ED88528C-1A3C-4AEC-A6B8-CEB8D99B9287}"/>
    <hyperlink ref="D10" location="Module1!B14" display="Module1" xr:uid="{D9BB2EE3-6003-4C11-812E-C65CDCC479E5}"/>
    <hyperlink ref="D11" location="Module1!B17" display="Module1" xr:uid="{FC94A390-4453-4483-911F-2E07C6B32666}"/>
    <hyperlink ref="D12" location="Module2!B10" display="Module2" xr:uid="{1889483C-3327-46C1-9FDF-F3E2ECC9F44F}"/>
    <hyperlink ref="D13" location="Module2!B14" display="Module2" xr:uid="{0D8E7B86-D41E-4B7A-BD99-E031DB9D6FCF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A5F2-2E21-4B83-9BDD-985C12DEF88A}">
  <dimension ref="A1:K17"/>
  <sheetViews>
    <sheetView topLeftCell="B1" workbookViewId="0">
      <pane ySplit="8" topLeftCell="A9" activePane="bottomLeft" state="frozen"/>
      <selection pane="bottomLeft" activeCell="C16" sqref="C16"/>
    </sheetView>
  </sheetViews>
  <sheetFormatPr defaultColWidth="9" defaultRowHeight="12.75"/>
  <cols>
    <col min="1" max="1" width="11.625" style="8" customWidth="1"/>
    <col min="2" max="2" width="19.125" style="8" customWidth="1"/>
    <col min="3" max="3" width="25.625" style="8" customWidth="1"/>
    <col min="4" max="4" width="28.5" style="8" customWidth="1"/>
    <col min="5" max="5" width="16.75" style="8" customWidth="1"/>
    <col min="6" max="6" width="9" style="8" customWidth="1"/>
    <col min="7" max="7" width="7.125" style="8" customWidth="1"/>
    <col min="8" max="8" width="15.125" style="8" customWidth="1"/>
    <col min="9" max="9" width="17.625" style="8" customWidth="1"/>
    <col min="10" max="10" width="8.125" style="57" customWidth="1"/>
    <col min="11" max="11" width="0" style="8" hidden="1" customWidth="1"/>
    <col min="12" max="16384" width="9" style="8"/>
  </cols>
  <sheetData>
    <row r="1" spans="1:11" s="63" customFormat="1">
      <c r="A1" s="58"/>
      <c r="B1" s="59"/>
      <c r="C1" s="59"/>
      <c r="D1" s="59"/>
      <c r="E1" s="59"/>
      <c r="F1" s="59"/>
      <c r="G1" s="60"/>
      <c r="H1" s="61"/>
      <c r="I1" s="38"/>
      <c r="J1" s="62"/>
    </row>
    <row r="2" spans="1:11" s="63" customFormat="1" ht="15" customHeight="1">
      <c r="A2" s="64" t="s">
        <v>33</v>
      </c>
      <c r="B2" s="127" t="s">
        <v>34</v>
      </c>
      <c r="C2" s="127"/>
      <c r="D2" s="127"/>
      <c r="E2" s="127"/>
      <c r="F2" s="127"/>
      <c r="G2" s="127"/>
      <c r="H2" s="38"/>
      <c r="I2" s="38"/>
      <c r="J2" s="62"/>
      <c r="K2" s="63" t="s">
        <v>35</v>
      </c>
    </row>
    <row r="3" spans="1:11" s="63" customFormat="1" ht="25.5" customHeight="1">
      <c r="A3" s="65" t="s">
        <v>36</v>
      </c>
      <c r="B3" s="127" t="s">
        <v>37</v>
      </c>
      <c r="C3" s="127"/>
      <c r="D3" s="127"/>
      <c r="E3" s="127"/>
      <c r="F3" s="127"/>
      <c r="G3" s="127"/>
      <c r="H3" s="38"/>
      <c r="I3" s="38"/>
      <c r="J3" s="62"/>
      <c r="K3" s="63" t="s">
        <v>38</v>
      </c>
    </row>
    <row r="4" spans="1:11" s="63" customFormat="1" ht="18" customHeight="1">
      <c r="A4" s="64" t="s">
        <v>39</v>
      </c>
      <c r="B4" s="128"/>
      <c r="C4" s="128"/>
      <c r="D4" s="128"/>
      <c r="E4" s="128"/>
      <c r="F4" s="128"/>
      <c r="G4" s="128"/>
      <c r="H4" s="38"/>
      <c r="I4" s="38"/>
      <c r="J4" s="62"/>
      <c r="K4" s="66"/>
    </row>
    <row r="5" spans="1:11" s="63" customFormat="1" ht="19.5" customHeight="1">
      <c r="A5" s="67" t="s">
        <v>35</v>
      </c>
      <c r="B5" s="68" t="s">
        <v>38</v>
      </c>
      <c r="C5" s="68" t="s">
        <v>40</v>
      </c>
      <c r="D5" s="69" t="s">
        <v>41</v>
      </c>
      <c r="E5" s="129" t="s">
        <v>42</v>
      </c>
      <c r="F5" s="129"/>
      <c r="G5" s="129"/>
      <c r="H5" s="70"/>
      <c r="I5" s="70"/>
      <c r="J5" s="71"/>
      <c r="K5" s="63" t="s">
        <v>43</v>
      </c>
    </row>
    <row r="6" spans="1:11" s="63" customFormat="1" ht="15" customHeight="1">
      <c r="A6" s="72">
        <f>COUNTIF(G10:G998,"Pass")</f>
        <v>0</v>
      </c>
      <c r="B6" s="73">
        <f>COUNTIF(G10:G998,"Fail")</f>
        <v>0</v>
      </c>
      <c r="C6" s="73">
        <f>E6-D6-B6-A6</f>
        <v>6</v>
      </c>
      <c r="D6" s="74">
        <f>COUNTIF(G$10:G$998,"N/A")</f>
        <v>0</v>
      </c>
      <c r="E6" s="130">
        <f>COUNTA(A10:A998)</f>
        <v>6</v>
      </c>
      <c r="F6" s="130"/>
      <c r="G6" s="130"/>
      <c r="H6" s="70"/>
      <c r="I6" s="70"/>
      <c r="J6" s="71"/>
      <c r="K6" s="63" t="s">
        <v>41</v>
      </c>
    </row>
    <row r="7" spans="1:11" s="63" customFormat="1" ht="15" customHeight="1">
      <c r="D7" s="75"/>
      <c r="E7" s="75"/>
      <c r="F7" s="75"/>
      <c r="G7" s="70"/>
      <c r="H7" s="70"/>
      <c r="I7" s="70"/>
      <c r="J7" s="71"/>
    </row>
    <row r="8" spans="1:11" s="63" customFormat="1" ht="25.5" customHeight="1">
      <c r="A8" s="76" t="s">
        <v>44</v>
      </c>
      <c r="B8" s="76" t="s">
        <v>45</v>
      </c>
      <c r="C8" s="76" t="s">
        <v>46</v>
      </c>
      <c r="D8" s="76" t="s">
        <v>47</v>
      </c>
      <c r="E8" s="77" t="s">
        <v>48</v>
      </c>
      <c r="F8" s="77" t="s">
        <v>71</v>
      </c>
      <c r="G8" s="77" t="s">
        <v>49</v>
      </c>
      <c r="H8" s="77" t="s">
        <v>50</v>
      </c>
      <c r="I8" s="76" t="s">
        <v>51</v>
      </c>
      <c r="J8" s="78"/>
    </row>
    <row r="9" spans="1:11" s="63" customFormat="1" ht="15.75" customHeight="1">
      <c r="A9" s="79"/>
      <c r="B9" s="79" t="s">
        <v>26</v>
      </c>
      <c r="C9" s="80"/>
      <c r="D9" s="80"/>
      <c r="E9" s="80"/>
      <c r="F9" s="80"/>
      <c r="G9" s="80"/>
      <c r="H9" s="80"/>
      <c r="I9" s="81"/>
      <c r="J9" s="82"/>
    </row>
    <row r="10" spans="1:11" s="88" customFormat="1" ht="120.75" customHeight="1">
      <c r="A10" s="83" t="str">
        <f>IF(OR(B10&lt;&gt;"",D10&lt;&gt;""),"["&amp;TEXT($B$2,"##")&amp;"-"&amp;TEXT(ROW()-10,"##")&amp;"]","")</f>
        <v>[Module1 -]</v>
      </c>
      <c r="B10" s="84" t="s">
        <v>52</v>
      </c>
      <c r="C10" s="84" t="s">
        <v>53</v>
      </c>
      <c r="D10" s="85" t="s">
        <v>70</v>
      </c>
      <c r="E10" s="85" t="s">
        <v>54</v>
      </c>
      <c r="F10" s="85"/>
      <c r="G10" s="83"/>
      <c r="H10" s="83"/>
      <c r="I10" s="86"/>
      <c r="J10" s="87"/>
    </row>
    <row r="11" spans="1:11">
      <c r="A11" s="83" t="str">
        <f>IF(OR(B11&lt;&gt;"",D11&lt;&gt;""),"["&amp;TEXT($B$2,"##")&amp;"-"&amp;TEXT(ROW()-10,"##")&amp;"]","")</f>
        <v>[Module1 -1]</v>
      </c>
      <c r="B11" s="83" t="s">
        <v>55</v>
      </c>
      <c r="C11" s="83"/>
      <c r="D11" s="89"/>
      <c r="E11" s="89"/>
      <c r="F11" s="89"/>
      <c r="G11" s="83"/>
      <c r="H11" s="83"/>
      <c r="I11" s="86"/>
      <c r="J11" s="87"/>
    </row>
    <row r="12" spans="1:11">
      <c r="A12" s="83" t="str">
        <f>IF(OR(B12&lt;&gt;"",D12&lt;&gt;""),"["&amp;TEXT($B$2,"##")&amp;"-"&amp;TEXT(ROW()-10,"##")&amp;"]","")</f>
        <v>[Module1 -2]</v>
      </c>
      <c r="B12" s="83" t="s">
        <v>56</v>
      </c>
      <c r="C12" s="83"/>
      <c r="D12" s="89"/>
      <c r="E12" s="89"/>
      <c r="F12" s="89"/>
      <c r="G12" s="83"/>
      <c r="H12" s="83"/>
      <c r="I12" s="86"/>
      <c r="J12" s="87"/>
    </row>
    <row r="13" spans="1:11" s="63" customFormat="1" ht="15.75" customHeight="1">
      <c r="A13" s="80"/>
      <c r="B13" s="79" t="s">
        <v>28</v>
      </c>
      <c r="C13" s="80"/>
      <c r="D13" s="80"/>
      <c r="E13" s="80"/>
      <c r="F13" s="80"/>
      <c r="G13" s="80"/>
      <c r="H13" s="80"/>
      <c r="I13" s="81"/>
      <c r="J13" s="82"/>
    </row>
    <row r="14" spans="1:11">
      <c r="A14" s="83" t="str">
        <f>IF(OR(B14&lt;&gt;"",D14&lt;&gt;""),"["&amp;TEXT($B$2,"##")&amp;"-"&amp;TEXT(ROW()-11,"##")&amp;"]","")</f>
        <v>[Module1 -3]</v>
      </c>
      <c r="B14" s="83" t="s">
        <v>57</v>
      </c>
      <c r="C14" s="83"/>
      <c r="D14" s="83"/>
      <c r="E14" s="83"/>
      <c r="F14" s="83"/>
      <c r="G14" s="83"/>
      <c r="H14" s="83"/>
      <c r="I14" s="86"/>
      <c r="J14" s="87"/>
    </row>
    <row r="15" spans="1:11">
      <c r="A15" s="83" t="str">
        <f>IF(OR(B15&lt;&gt;"",D15&lt;&gt;""),"["&amp;TEXT($B$2,"##")&amp;"-"&amp;TEXT(ROW()-11,"##")&amp;"]","")</f>
        <v>[Module1 -4]</v>
      </c>
      <c r="B15" s="83" t="s">
        <v>58</v>
      </c>
      <c r="C15" s="83"/>
      <c r="D15" s="83"/>
      <c r="E15" s="83"/>
      <c r="F15" s="83"/>
      <c r="G15" s="83"/>
      <c r="H15" s="90"/>
      <c r="I15" s="90"/>
    </row>
    <row r="16" spans="1:11" s="63" customFormat="1" ht="15.75" customHeight="1">
      <c r="A16" s="79"/>
      <c r="B16" s="79" t="s">
        <v>29</v>
      </c>
      <c r="C16" s="80"/>
      <c r="D16" s="80"/>
      <c r="E16" s="80"/>
      <c r="F16" s="80"/>
      <c r="G16" s="80"/>
      <c r="H16" s="80"/>
      <c r="I16" s="81"/>
      <c r="J16" s="82"/>
    </row>
    <row r="17" spans="1:10">
      <c r="A17" s="83" t="str">
        <f>IF(OR(B17&lt;&gt;"",D17&lt;&gt;""),"["&amp;TEXT($B$2,"##")&amp;"-"&amp;TEXT(ROW()-12,"##")&amp;"]","")</f>
        <v>[Module1 -5]</v>
      </c>
      <c r="B17" s="83" t="s">
        <v>59</v>
      </c>
      <c r="C17" s="83"/>
      <c r="D17" s="83"/>
      <c r="E17" s="83"/>
      <c r="F17" s="83"/>
      <c r="G17" s="83"/>
      <c r="H17" s="83"/>
      <c r="I17" s="86"/>
      <c r="J17" s="87"/>
    </row>
  </sheetData>
  <autoFilter ref="A8:I16" xr:uid="{E0A65365-1456-4496-A5A2-B7977CD4B9C6}"/>
  <mergeCells count="5">
    <mergeCell ref="E6:G6"/>
    <mergeCell ref="B2:G2"/>
    <mergeCell ref="B3:G3"/>
    <mergeCell ref="B4:G4"/>
    <mergeCell ref="E5:G5"/>
  </mergeCells>
  <phoneticPr fontId="0" type="noConversion"/>
  <dataValidations count="1">
    <dataValidation type="list" allowBlank="1" showErrorMessage="1" sqref="G1:G3 G7:G145" xr:uid="{2FFD4993-9C96-4C63-AAC1-E58E8DA3F5FA}">
      <formula1>$K$2:$K$6</formula1>
      <formula2>0</formula2>
    </dataValidation>
  </dataValidations>
  <pageMargins left="0.74791666666666667" right="0.25" top="1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150D-BE58-412B-A6D3-D13C7DF0376C}">
  <dimension ref="A1:H17"/>
  <sheetViews>
    <sheetView workbookViewId="0">
      <selection activeCell="C6" sqref="C6:H6"/>
    </sheetView>
  </sheetViews>
  <sheetFormatPr defaultColWidth="9" defaultRowHeight="12.75"/>
  <cols>
    <col min="1" max="1" width="9" style="8"/>
    <col min="2" max="2" width="13.5" style="8" customWidth="1"/>
    <col min="3" max="3" width="19.375" style="8" customWidth="1"/>
    <col min="4" max="7" width="9" style="8"/>
    <col min="8" max="9" width="33.125" style="8" customWidth="1"/>
    <col min="10" max="16384" width="9" style="8"/>
  </cols>
  <sheetData>
    <row r="1" spans="1:8" ht="25.5" customHeight="1">
      <c r="B1" s="141" t="s">
        <v>60</v>
      </c>
      <c r="C1" s="141"/>
      <c r="D1" s="141"/>
      <c r="E1" s="141"/>
      <c r="F1" s="141"/>
      <c r="G1" s="141"/>
      <c r="H1" s="141"/>
    </row>
    <row r="2" spans="1:8" ht="14.25" customHeight="1">
      <c r="A2" s="93"/>
      <c r="B2" s="93"/>
      <c r="C2" s="94"/>
      <c r="D2" s="94"/>
      <c r="E2" s="94"/>
      <c r="F2" s="94"/>
      <c r="G2" s="94"/>
      <c r="H2" s="95"/>
    </row>
    <row r="3" spans="1:8" ht="12" customHeight="1">
      <c r="B3" s="11" t="s">
        <v>1</v>
      </c>
      <c r="C3" s="138" t="str">
        <f>Cover!C4</f>
        <v>&lt;Project Name&gt;</v>
      </c>
      <c r="D3" s="138"/>
      <c r="E3" s="139" t="s">
        <v>3</v>
      </c>
      <c r="F3" s="139"/>
      <c r="G3" s="96"/>
      <c r="H3" s="97"/>
    </row>
    <row r="4" spans="1:8" ht="12" customHeight="1">
      <c r="B4" s="11" t="s">
        <v>4</v>
      </c>
      <c r="C4" s="138" t="str">
        <f>Cover!C5</f>
        <v>&lt;Project Code&gt;</v>
      </c>
      <c r="D4" s="138"/>
      <c r="E4" s="139" t="s">
        <v>6</v>
      </c>
      <c r="F4" s="139"/>
      <c r="G4" s="96"/>
      <c r="H4" s="97"/>
    </row>
    <row r="5" spans="1:8" ht="12" customHeight="1">
      <c r="B5" s="98" t="s">
        <v>7</v>
      </c>
      <c r="C5" s="138" t="str">
        <f>C4&amp;"_"&amp;"Test Report"&amp;"_"&amp;"vx.x"</f>
        <v>&lt;Project Code&gt;_Test Report_vx.x</v>
      </c>
      <c r="D5" s="138"/>
      <c r="E5" s="139" t="s">
        <v>8</v>
      </c>
      <c r="F5" s="139"/>
      <c r="G5" s="96"/>
      <c r="H5" s="99" t="s">
        <v>61</v>
      </c>
    </row>
    <row r="6" spans="1:8" ht="21.75" customHeight="1">
      <c r="A6" s="93"/>
      <c r="B6" s="98" t="s">
        <v>62</v>
      </c>
      <c r="C6" s="140" t="s">
        <v>63</v>
      </c>
      <c r="D6" s="140"/>
      <c r="E6" s="140"/>
      <c r="F6" s="140"/>
      <c r="G6" s="140"/>
      <c r="H6" s="140"/>
    </row>
    <row r="7" spans="1:8" ht="14.25" customHeight="1">
      <c r="A7" s="93"/>
      <c r="B7" s="13"/>
      <c r="C7" s="100"/>
      <c r="D7" s="94"/>
      <c r="E7" s="94"/>
      <c r="F7" s="94"/>
      <c r="G7" s="94"/>
      <c r="H7" s="95"/>
    </row>
    <row r="8" spans="1:8">
      <c r="B8" s="13"/>
      <c r="C8" s="100"/>
      <c r="D8" s="94"/>
      <c r="E8" s="94"/>
      <c r="F8" s="94"/>
      <c r="G8" s="94"/>
      <c r="H8" s="95"/>
    </row>
    <row r="10" spans="1:8">
      <c r="A10" s="101"/>
      <c r="B10" s="102" t="s">
        <v>21</v>
      </c>
      <c r="C10" s="103" t="s">
        <v>64</v>
      </c>
      <c r="D10" s="104" t="s">
        <v>35</v>
      </c>
      <c r="E10" s="103" t="s">
        <v>38</v>
      </c>
      <c r="F10" s="103" t="s">
        <v>40</v>
      </c>
      <c r="G10" s="105" t="s">
        <v>41</v>
      </c>
      <c r="H10" s="106" t="s">
        <v>65</v>
      </c>
    </row>
    <row r="11" spans="1:8">
      <c r="A11" s="101"/>
      <c r="B11" s="107">
        <v>1</v>
      </c>
      <c r="C11" s="108" t="str">
        <f>BC!B2</f>
        <v xml:space="preserve">Module1 </v>
      </c>
      <c r="D11" s="109">
        <f>BC!A6</f>
        <v>0</v>
      </c>
      <c r="E11" s="109">
        <f>BC!B6</f>
        <v>0</v>
      </c>
      <c r="F11" s="109">
        <f>BC!C6</f>
        <v>6</v>
      </c>
      <c r="G11" s="110">
        <f>BC!D6</f>
        <v>0</v>
      </c>
      <c r="H11" s="111">
        <f>BC!E6</f>
        <v>6</v>
      </c>
    </row>
    <row r="12" spans="1:8">
      <c r="A12" s="101"/>
      <c r="B12" s="107">
        <v>2</v>
      </c>
      <c r="C12" s="108" t="e">
        <f>#REF!</f>
        <v>#REF!</v>
      </c>
      <c r="D12" s="109" t="e">
        <f>#REF!</f>
        <v>#REF!</v>
      </c>
      <c r="E12" s="109" t="e">
        <f>#REF!</f>
        <v>#REF!</v>
      </c>
      <c r="F12" s="109" t="e">
        <f>#REF!</f>
        <v>#REF!</v>
      </c>
      <c r="G12" s="110" t="e">
        <f>#REF!</f>
        <v>#REF!</v>
      </c>
      <c r="H12" s="111" t="e">
        <f>#REF!</f>
        <v>#REF!</v>
      </c>
    </row>
    <row r="13" spans="1:8">
      <c r="A13" s="101"/>
      <c r="B13" s="107"/>
      <c r="C13" s="108"/>
      <c r="D13" s="109"/>
      <c r="E13" s="109"/>
      <c r="F13" s="109"/>
      <c r="G13" s="110"/>
      <c r="H13" s="111"/>
    </row>
    <row r="14" spans="1:8">
      <c r="A14" s="101"/>
      <c r="B14" s="112"/>
      <c r="C14" s="113" t="s">
        <v>66</v>
      </c>
      <c r="D14" s="114" t="e">
        <f>SUM(D9:D13)</f>
        <v>#REF!</v>
      </c>
      <c r="E14" s="114" t="e">
        <f>SUM(E9:E13)</f>
        <v>#REF!</v>
      </c>
      <c r="F14" s="114" t="e">
        <f>SUM(F9:F13)</f>
        <v>#REF!</v>
      </c>
      <c r="G14" s="114" t="e">
        <f>SUM(G9:G13)</f>
        <v>#REF!</v>
      </c>
      <c r="H14" s="115" t="e">
        <f>SUM(H9:H13)</f>
        <v>#REF!</v>
      </c>
    </row>
    <row r="15" spans="1:8">
      <c r="B15" s="116"/>
      <c r="D15" s="117"/>
      <c r="E15" s="118"/>
      <c r="F15" s="118"/>
      <c r="G15" s="118"/>
      <c r="H15" s="118"/>
    </row>
    <row r="16" spans="1:8">
      <c r="C16" s="119" t="s">
        <v>67</v>
      </c>
      <c r="E16" s="120" t="e">
        <f>(D14+E14)*100/(H14-G14)</f>
        <v>#REF!</v>
      </c>
      <c r="F16" s="8" t="s">
        <v>68</v>
      </c>
      <c r="H16" s="75"/>
    </row>
    <row r="17" spans="3:8">
      <c r="C17" s="119" t="s">
        <v>69</v>
      </c>
      <c r="E17" s="120" t="e">
        <f>D14*100/(H14-G14)</f>
        <v>#REF!</v>
      </c>
      <c r="F17" s="8" t="s">
        <v>68</v>
      </c>
      <c r="H17" s="75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F0D3-68A4-4BAA-8A47-7BD6D575FE2D}">
  <dimension ref="A1:K22"/>
  <sheetViews>
    <sheetView zoomScale="85" zoomScaleNormal="85" workbookViewId="0">
      <pane ySplit="8" topLeftCell="A9" activePane="bottomLeft" state="frozen"/>
      <selection pane="bottomLeft" activeCell="A10" sqref="A10"/>
    </sheetView>
  </sheetViews>
  <sheetFormatPr defaultColWidth="9" defaultRowHeight="12.75"/>
  <cols>
    <col min="1" max="1" width="16.625" style="8" customWidth="1"/>
    <col min="2" max="2" width="31.875" style="8" customWidth="1"/>
    <col min="3" max="3" width="48.75" style="8" customWidth="1"/>
    <col min="4" max="4" width="38.25" style="8" customWidth="1"/>
    <col min="5" max="5" width="42.625" style="8" customWidth="1"/>
    <col min="6" max="6" width="30.875" style="8" customWidth="1"/>
    <col min="7" max="7" width="10.75" style="8" customWidth="1"/>
    <col min="8" max="8" width="16.25" style="8" customWidth="1"/>
    <col min="9" max="9" width="17.625" style="8" customWidth="1"/>
    <col min="10" max="10" width="27.25" style="57" customWidth="1"/>
    <col min="11" max="11" width="9" style="8" hidden="1" customWidth="1"/>
    <col min="12" max="12" width="28.375" style="8" customWidth="1"/>
    <col min="13" max="16384" width="9" style="8"/>
  </cols>
  <sheetData>
    <row r="1" spans="1:11" s="63" customFormat="1" ht="13.5" thickBot="1">
      <c r="A1" s="58"/>
      <c r="B1" s="59"/>
      <c r="C1" s="59"/>
      <c r="D1" s="59"/>
      <c r="E1" s="59"/>
      <c r="F1" s="59"/>
      <c r="G1" s="60"/>
      <c r="H1" s="61"/>
      <c r="I1" s="38"/>
      <c r="J1" s="62"/>
    </row>
    <row r="2" spans="1:11" s="63" customFormat="1" ht="15" customHeight="1">
      <c r="A2" s="64" t="s">
        <v>33</v>
      </c>
      <c r="B2" s="127" t="s">
        <v>73</v>
      </c>
      <c r="C2" s="127"/>
      <c r="D2" s="127"/>
      <c r="E2" s="127"/>
      <c r="F2" s="127"/>
      <c r="G2" s="127"/>
      <c r="H2" s="38"/>
      <c r="I2" s="38"/>
      <c r="J2" s="62"/>
      <c r="K2" s="63" t="s">
        <v>35</v>
      </c>
    </row>
    <row r="3" spans="1:11" s="63" customFormat="1" ht="25.5" customHeight="1">
      <c r="A3" s="65" t="s">
        <v>36</v>
      </c>
      <c r="B3" s="127" t="s">
        <v>74</v>
      </c>
      <c r="C3" s="127"/>
      <c r="D3" s="127"/>
      <c r="E3" s="127"/>
      <c r="F3" s="127"/>
      <c r="G3" s="127"/>
      <c r="H3" s="38"/>
      <c r="I3" s="38"/>
      <c r="J3" s="62"/>
      <c r="K3" s="63" t="s">
        <v>38</v>
      </c>
    </row>
    <row r="4" spans="1:11" s="63" customFormat="1" ht="18" customHeight="1">
      <c r="A4" s="64" t="s">
        <v>39</v>
      </c>
      <c r="B4" s="128" t="s">
        <v>75</v>
      </c>
      <c r="C4" s="128"/>
      <c r="D4" s="128"/>
      <c r="E4" s="128"/>
      <c r="F4" s="128"/>
      <c r="G4" s="128"/>
      <c r="H4" s="38"/>
      <c r="I4" s="38"/>
      <c r="J4" s="62"/>
      <c r="K4" s="63" t="s">
        <v>43</v>
      </c>
    </row>
    <row r="5" spans="1:11" s="63" customFormat="1" ht="19.5" customHeight="1">
      <c r="A5" s="67" t="s">
        <v>35</v>
      </c>
      <c r="B5" s="68" t="s">
        <v>38</v>
      </c>
      <c r="C5" s="68" t="s">
        <v>40</v>
      </c>
      <c r="D5" s="69" t="s">
        <v>41</v>
      </c>
      <c r="E5" s="129" t="s">
        <v>42</v>
      </c>
      <c r="F5" s="129"/>
      <c r="G5" s="129"/>
      <c r="H5" s="70"/>
      <c r="I5" s="70"/>
      <c r="J5" s="71"/>
      <c r="K5" s="63" t="s">
        <v>41</v>
      </c>
    </row>
    <row r="6" spans="1:11" s="63" customFormat="1" ht="15" customHeight="1" thickBot="1">
      <c r="A6" s="91">
        <f>COUNTIF(G10:G1001,"Pass")</f>
        <v>5</v>
      </c>
      <c r="B6" s="73">
        <f>COUNTIF(G10:G1001,"Fail")</f>
        <v>0</v>
      </c>
      <c r="C6" s="73">
        <f>E6-D6-B6-A6</f>
        <v>0</v>
      </c>
      <c r="D6" s="74">
        <f>COUNTIF(G$10:G$1001,"N/A")</f>
        <v>6</v>
      </c>
      <c r="E6" s="130">
        <f>COUNTA(A10:A1001)</f>
        <v>11</v>
      </c>
      <c r="F6" s="130"/>
      <c r="G6" s="130"/>
      <c r="H6" s="70"/>
      <c r="I6" s="70"/>
      <c r="J6" s="71"/>
    </row>
    <row r="7" spans="1:11" s="63" customFormat="1" ht="15" customHeight="1">
      <c r="D7" s="75"/>
      <c r="E7" s="75"/>
      <c r="F7" s="75"/>
      <c r="G7" s="75"/>
      <c r="H7" s="75"/>
      <c r="I7" s="75"/>
      <c r="J7" s="71"/>
    </row>
    <row r="8" spans="1:11" s="63" customFormat="1" ht="25.5" customHeight="1">
      <c r="A8" s="76" t="s">
        <v>44</v>
      </c>
      <c r="B8" s="76" t="s">
        <v>45</v>
      </c>
      <c r="C8" s="76" t="s">
        <v>46</v>
      </c>
      <c r="D8" s="76" t="s">
        <v>47</v>
      </c>
      <c r="E8" s="77" t="s">
        <v>48</v>
      </c>
      <c r="F8" s="77" t="s">
        <v>71</v>
      </c>
      <c r="G8" s="77" t="s">
        <v>49</v>
      </c>
      <c r="H8" s="77" t="s">
        <v>50</v>
      </c>
      <c r="I8" s="76" t="s">
        <v>51</v>
      </c>
      <c r="J8" s="78" t="s">
        <v>72</v>
      </c>
    </row>
    <row r="9" spans="1:11" s="63" customFormat="1" ht="15.4" customHeight="1">
      <c r="A9" s="79"/>
      <c r="B9" s="79" t="s">
        <v>73</v>
      </c>
      <c r="C9" s="80"/>
      <c r="D9" s="80"/>
      <c r="E9" s="80"/>
      <c r="F9" s="80"/>
      <c r="G9" s="80"/>
      <c r="H9" s="80"/>
      <c r="I9" s="81"/>
      <c r="J9" s="82"/>
    </row>
    <row r="10" spans="1:11" s="88" customFormat="1" ht="145.15" customHeight="1">
      <c r="A10" s="122" t="s">
        <v>79</v>
      </c>
      <c r="B10" s="83" t="s">
        <v>76</v>
      </c>
      <c r="C10" s="83" t="s">
        <v>90</v>
      </c>
      <c r="D10" s="83" t="s">
        <v>81</v>
      </c>
      <c r="E10" s="83" t="s">
        <v>77</v>
      </c>
      <c r="F10" s="85"/>
      <c r="G10" s="83" t="s">
        <v>35</v>
      </c>
      <c r="H10" s="121">
        <v>45954</v>
      </c>
      <c r="I10" s="92"/>
      <c r="J10" s="87" t="e" vm="1">
        <v>#VALUE!</v>
      </c>
    </row>
    <row r="11" spans="1:11" ht="113.65" customHeight="1">
      <c r="A11" s="83" t="s">
        <v>80</v>
      </c>
      <c r="B11" s="83" t="s">
        <v>78</v>
      </c>
      <c r="C11" s="83" t="s">
        <v>98</v>
      </c>
      <c r="D11" s="83" t="s">
        <v>99</v>
      </c>
      <c r="E11" s="83" t="s">
        <v>100</v>
      </c>
      <c r="F11" s="123" t="s">
        <v>101</v>
      </c>
      <c r="G11" s="83" t="s">
        <v>35</v>
      </c>
      <c r="H11" s="121">
        <v>45954</v>
      </c>
      <c r="I11" s="92"/>
      <c r="J11" s="87" t="e" vm="2">
        <v>#VALUE!</v>
      </c>
    </row>
    <row r="12" spans="1:11" ht="92.25" customHeight="1">
      <c r="A12" s="83" t="s">
        <v>82</v>
      </c>
      <c r="B12" s="83" t="s">
        <v>86</v>
      </c>
      <c r="C12" s="83" t="s">
        <v>102</v>
      </c>
      <c r="D12" s="83" t="s">
        <v>99</v>
      </c>
      <c r="E12" s="83" t="s">
        <v>100</v>
      </c>
      <c r="F12" s="123" t="s">
        <v>101</v>
      </c>
      <c r="G12" s="83" t="s">
        <v>35</v>
      </c>
      <c r="H12" s="121">
        <v>45954</v>
      </c>
      <c r="I12" s="92"/>
      <c r="J12" s="87" t="e" vm="3">
        <v>#VALUE!</v>
      </c>
    </row>
    <row r="13" spans="1:11" ht="89.25">
      <c r="A13" s="122" t="s">
        <v>83</v>
      </c>
      <c r="B13" s="122" t="s">
        <v>85</v>
      </c>
      <c r="C13" s="122" t="s">
        <v>92</v>
      </c>
      <c r="D13" s="122" t="s">
        <v>91</v>
      </c>
      <c r="E13" s="122"/>
      <c r="F13" s="125"/>
      <c r="G13" s="122" t="s">
        <v>41</v>
      </c>
      <c r="H13" s="121"/>
      <c r="I13" s="92"/>
      <c r="J13" s="87"/>
    </row>
    <row r="14" spans="1:11" ht="93.75" customHeight="1">
      <c r="A14" s="83" t="s">
        <v>84</v>
      </c>
      <c r="B14" s="83" t="s">
        <v>103</v>
      </c>
      <c r="C14" s="83" t="s">
        <v>104</v>
      </c>
      <c r="D14" s="89" t="s">
        <v>105</v>
      </c>
      <c r="E14" s="83" t="s">
        <v>106</v>
      </c>
      <c r="F14" s="126" t="s">
        <v>107</v>
      </c>
      <c r="G14" s="83" t="s">
        <v>35</v>
      </c>
      <c r="H14" s="121">
        <v>45954</v>
      </c>
      <c r="I14" s="92"/>
      <c r="J14" s="87" t="e" vm="4">
        <v>#VALUE!</v>
      </c>
    </row>
    <row r="15" spans="1:11" ht="93.75" customHeight="1">
      <c r="A15" s="83" t="s">
        <v>87</v>
      </c>
      <c r="B15" s="83" t="s">
        <v>108</v>
      </c>
      <c r="C15" s="83" t="s">
        <v>109</v>
      </c>
      <c r="D15" s="89" t="s">
        <v>105</v>
      </c>
      <c r="E15" s="83" t="s">
        <v>110</v>
      </c>
      <c r="F15" s="123" t="s">
        <v>101</v>
      </c>
      <c r="G15" s="83" t="s">
        <v>35</v>
      </c>
      <c r="H15" s="121">
        <v>45954</v>
      </c>
      <c r="I15" s="92"/>
      <c r="J15" s="87" t="e" vm="4">
        <v>#VALUE!</v>
      </c>
    </row>
    <row r="16" spans="1:11" s="63" customFormat="1" ht="15.75" customHeight="1">
      <c r="A16" s="79"/>
      <c r="B16" s="79" t="s">
        <v>93</v>
      </c>
      <c r="C16" s="80"/>
      <c r="D16" s="80"/>
      <c r="E16" s="80"/>
      <c r="F16" s="80"/>
      <c r="G16" s="80"/>
      <c r="H16" s="80"/>
      <c r="I16" s="81"/>
      <c r="J16" s="82"/>
    </row>
    <row r="17" spans="1:10">
      <c r="A17" s="83" t="s">
        <v>89</v>
      </c>
      <c r="B17" s="83" t="s">
        <v>57</v>
      </c>
      <c r="C17" s="83"/>
      <c r="D17" s="83"/>
      <c r="E17" s="83"/>
      <c r="F17" s="83"/>
      <c r="G17" s="83" t="s">
        <v>41</v>
      </c>
      <c r="H17" s="83"/>
      <c r="I17" s="92"/>
      <c r="J17" s="87"/>
    </row>
    <row r="18" spans="1:10">
      <c r="A18" s="83" t="s">
        <v>88</v>
      </c>
      <c r="B18" s="83" t="s">
        <v>58</v>
      </c>
      <c r="C18" s="83"/>
      <c r="D18" s="83"/>
      <c r="E18" s="83"/>
      <c r="F18" s="83"/>
      <c r="G18" s="83" t="s">
        <v>41</v>
      </c>
      <c r="H18" s="90"/>
      <c r="I18" s="90"/>
    </row>
    <row r="19" spans="1:10" s="63" customFormat="1" ht="15.75" customHeight="1">
      <c r="A19" s="79"/>
      <c r="B19" s="124" t="s">
        <v>97</v>
      </c>
      <c r="C19" s="80"/>
      <c r="D19" s="80"/>
      <c r="E19" s="80"/>
      <c r="F19" s="80"/>
      <c r="G19" s="80"/>
      <c r="H19" s="80"/>
      <c r="I19" s="81"/>
      <c r="J19" s="82"/>
    </row>
    <row r="20" spans="1:10">
      <c r="A20" s="83" t="s">
        <v>94</v>
      </c>
      <c r="B20" s="83" t="s">
        <v>57</v>
      </c>
      <c r="C20" s="83"/>
      <c r="D20" s="83"/>
      <c r="E20" s="83"/>
      <c r="F20" s="83"/>
      <c r="G20" s="83" t="s">
        <v>41</v>
      </c>
      <c r="H20" s="83"/>
      <c r="I20" s="92"/>
      <c r="J20" s="87"/>
    </row>
    <row r="21" spans="1:10">
      <c r="A21" s="83" t="s">
        <v>95</v>
      </c>
      <c r="B21" s="83" t="s">
        <v>58</v>
      </c>
      <c r="C21" s="83"/>
      <c r="D21" s="83"/>
      <c r="E21" s="83"/>
      <c r="F21" s="83"/>
      <c r="G21" s="83" t="s">
        <v>41</v>
      </c>
      <c r="H21" s="90"/>
      <c r="I21" s="90"/>
    </row>
    <row r="22" spans="1:10">
      <c r="A22" s="83" t="s">
        <v>96</v>
      </c>
      <c r="B22" s="83" t="s">
        <v>58</v>
      </c>
      <c r="C22" s="83"/>
      <c r="D22" s="83"/>
      <c r="E22" s="83"/>
      <c r="F22" s="83"/>
      <c r="G22" s="83" t="s">
        <v>41</v>
      </c>
      <c r="H22" s="90"/>
      <c r="I22" s="90"/>
    </row>
  </sheetData>
  <autoFilter ref="A8:I18" xr:uid="{396C2B65-4A85-4D08-8802-5BACA27A21A5}"/>
  <mergeCells count="5">
    <mergeCell ref="B2:G2"/>
    <mergeCell ref="B3:G3"/>
    <mergeCell ref="B4:G4"/>
    <mergeCell ref="E5:G5"/>
    <mergeCell ref="E6:G6"/>
  </mergeCells>
  <dataValidations count="2">
    <dataValidation type="list" allowBlank="1" showErrorMessage="1" sqref="G1:G3 G7:G9 G23:G147" xr:uid="{B466937A-933D-4523-A76B-CF5688D639D8}">
      <formula1>$K$2:$K$6</formula1>
      <formula2>0</formula2>
    </dataValidation>
    <dataValidation type="list" allowBlank="1" showErrorMessage="1" sqref="G10:G22" xr:uid="{A809FCB3-A6C3-4D36-B516-1AB814AB8446}">
      <formula1>$K$2:$K$5</formula1>
    </dataValidation>
  </dataValidations>
  <pageMargins left="0.74791666666666667" right="0.25" top="1" bottom="0.98402777777777772" header="0.5" footer="0.5"/>
  <pageSetup paperSize="9" firstPageNumber="0" orientation="landscape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E1D6B-1939-42F2-AAD1-548DD1B39DBB}">
  <dimension ref="A1"/>
  <sheetViews>
    <sheetView tabSelected="1" workbookViewId="0">
      <selection activeCell="J40" sqref="J40"/>
    </sheetView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BC</vt:lpstr>
      <vt:lpstr>Test Report</vt:lpstr>
      <vt:lpstr>Login</vt:lpstr>
      <vt:lpstr>TEST_CASE_CURSOR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description>Updates sheet Cover: Add logo, document code, creator, reviewer/approver._x000d_
Add sheet Test Case List._x000d_
Change Sheet Company, User, Provider to Modules. Add column Inter-test case dependent. Update these sheets._x000d_
Update Test Report_x000d_
</dc:description>
  <cp:lastModifiedBy>Admin</cp:lastModifiedBy>
  <dcterms:created xsi:type="dcterms:W3CDTF">2025-02-27T06:17:15Z</dcterms:created>
  <dcterms:modified xsi:type="dcterms:W3CDTF">2026-06-23T02:45:48Z</dcterms:modified>
  <cp:category>BM</cp:category>
</cp:coreProperties>
</file>