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Hai\Downloads\"/>
    </mc:Choice>
  </mc:AlternateContent>
  <xr:revisionPtr revIDLastSave="0" documentId="13_ncr:1_{A3ADA479-7262-4A97-A758-8C66F0AA68A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Nhóm 01" sheetId="1" r:id="rId1"/>
    <sheet name="Nhóm 02" sheetId="10" r:id="rId2"/>
    <sheet name="THỐNG KÊ CHUNG" sheetId="11" r:id="rId3"/>
    <sheet name="Enum" sheetId="9" state="hidden" r:id="rId4"/>
  </sheets>
  <externalReferences>
    <externalReference r:id="rId5"/>
  </externalReferences>
  <definedNames>
    <definedName name="Date">#REF!</definedName>
    <definedName name="HP">[1]HP!$A$1:$B$5000</definedName>
    <definedName name="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1" l="1"/>
  <c r="F14" i="11"/>
  <c r="G14" i="11"/>
  <c r="H14" i="11"/>
  <c r="I14" i="11"/>
  <c r="J14" i="11"/>
  <c r="K14" i="11"/>
  <c r="D14" i="11"/>
  <c r="E13" i="11"/>
  <c r="F13" i="11"/>
  <c r="G13" i="11"/>
  <c r="H13" i="11"/>
  <c r="I13" i="11"/>
  <c r="J13" i="11"/>
  <c r="D13" i="11"/>
  <c r="R24" i="10"/>
  <c r="R25" i="10"/>
  <c r="R26" i="10"/>
  <c r="R27" i="10"/>
  <c r="R28" i="10"/>
  <c r="R29" i="10"/>
  <c r="R30" i="10"/>
  <c r="R23" i="10"/>
  <c r="Q30" i="10"/>
  <c r="Q29" i="10"/>
  <c r="Q23" i="10"/>
  <c r="K13" i="11"/>
  <c r="K12" i="11"/>
  <c r="K11" i="11"/>
  <c r="Q30" i="1"/>
  <c r="R30" i="1" s="1"/>
  <c r="Q29" i="1"/>
  <c r="Q24" i="1"/>
  <c r="Q23" i="1"/>
  <c r="Q11" i="1"/>
  <c r="Q25" i="1"/>
  <c r="R25" i="1" s="1"/>
  <c r="Q26" i="1"/>
  <c r="R26" i="1" s="1"/>
  <c r="Q27" i="1"/>
  <c r="R27" i="1" s="1"/>
  <c r="Q28" i="1"/>
  <c r="R28" i="1" s="1"/>
  <c r="Q24" i="10"/>
  <c r="Q25" i="10"/>
  <c r="Q26" i="10"/>
  <c r="Q27" i="10"/>
  <c r="Q28" i="10"/>
  <c r="Q19" i="10"/>
  <c r="Q11" i="10"/>
  <c r="M6" i="11"/>
  <c r="M5" i="11"/>
  <c r="E7" i="11"/>
  <c r="E8" i="11" s="1"/>
  <c r="F7" i="11"/>
  <c r="F8" i="11" s="1"/>
  <c r="G7" i="11"/>
  <c r="G8" i="11" s="1"/>
  <c r="H7" i="11"/>
  <c r="H8" i="11" s="1"/>
  <c r="I7" i="11"/>
  <c r="I8" i="11" s="1"/>
  <c r="J7" i="11"/>
  <c r="J8" i="11" s="1"/>
  <c r="K7" i="11"/>
  <c r="K8" i="11" s="1"/>
  <c r="L7" i="11"/>
  <c r="L8" i="11" s="1"/>
  <c r="D7" i="11"/>
  <c r="D8" i="11" s="1"/>
  <c r="K89" i="10"/>
  <c r="L89" i="10" s="1"/>
  <c r="K90" i="10"/>
  <c r="L90" i="10" s="1"/>
  <c r="K88" i="10"/>
  <c r="L88" i="10" s="1"/>
  <c r="L87" i="10"/>
  <c r="K87" i="10"/>
  <c r="L86" i="10"/>
  <c r="K86" i="10"/>
  <c r="L85" i="10"/>
  <c r="K85" i="10"/>
  <c r="L84" i="10"/>
  <c r="K84" i="10"/>
  <c r="K83" i="10"/>
  <c r="L83" i="10" s="1"/>
  <c r="K82" i="10"/>
  <c r="L82" i="10" s="1"/>
  <c r="L81" i="10"/>
  <c r="K81" i="10"/>
  <c r="L80" i="10"/>
  <c r="K80" i="10"/>
  <c r="K79" i="10"/>
  <c r="L79" i="10" s="1"/>
  <c r="L78" i="10"/>
  <c r="K78" i="10"/>
  <c r="L77" i="10"/>
  <c r="K77" i="10"/>
  <c r="L76" i="10"/>
  <c r="K76" i="10"/>
  <c r="K75" i="10"/>
  <c r="L75" i="10" s="1"/>
  <c r="L74" i="10"/>
  <c r="K74" i="10"/>
  <c r="K73" i="10"/>
  <c r="L73" i="10" s="1"/>
  <c r="L72" i="10"/>
  <c r="K72" i="10"/>
  <c r="K71" i="10"/>
  <c r="L71" i="10" s="1"/>
  <c r="K70" i="10"/>
  <c r="L70" i="10" s="1"/>
  <c r="L69" i="10"/>
  <c r="K69" i="10"/>
  <c r="K68" i="10"/>
  <c r="L68" i="10" s="1"/>
  <c r="K67" i="10"/>
  <c r="L67" i="10" s="1"/>
  <c r="K66" i="10"/>
  <c r="L66" i="10" s="1"/>
  <c r="K65" i="10"/>
  <c r="L65" i="10" s="1"/>
  <c r="K64" i="10"/>
  <c r="L64" i="10" s="1"/>
  <c r="K63" i="10"/>
  <c r="L63" i="10" s="1"/>
  <c r="L62" i="10"/>
  <c r="K62" i="10"/>
  <c r="L61" i="10"/>
  <c r="K61" i="10"/>
  <c r="K60" i="10"/>
  <c r="L60" i="10" s="1"/>
  <c r="K59" i="10"/>
  <c r="L59" i="10" s="1"/>
  <c r="K58" i="10"/>
  <c r="L58" i="10" s="1"/>
  <c r="K57" i="10"/>
  <c r="L57" i="10" s="1"/>
  <c r="L56" i="10"/>
  <c r="K56" i="10"/>
  <c r="K55" i="10"/>
  <c r="L55" i="10" s="1"/>
  <c r="K54" i="10"/>
  <c r="L54" i="10" s="1"/>
  <c r="K53" i="10"/>
  <c r="L53" i="10" s="1"/>
  <c r="K52" i="10"/>
  <c r="L52" i="10" s="1"/>
  <c r="K51" i="10"/>
  <c r="L51" i="10" s="1"/>
  <c r="K50" i="10"/>
  <c r="L50" i="10" s="1"/>
  <c r="K49" i="10"/>
  <c r="L49" i="10" s="1"/>
  <c r="K48" i="10"/>
  <c r="L48" i="10" s="1"/>
  <c r="K47" i="10"/>
  <c r="L47" i="10" s="1"/>
  <c r="L46" i="10"/>
  <c r="K46" i="10"/>
  <c r="L45" i="10"/>
  <c r="K45" i="10"/>
  <c r="L44" i="10"/>
  <c r="K44" i="10"/>
  <c r="K43" i="10"/>
  <c r="L43" i="10" s="1"/>
  <c r="K42" i="10"/>
  <c r="L42" i="10" s="1"/>
  <c r="K41" i="10"/>
  <c r="L41" i="10" s="1"/>
  <c r="K40" i="10"/>
  <c r="L40" i="10" s="1"/>
  <c r="K39" i="10"/>
  <c r="L39" i="10" s="1"/>
  <c r="L38" i="10"/>
  <c r="K38" i="10"/>
  <c r="L37" i="10"/>
  <c r="K37" i="10"/>
  <c r="L36" i="10"/>
  <c r="K36" i="10"/>
  <c r="L35" i="10"/>
  <c r="K35" i="10"/>
  <c r="K34" i="10"/>
  <c r="L34" i="10" s="1"/>
  <c r="K33" i="10"/>
  <c r="L33" i="10" s="1"/>
  <c r="L32" i="10"/>
  <c r="K32" i="10"/>
  <c r="K31" i="10"/>
  <c r="L31" i="10" s="1"/>
  <c r="K30" i="10"/>
  <c r="L30" i="10" s="1"/>
  <c r="L29" i="10"/>
  <c r="K29" i="10"/>
  <c r="K28" i="10"/>
  <c r="L28" i="10" s="1"/>
  <c r="K27" i="10"/>
  <c r="L27" i="10" s="1"/>
  <c r="K26" i="10"/>
  <c r="L26" i="10" s="1"/>
  <c r="K25" i="10"/>
  <c r="L25" i="10" s="1"/>
  <c r="L24" i="10"/>
  <c r="K24" i="10"/>
  <c r="K23" i="10"/>
  <c r="L23" i="10" s="1"/>
  <c r="L22" i="10"/>
  <c r="K22" i="10"/>
  <c r="L21" i="10"/>
  <c r="K21" i="10"/>
  <c r="K20" i="10"/>
  <c r="L20" i="10" s="1"/>
  <c r="K19" i="10"/>
  <c r="L19" i="10" s="1"/>
  <c r="L18" i="10"/>
  <c r="K18" i="10"/>
  <c r="K17" i="10"/>
  <c r="L17" i="10" s="1"/>
  <c r="L16" i="10"/>
  <c r="K16" i="10"/>
  <c r="K15" i="10"/>
  <c r="L15" i="10" s="1"/>
  <c r="K14" i="10"/>
  <c r="L14" i="10" s="1"/>
  <c r="K13" i="10"/>
  <c r="L13" i="10" s="1"/>
  <c r="K12" i="10"/>
  <c r="L12" i="10" s="1"/>
  <c r="K11" i="10"/>
  <c r="L11" i="10" s="1"/>
  <c r="K10" i="10"/>
  <c r="L10" i="10" s="1"/>
  <c r="B10" i="10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1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R29" i="1" l="1"/>
  <c r="R23" i="1"/>
  <c r="R24" i="1"/>
  <c r="M7" i="11"/>
  <c r="M8" i="11" s="1"/>
  <c r="Q12" i="10"/>
  <c r="Q15" i="10"/>
  <c r="Q18" i="10"/>
  <c r="Q13" i="10"/>
  <c r="Q16" i="10"/>
  <c r="Q14" i="10"/>
  <c r="Q17" i="10"/>
  <c r="Q19" i="1"/>
  <c r="Q14" i="1"/>
  <c r="Q17" i="1"/>
  <c r="Q18" i="1"/>
  <c r="Q12" i="1"/>
  <c r="Q15" i="1"/>
  <c r="Q13" i="1"/>
  <c r="Q16" i="1"/>
  <c r="Q20" i="10" l="1"/>
  <c r="R20" i="10" s="1"/>
  <c r="Q20" i="1"/>
  <c r="R20" i="1" s="1"/>
  <c r="R15" i="10" l="1"/>
  <c r="R18" i="10"/>
  <c r="R13" i="10"/>
  <c r="R16" i="10"/>
  <c r="R19" i="10"/>
  <c r="R12" i="10"/>
  <c r="R14" i="10"/>
  <c r="R11" i="10"/>
  <c r="R17" i="10"/>
  <c r="R13" i="1"/>
  <c r="R19" i="1"/>
  <c r="R11" i="1"/>
  <c r="R18" i="1"/>
  <c r="R12" i="1"/>
  <c r="R15" i="1"/>
  <c r="R17" i="1"/>
  <c r="R16" i="1"/>
  <c r="R14" i="1"/>
</calcChain>
</file>

<file path=xl/sharedStrings.xml><?xml version="1.0" encoding="utf-8"?>
<sst xmlns="http://schemas.openxmlformats.org/spreadsheetml/2006/main" count="789" uniqueCount="482">
  <si>
    <t>HỌC VIỆN CÔNG NGHỆ BƯU CHÍNH VIỄN THÔNG</t>
  </si>
  <si>
    <t>BẢNG ĐIỂM TỔNG KẾT HỌC PHẦN</t>
  </si>
  <si>
    <t>KHOA:</t>
  </si>
  <si>
    <t>CÔNG NGHỆ THÔNG TIN 1</t>
  </si>
  <si>
    <t xml:space="preserve">BỘ MÔN: </t>
  </si>
  <si>
    <t>Học phần:</t>
  </si>
  <si>
    <t>Nhóm</t>
  </si>
  <si>
    <t>01</t>
  </si>
  <si>
    <t>Số tín chỉ:</t>
  </si>
  <si>
    <t>Số
TT</t>
  </si>
  <si>
    <t>Mã SV</t>
  </si>
  <si>
    <t>Họ và tên</t>
  </si>
  <si>
    <t>Lớp</t>
  </si>
  <si>
    <r>
      <rPr>
        <b/>
        <sz val="10"/>
        <color theme="1"/>
        <rFont val="Times New Roman"/>
      </rPr>
      <t xml:space="preserve">Kiểm tra quá trình
</t>
    </r>
    <r>
      <rPr>
        <i/>
        <sz val="10"/>
        <color theme="1"/>
        <rFont val="Times New Roman"/>
      </rPr>
      <t>(Formative assessment)</t>
    </r>
  </si>
  <si>
    <t>Điểm THI</t>
  </si>
  <si>
    <t>Tổng kết (Hệ 10)</t>
  </si>
  <si>
    <t>Tổng kết (Chữ)</t>
  </si>
  <si>
    <t>Ghi chú</t>
  </si>
  <si>
    <t>Chuyên cần</t>
  </si>
  <si>
    <t>Trọng số/ Điểm tối đa của CLO:</t>
  </si>
  <si>
    <t>Điểm</t>
  </si>
  <si>
    <t>Số lượng</t>
  </si>
  <si>
    <t>Tỉ lệ</t>
  </si>
  <si>
    <t>D21HTTT1</t>
  </si>
  <si>
    <t>A+</t>
  </si>
  <si>
    <t>Dương Thế</t>
  </si>
  <si>
    <t>Anh</t>
  </si>
  <si>
    <t>A</t>
  </si>
  <si>
    <t>B+</t>
  </si>
  <si>
    <t>Nguyễn Việt</t>
  </si>
  <si>
    <t>B</t>
  </si>
  <si>
    <t>C+</t>
  </si>
  <si>
    <t>C</t>
  </si>
  <si>
    <t>D+</t>
  </si>
  <si>
    <t>D</t>
  </si>
  <si>
    <t>Chiến</t>
  </si>
  <si>
    <t>F</t>
  </si>
  <si>
    <t>TỔNG</t>
  </si>
  <si>
    <t>Dương</t>
  </si>
  <si>
    <t>Đạt</t>
  </si>
  <si>
    <t>Đăng</t>
  </si>
  <si>
    <t>Đức</t>
  </si>
  <si>
    <t>Nguyễn Minh</t>
  </si>
  <si>
    <t>Hà</t>
  </si>
  <si>
    <t>Vũ Hoàng</t>
  </si>
  <si>
    <t>Hải</t>
  </si>
  <si>
    <t>Hiệp</t>
  </si>
  <si>
    <t>Bùi Trung</t>
  </si>
  <si>
    <t>Hiếu</t>
  </si>
  <si>
    <t>Bùi Huy</t>
  </si>
  <si>
    <t>Hoàng</t>
  </si>
  <si>
    <t>Hùng</t>
  </si>
  <si>
    <t>Huy</t>
  </si>
  <si>
    <t>B21DCCN433</t>
  </si>
  <si>
    <t>Dương Quang</t>
  </si>
  <si>
    <t>Hưng</t>
  </si>
  <si>
    <t>Kiên</t>
  </si>
  <si>
    <t>Nguyễn Anh</t>
  </si>
  <si>
    <t>Nguyễn Tuấn</t>
  </si>
  <si>
    <t>Linh</t>
  </si>
  <si>
    <t>Long</t>
  </si>
  <si>
    <t>Minh</t>
  </si>
  <si>
    <t>Ngọc</t>
  </si>
  <si>
    <t>Nguyễn Văn</t>
  </si>
  <si>
    <t>Phương</t>
  </si>
  <si>
    <t>Nguyễn Thị</t>
  </si>
  <si>
    <t>Thịnh</t>
  </si>
  <si>
    <t>Nguyễn Khắc</t>
  </si>
  <si>
    <t>Vân</t>
  </si>
  <si>
    <t>Vũ</t>
  </si>
  <si>
    <r>
      <rPr>
        <b/>
        <sz val="12"/>
        <color theme="1"/>
        <rFont val="Times New Roman"/>
      </rPr>
      <t>Trưởng Bộ môn</t>
    </r>
    <r>
      <rPr>
        <sz val="12"/>
        <color theme="1"/>
        <rFont val="Times New Roman"/>
      </rPr>
      <t xml:space="preserve">
(Ký và ghi rõ họ tên)</t>
    </r>
  </si>
  <si>
    <r>
      <rPr>
        <b/>
        <sz val="12"/>
        <color theme="1"/>
        <rFont val="Times New Roman"/>
      </rPr>
      <t>Giảng viên</t>
    </r>
    <r>
      <rPr>
        <sz val="12"/>
        <color theme="1"/>
        <rFont val="Times New Roman"/>
      </rPr>
      <t xml:space="preserve">
(Ký và ghi rõ họ tên)</t>
    </r>
  </si>
  <si>
    <t>B21DCCN900</t>
  </si>
  <si>
    <t>Phạm Hữu Quốc</t>
  </si>
  <si>
    <t>Cường</t>
  </si>
  <si>
    <t>Đại</t>
  </si>
  <si>
    <t>Phạm Minh</t>
  </si>
  <si>
    <t>Hằng</t>
  </si>
  <si>
    <t>Hiền</t>
  </si>
  <si>
    <t>Nguyễn Đức</t>
  </si>
  <si>
    <t>Huyền</t>
  </si>
  <si>
    <t>Vũ Minh</t>
  </si>
  <si>
    <t>Khánh</t>
  </si>
  <si>
    <t>Nguyễn Thành</t>
  </si>
  <si>
    <t>Quỳnh</t>
  </si>
  <si>
    <t>Tuấn</t>
  </si>
  <si>
    <t>Việt</t>
  </si>
  <si>
    <t>Lê Xuân</t>
  </si>
  <si>
    <t>Bách</t>
  </si>
  <si>
    <t>Dung</t>
  </si>
  <si>
    <t>Đỗ Hoàng</t>
  </si>
  <si>
    <t>Hoàng Đức</t>
  </si>
  <si>
    <t>Thành</t>
  </si>
  <si>
    <t>Trường</t>
  </si>
  <si>
    <t>Nguyễn Duy</t>
  </si>
  <si>
    <t>Yến</t>
  </si>
  <si>
    <t>Lê Hải</t>
  </si>
  <si>
    <t>Khang</t>
  </si>
  <si>
    <t>Hoàng Ngọc</t>
  </si>
  <si>
    <t>Nguyên</t>
  </si>
  <si>
    <t>Tâm</t>
  </si>
  <si>
    <t>Nguyễn Như</t>
  </si>
  <si>
    <t>Toàn</t>
  </si>
  <si>
    <t>Cấm thi</t>
  </si>
  <si>
    <t>Đủ điều kiện</t>
  </si>
  <si>
    <t>B22DCAT009</t>
  </si>
  <si>
    <t>B22DCCN019</t>
  </si>
  <si>
    <t>B22DCPT012</t>
  </si>
  <si>
    <t>B22DCPT015</t>
  </si>
  <si>
    <t>B22DCPT019</t>
  </si>
  <si>
    <t>B22DCCN056</t>
  </si>
  <si>
    <t>B22DCCN077</t>
  </si>
  <si>
    <t>B21DCDT048</t>
  </si>
  <si>
    <t>B22DCCN098</t>
  </si>
  <si>
    <t>B22DCPT036</t>
  </si>
  <si>
    <t>B22DCKH022</t>
  </si>
  <si>
    <t>B22DCCN177</t>
  </si>
  <si>
    <t>B21DCAT053</t>
  </si>
  <si>
    <t>B22DCCN188</t>
  </si>
  <si>
    <t>B21DCAT054</t>
  </si>
  <si>
    <t>B22DCPT053</t>
  </si>
  <si>
    <t>B22DCKH030</t>
  </si>
  <si>
    <t>B22DCCN221</t>
  </si>
  <si>
    <t>B20DCAT048</t>
  </si>
  <si>
    <t>B22DCCN257</t>
  </si>
  <si>
    <t>B22DCAT106</t>
  </si>
  <si>
    <t>B22DCCN279</t>
  </si>
  <si>
    <t>B22DCCN282</t>
  </si>
  <si>
    <t>B22DCCN289</t>
  </si>
  <si>
    <t>B22DCAT113</t>
  </si>
  <si>
    <t>B22DCAT115</t>
  </si>
  <si>
    <t>B22DCCN305</t>
  </si>
  <si>
    <t>B22DCCN308</t>
  </si>
  <si>
    <t>B22DCCN314</t>
  </si>
  <si>
    <t>B22DCCN331</t>
  </si>
  <si>
    <t>B21DCDT101</t>
  </si>
  <si>
    <t>B22DCCN343</t>
  </si>
  <si>
    <t>B22DCCN355</t>
  </si>
  <si>
    <t>B21DCPT125</t>
  </si>
  <si>
    <t>B22DCKH053</t>
  </si>
  <si>
    <t>B22DCCN401</t>
  </si>
  <si>
    <t>B22DCCN408</t>
  </si>
  <si>
    <t>B22DCCN423</t>
  </si>
  <si>
    <t>B17DCCN338</t>
  </si>
  <si>
    <t>B22DCAT163</t>
  </si>
  <si>
    <t>B20DCDT102</t>
  </si>
  <si>
    <t>B22DCPT143</t>
  </si>
  <si>
    <t>B18DCCN335</t>
  </si>
  <si>
    <t>B22DCKH072</t>
  </si>
  <si>
    <t>B22DCCN531</t>
  </si>
  <si>
    <t>B22DCPT171</t>
  </si>
  <si>
    <t>B22DCCN541</t>
  </si>
  <si>
    <t>Đàm Quốc</t>
  </si>
  <si>
    <t>Lê Đặng Đức</t>
  </si>
  <si>
    <t>Nguyễn Thị Ngọc</t>
  </si>
  <si>
    <t>Trịnh Lê Xuân</t>
  </si>
  <si>
    <t>Hà Thị Thùy</t>
  </si>
  <si>
    <t>Mai Tùng</t>
  </si>
  <si>
    <t>Mạc Đăng</t>
  </si>
  <si>
    <t>Hà Huy</t>
  </si>
  <si>
    <t>Lê Tiến</t>
  </si>
  <si>
    <t>Đào Ngọc</t>
  </si>
  <si>
    <t>Phạm Quang</t>
  </si>
  <si>
    <t>Nguyễn Công</t>
  </si>
  <si>
    <t>Bùi Thu</t>
  </si>
  <si>
    <t>Đinh Ngọc</t>
  </si>
  <si>
    <t>Lê Quang</t>
  </si>
  <si>
    <t>Đinh Trọng</t>
  </si>
  <si>
    <t>Khổng Minh</t>
  </si>
  <si>
    <t>Nguyễn Tất</t>
  </si>
  <si>
    <t>Đậu Nguyễn Lâm</t>
  </si>
  <si>
    <t>Thái Đức</t>
  </si>
  <si>
    <t>Đinh Thị Ngọc</t>
  </si>
  <si>
    <t>Lại Thu</t>
  </si>
  <si>
    <t>Tạ Duy</t>
  </si>
  <si>
    <t>Cao Đăng</t>
  </si>
  <si>
    <t>Phạm Trung</t>
  </si>
  <si>
    <t>Trần Thị Khánh</t>
  </si>
  <si>
    <t>Bùi Hoàng</t>
  </si>
  <si>
    <t>Hoàng Phúc Đức</t>
  </si>
  <si>
    <t>Nguyễn Xuân Tuấn</t>
  </si>
  <si>
    <t>Ong Thế</t>
  </si>
  <si>
    <t>Ánh</t>
  </si>
  <si>
    <t>Bích</t>
  </si>
  <si>
    <t>Hân</t>
  </si>
  <si>
    <t>Huế</t>
  </si>
  <si>
    <t>Hương</t>
  </si>
  <si>
    <t>D22CQAT01-B</t>
  </si>
  <si>
    <t>D22HTTT04</t>
  </si>
  <si>
    <t>D22TKDPT2</t>
  </si>
  <si>
    <t>D22PTDPT1</t>
  </si>
  <si>
    <t>D22TKDPT1</t>
  </si>
  <si>
    <t>D22HTTT03</t>
  </si>
  <si>
    <t>D21DTMT2</t>
  </si>
  <si>
    <t>D22HTTT01</t>
  </si>
  <si>
    <t>D22CQKH02-B</t>
  </si>
  <si>
    <t>D22HTTT05</t>
  </si>
  <si>
    <t>D21CQAT01-B</t>
  </si>
  <si>
    <t>D21CQAT02-B</t>
  </si>
  <si>
    <t>D22CNPM03</t>
  </si>
  <si>
    <t>D20CQAT04-B</t>
  </si>
  <si>
    <t>D22CQAT02-B</t>
  </si>
  <si>
    <t>D22CNPM02</t>
  </si>
  <si>
    <t>D22CNPM01</t>
  </si>
  <si>
    <t>D22CQAT03-B</t>
  </si>
  <si>
    <t>D22CNPM04</t>
  </si>
  <si>
    <t>D21DTVM1</t>
  </si>
  <si>
    <t>D21TKDPT1</t>
  </si>
  <si>
    <t>D22CQKH01-B</t>
  </si>
  <si>
    <t>D22HTTT06</t>
  </si>
  <si>
    <t>D22HTTT02</t>
  </si>
  <si>
    <t>D17HTTT2</t>
  </si>
  <si>
    <t>D20DTRB</t>
  </si>
  <si>
    <t>D18CNPM3</t>
  </si>
  <si>
    <t>D22PTDPT2</t>
  </si>
  <si>
    <t xml:space="preserve">Kiểm tra 1 </t>
  </si>
  <si>
    <t>Kiểm tra 2</t>
  </si>
  <si>
    <t>B22DCCN600</t>
  </si>
  <si>
    <t>B22DCCN601</t>
  </si>
  <si>
    <t>B22DCPT200</t>
  </si>
  <si>
    <t>B21DCPT169</t>
  </si>
  <si>
    <t>B22DCPT192</t>
  </si>
  <si>
    <t>B22DCCN590</t>
  </si>
  <si>
    <t>B22DCPT196</t>
  </si>
  <si>
    <t>B22DCCN573</t>
  </si>
  <si>
    <t>B22DCPT213</t>
  </si>
  <si>
    <t>B22DCCN679</t>
  </si>
  <si>
    <t>B22DCAT250</t>
  </si>
  <si>
    <t>B22DCPT232</t>
  </si>
  <si>
    <t>B22DCPT235</t>
  </si>
  <si>
    <t>B22DCCN786</t>
  </si>
  <si>
    <t>B22DCCN787</t>
  </si>
  <si>
    <t>B22DCPT257</t>
  </si>
  <si>
    <t>B22DCCN794</t>
  </si>
  <si>
    <t>B22DCCN796</t>
  </si>
  <si>
    <t>B22DCCN828</t>
  </si>
  <si>
    <t>B22DCCN842</t>
  </si>
  <si>
    <t>B22DCCN737</t>
  </si>
  <si>
    <t>B22DCCN740</t>
  </si>
  <si>
    <t>B22DCPT283</t>
  </si>
  <si>
    <t>B22DCAT308</t>
  </si>
  <si>
    <t>B22DCAT271</t>
  </si>
  <si>
    <t>B22DCCN762</t>
  </si>
  <si>
    <t>B22DCPT303</t>
  </si>
  <si>
    <t>B22DCCN894</t>
  </si>
  <si>
    <t>B22DCPT308</t>
  </si>
  <si>
    <t>B22DCPT317</t>
  </si>
  <si>
    <t>B22DCPT318</t>
  </si>
  <si>
    <t>Doãn Đức</t>
  </si>
  <si>
    <t>Đặng Hữu</t>
  </si>
  <si>
    <t>Nguyễn Thị Minh</t>
  </si>
  <si>
    <t>Ngô Thảo</t>
  </si>
  <si>
    <t>Đặng Thị Thu</t>
  </si>
  <si>
    <t>Nguyễn Phong</t>
  </si>
  <si>
    <t>Phạm Thị Thu</t>
  </si>
  <si>
    <t>Nguyễn Thị Như</t>
  </si>
  <si>
    <t>Bùi Văn</t>
  </si>
  <si>
    <t>Đặng Thị Mỹ</t>
  </si>
  <si>
    <t>Nguyễn Mai</t>
  </si>
  <si>
    <t>Trần Văn</t>
  </si>
  <si>
    <t>Vũ Thu</t>
  </si>
  <si>
    <t>Nguyễn Tân</t>
  </si>
  <si>
    <t>Bùi Đăng</t>
  </si>
  <si>
    <t>Trương Vũ Khánh</t>
  </si>
  <si>
    <t>Nguyễn Danh</t>
  </si>
  <si>
    <t>Trần Thị Thanh</t>
  </si>
  <si>
    <t>Trần Bá</t>
  </si>
  <si>
    <t>Lương Trí</t>
  </si>
  <si>
    <t>Cao Đức</t>
  </si>
  <si>
    <t>Vũ Thị Hải</t>
  </si>
  <si>
    <t>Nghĩa</t>
  </si>
  <si>
    <t>Nguyệt</t>
  </si>
  <si>
    <t>Nhã</t>
  </si>
  <si>
    <t>Tài</t>
  </si>
  <si>
    <t>Thanh</t>
  </si>
  <si>
    <t>Thuật</t>
  </si>
  <si>
    <t>Toản</t>
  </si>
  <si>
    <t>Trà</t>
  </si>
  <si>
    <t>Tuệ</t>
  </si>
  <si>
    <t>D22CNPM05</t>
  </si>
  <si>
    <t>D22CNPM06</t>
  </si>
  <si>
    <t>D22CQAT04-B</t>
  </si>
  <si>
    <t>Vắng thi</t>
  </si>
  <si>
    <t>Không đủ ĐKDT</t>
  </si>
  <si>
    <t>Liệt điểm THI</t>
  </si>
  <si>
    <r>
      <rPr>
        <b/>
        <i/>
        <sz val="12"/>
        <color theme="1"/>
        <rFont val="Times New Roman"/>
      </rPr>
      <t>Ghi chú:</t>
    </r>
    <r>
      <rPr>
        <sz val="12"/>
        <color theme="1"/>
        <rFont val="Times New Roman"/>
      </rPr>
      <t xml:space="preserve"> </t>
    </r>
    <r>
      <rPr>
        <i/>
        <sz val="12"/>
        <color theme="1"/>
        <rFont val="Times New Roman"/>
      </rPr>
      <t>Trọng số theo Đề cương chi tiết học phần</t>
    </r>
    <r>
      <rPr>
        <sz val="12"/>
        <color theme="1"/>
        <rFont val="Times New Roman"/>
      </rPr>
      <t xml:space="preserve">
- Chuyên cần: 10%
- Kiểm tra 1: 20%
- Kiểm tra 2: 20%
- Điểm thi: 50%</t>
    </r>
  </si>
  <si>
    <t>Hà Nội, ngày 13 tháng 08 năm 2025</t>
  </si>
  <si>
    <t>ThS. Nguyễn Văn Tiến</t>
  </si>
  <si>
    <t>PGS. TS. Nguyễn Mạnh Hùng</t>
  </si>
  <si>
    <t>Cấu trúc dữ liệu và Giải thuật</t>
  </si>
  <si>
    <t>CÔNG NGHỆ PHẦN MỀM</t>
  </si>
  <si>
    <t>INT1306</t>
  </si>
  <si>
    <t>Học kỳ 3 - Năm học 2024 - 2025</t>
  </si>
  <si>
    <t>02</t>
  </si>
  <si>
    <t>B22DCAT001</t>
  </si>
  <si>
    <t>B22DCCN024</t>
  </si>
  <si>
    <t>B22DCPT009</t>
  </si>
  <si>
    <t>B22DCCN036</t>
  </si>
  <si>
    <t>B22DCCN104</t>
  </si>
  <si>
    <t>B22DCPT033</t>
  </si>
  <si>
    <t>B22DCPT028</t>
  </si>
  <si>
    <t>B22DCPT037</t>
  </si>
  <si>
    <t>B22DCAT050</t>
  </si>
  <si>
    <t>B22DCCN136</t>
  </si>
  <si>
    <t>B22DCCN146</t>
  </si>
  <si>
    <t>B21DCCN291</t>
  </si>
  <si>
    <t>B22DCPT042</t>
  </si>
  <si>
    <t>B22DCAT069</t>
  </si>
  <si>
    <t>B20DCPT050</t>
  </si>
  <si>
    <t>B22DCAT071</t>
  </si>
  <si>
    <t>B22DCCN189</t>
  </si>
  <si>
    <t>B22DCAT074</t>
  </si>
  <si>
    <t>B22DCAT075</t>
  </si>
  <si>
    <t>B21DCPT069</t>
  </si>
  <si>
    <t>B22DCCN215</t>
  </si>
  <si>
    <t>B22DCCN223</t>
  </si>
  <si>
    <t>B22DCCN226</t>
  </si>
  <si>
    <t>B21DCCN248</t>
  </si>
  <si>
    <t>B21DCCN257</t>
  </si>
  <si>
    <t>B21DCPT006</t>
  </si>
  <si>
    <t>B22DCKH036</t>
  </si>
  <si>
    <t>B21DCPT094</t>
  </si>
  <si>
    <t>B21DCCN041</t>
  </si>
  <si>
    <t>B21DCAT079</t>
  </si>
  <si>
    <t>B22DCCN292</t>
  </si>
  <si>
    <t>B21DCCN053</t>
  </si>
  <si>
    <t>B21DCPT107</t>
  </si>
  <si>
    <t>B17DCDT075</t>
  </si>
  <si>
    <t>B21DCCN377</t>
  </si>
  <si>
    <t>B22DCAT125</t>
  </si>
  <si>
    <t>B21DCPT122</t>
  </si>
  <si>
    <t>B21DCPT124</t>
  </si>
  <si>
    <t>B22DCAT136</t>
  </si>
  <si>
    <t>B21DCPT130</t>
  </si>
  <si>
    <t>B22DCPT121</t>
  </si>
  <si>
    <t>B21DCDT118</t>
  </si>
  <si>
    <t>B22DCPT124</t>
  </si>
  <si>
    <t>B22DCPT133</t>
  </si>
  <si>
    <t>B22DCCN487</t>
  </si>
  <si>
    <t>B22DCCN488</t>
  </si>
  <si>
    <t>B22DCCN490</t>
  </si>
  <si>
    <t>B21DCPT151</t>
  </si>
  <si>
    <t>B22DCCN934</t>
  </si>
  <si>
    <t>B22DCPT169</t>
  </si>
  <si>
    <t>B21DCAT133</t>
  </si>
  <si>
    <t>Nguyễn Tiến</t>
  </si>
  <si>
    <t>Ngô Tuấn</t>
  </si>
  <si>
    <t>Lê Minh</t>
  </si>
  <si>
    <t>Nguyễn Trọng</t>
  </si>
  <si>
    <t>Bùi Minh</t>
  </si>
  <si>
    <t>Đỗ Mạnh</t>
  </si>
  <si>
    <t>Ngô Tiến</t>
  </si>
  <si>
    <t>Đặng Thế</t>
  </si>
  <si>
    <t>Hà Tiến</t>
  </si>
  <si>
    <t>Hoàng Tùng</t>
  </si>
  <si>
    <t>Trần Mạnh</t>
  </si>
  <si>
    <t>Vũ Đình</t>
  </si>
  <si>
    <t>Lê Đình</t>
  </si>
  <si>
    <t>Lê Thành</t>
  </si>
  <si>
    <t>Nguyễn Cao</t>
  </si>
  <si>
    <t>Nguyễn Hoàng</t>
  </si>
  <si>
    <t>Trần Hải</t>
  </si>
  <si>
    <t>Đỗ Duy</t>
  </si>
  <si>
    <t>Đỗ Minh</t>
  </si>
  <si>
    <t>Hồ Lý</t>
  </si>
  <si>
    <t>Trịnh Lê</t>
  </si>
  <si>
    <t>Đỗ Châu</t>
  </si>
  <si>
    <t>Ngô Ngọc</t>
  </si>
  <si>
    <t>Nguyễn Thu</t>
  </si>
  <si>
    <t>Trần Việt</t>
  </si>
  <si>
    <t>Lê Đức</t>
  </si>
  <si>
    <t>Trần Đức</t>
  </si>
  <si>
    <t>Hoàng Quốc</t>
  </si>
  <si>
    <t>Mai Thu</t>
  </si>
  <si>
    <t>Lê Tuấn</t>
  </si>
  <si>
    <t>Nguyễn Quang</t>
  </si>
  <si>
    <t>Nguyễn Quỳnh</t>
  </si>
  <si>
    <t>Đỗ Nam</t>
  </si>
  <si>
    <t>Phạm Thanh</t>
  </si>
  <si>
    <t>Hoàng Văn</t>
  </si>
  <si>
    <t>Hồ Ngọc</t>
  </si>
  <si>
    <t>Nguyễn Chi</t>
  </si>
  <si>
    <t>Bounthavy</t>
  </si>
  <si>
    <t>Nguyễn Ngọc</t>
  </si>
  <si>
    <t>Phạm Đức</t>
  </si>
  <si>
    <t>An</t>
  </si>
  <si>
    <t>Châu</t>
  </si>
  <si>
    <t>Chức</t>
  </si>
  <si>
    <t>Dũng</t>
  </si>
  <si>
    <t>Duy</t>
  </si>
  <si>
    <t>Đông</t>
  </si>
  <si>
    <t>Giang</t>
  </si>
  <si>
    <t>Hiến</t>
  </si>
  <si>
    <t>Hòa</t>
  </si>
  <si>
    <t>Huệ</t>
  </si>
  <si>
    <t>Lan</t>
  </si>
  <si>
    <t>Lương</t>
  </si>
  <si>
    <t>Maeksavanh</t>
  </si>
  <si>
    <t>D21HTTT2</t>
  </si>
  <si>
    <t>D20TKDPT1</t>
  </si>
  <si>
    <t>D21HTTT4</t>
  </si>
  <si>
    <t>D21HTTT3</t>
  </si>
  <si>
    <t>D21CQAT03-B</t>
  </si>
  <si>
    <t>D21PTDPT</t>
  </si>
  <si>
    <t>D17DTMT2</t>
  </si>
  <si>
    <t>D21TKDPT2</t>
  </si>
  <si>
    <t>D21TKDPT3</t>
  </si>
  <si>
    <t>B21DCPT025</t>
  </si>
  <si>
    <t>B22DCPT176</t>
  </si>
  <si>
    <t>B21DCPT171</t>
  </si>
  <si>
    <t>B22DCAT209</t>
  </si>
  <si>
    <t>B22DCCN639</t>
  </si>
  <si>
    <t>B22DCAT228</t>
  </si>
  <si>
    <t>B22DCCN652</t>
  </si>
  <si>
    <t>B21DCDT185</t>
  </si>
  <si>
    <t>B21DCPT195</t>
  </si>
  <si>
    <t>B22DCKH107</t>
  </si>
  <si>
    <t>B22DCPT256</t>
  </si>
  <si>
    <t>B21DCCN683</t>
  </si>
  <si>
    <t>B22DCAT288</t>
  </si>
  <si>
    <t>B22DCAT295</t>
  </si>
  <si>
    <t>B22DCCN836</t>
  </si>
  <si>
    <t>B22DCPT267</t>
  </si>
  <si>
    <t>B21DCPT219</t>
  </si>
  <si>
    <t>B22DCPT300</t>
  </si>
  <si>
    <t>B22DCCN885</t>
  </si>
  <si>
    <t>B21DCCN745</t>
  </si>
  <si>
    <t>B22DCAT264</t>
  </si>
  <si>
    <t>B21DCAT211</t>
  </si>
  <si>
    <t>B21DCAT215</t>
  </si>
  <si>
    <t>B21DCDT027</t>
  </si>
  <si>
    <t>B22DCPT253</t>
  </si>
  <si>
    <t>B22DCCN895</t>
  </si>
  <si>
    <t>B22DCPT305</t>
  </si>
  <si>
    <t>B22DCCN933</t>
  </si>
  <si>
    <t>B23DCCN945</t>
  </si>
  <si>
    <t>B22DCCN932</t>
  </si>
  <si>
    <t>Trần Bùi Yến</t>
  </si>
  <si>
    <t>Phó Đức</t>
  </si>
  <si>
    <t>Nguyễn Công Việt</t>
  </si>
  <si>
    <t>Phạm Hồng</t>
  </si>
  <si>
    <t>Lê Như</t>
  </si>
  <si>
    <t>Nguyễn Nhật</t>
  </si>
  <si>
    <t>Đỗ Phương</t>
  </si>
  <si>
    <t>Lê Cường</t>
  </si>
  <si>
    <t>Nguyễn Quý</t>
  </si>
  <si>
    <t>Nguyễn Ái</t>
  </si>
  <si>
    <t>Nguyễn Thế</t>
  </si>
  <si>
    <t>Lương Minh</t>
  </si>
  <si>
    <t>Nguyễn Thắng</t>
  </si>
  <si>
    <t>Đỗ Quang</t>
  </si>
  <si>
    <t>Đỗ Viết</t>
  </si>
  <si>
    <t>Đinh Quốc</t>
  </si>
  <si>
    <t>Souksavanh</t>
  </si>
  <si>
    <t>Namfon</t>
  </si>
  <si>
    <t>Nam</t>
  </si>
  <si>
    <t>Nhi</t>
  </si>
  <si>
    <t>Quang</t>
  </si>
  <si>
    <t>Quý</t>
  </si>
  <si>
    <t>Tân</t>
  </si>
  <si>
    <t>Thái</t>
  </si>
  <si>
    <t>Thảo</t>
  </si>
  <si>
    <t>Thắng</t>
  </si>
  <si>
    <t>Thọ</t>
  </si>
  <si>
    <t>Thu</t>
  </si>
  <si>
    <t>Tú</t>
  </si>
  <si>
    <t>Tùng</t>
  </si>
  <si>
    <t>Vongsaly</t>
  </si>
  <si>
    <t>Xayyaseng</t>
  </si>
  <si>
    <t>D21CNPM6</t>
  </si>
  <si>
    <t>D21DTVM2</t>
  </si>
  <si>
    <t>D23CQCN07-B</t>
  </si>
  <si>
    <t>Lớp 01</t>
  </si>
  <si>
    <t>Lớp 02</t>
  </si>
  <si>
    <t>Tổng</t>
  </si>
  <si>
    <t>&gt; 7</t>
  </si>
  <si>
    <t>Đỏ</t>
  </si>
  <si>
    <t>Lá cây</t>
  </si>
  <si>
    <t>Xanh dương</t>
  </si>
  <si>
    <t>Màu</t>
  </si>
  <si>
    <t>Nhóm 2</t>
  </si>
  <si>
    <t>Nhóm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</si>
</sst>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Calibri"/>
      <scheme val="minor"/>
    </font>
    <font>
      <sz val="12"/>
      <color theme="1"/>
      <name val="Times New Roman"/>
    </font>
    <font>
      <b/>
      <sz val="11"/>
      <color theme="1"/>
      <name val="Times New Roman"/>
    </font>
    <font>
      <b/>
      <sz val="16"/>
      <color theme="1"/>
      <name val="Times New Roman"/>
    </font>
    <font>
      <sz val="12"/>
      <color rgb="FF000000"/>
      <name val="Times New Roman"/>
    </font>
    <font>
      <sz val="11"/>
      <color theme="1"/>
      <name val="Times New Roman"/>
    </font>
    <font>
      <b/>
      <sz val="12"/>
      <color theme="1"/>
      <name val="Times New Roman"/>
    </font>
    <font>
      <sz val="11"/>
      <color theme="1"/>
      <name val="Calibri"/>
    </font>
    <font>
      <b/>
      <sz val="10"/>
      <color theme="1"/>
      <name val="Times New Roman"/>
    </font>
    <font>
      <sz val="11"/>
      <name val="Calibri"/>
    </font>
    <font>
      <b/>
      <sz val="11"/>
      <color rgb="FFFF0000"/>
      <name val="Times New Roman"/>
    </font>
    <font>
      <b/>
      <sz val="11"/>
      <color rgb="FF0070C0"/>
      <name val="Times New Roman"/>
    </font>
    <font>
      <i/>
      <sz val="10"/>
      <color theme="1"/>
      <name val="Times New Roman"/>
    </font>
    <font>
      <b/>
      <i/>
      <sz val="12"/>
      <color theme="1"/>
      <name val="Times New Roman"/>
    </font>
    <font>
      <i/>
      <sz val="12"/>
      <color theme="1"/>
      <name val="Times New Roman"/>
    </font>
    <font>
      <sz val="11"/>
      <name val="Calibri"/>
      <family val="2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scheme val="minor"/>
    </font>
    <font>
      <sz val="13"/>
      <color theme="1"/>
      <name val="Times New Roman"/>
      <family val="1"/>
    </font>
    <font>
      <b/>
      <i/>
      <sz val="13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/>
      <top/>
      <bottom/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indexed="64"/>
      </bottom>
      <diagonal/>
    </border>
    <border>
      <left/>
      <right style="thin">
        <color rgb="FF000000"/>
      </right>
      <top style="dotted">
        <color rgb="FF000000"/>
      </top>
      <bottom style="thin">
        <color indexed="64"/>
      </bottom>
      <diagonal/>
    </border>
    <border>
      <left/>
      <right/>
      <top style="dotted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dotted">
        <color rgb="FF000000"/>
      </bottom>
      <diagonal/>
    </border>
    <border>
      <left style="thin">
        <color rgb="FF000000"/>
      </left>
      <right style="thin">
        <color indexed="64"/>
      </right>
      <top/>
      <bottom style="dotted">
        <color rgb="FF000000"/>
      </bottom>
      <diagonal/>
    </border>
    <border>
      <left style="thin">
        <color rgb="FF000000"/>
      </left>
      <right style="thin">
        <color indexed="64"/>
      </right>
      <top style="dotted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/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indexed="64"/>
      </bottom>
      <diagonal/>
    </border>
  </borders>
  <cellStyleXfs count="3">
    <xf numFmtId="0" fontId="0" fillId="0" borderId="0"/>
    <xf numFmtId="0" fontId="15" fillId="0" borderId="24"/>
    <xf numFmtId="9" fontId="20" fillId="0" borderId="0" applyFont="0" applyFill="0" applyBorder="0" applyAlignment="0" applyProtection="0"/>
  </cellStyleXfs>
  <cellXfs count="13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2" fillId="0" borderId="1" xfId="0" quotePrefix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9" fontId="8" fillId="2" borderId="1" xfId="0" applyNumberFormat="1" applyFont="1" applyFill="1" applyBorder="1" applyAlignment="1">
      <alignment horizontal="center" vertical="center" wrapText="1"/>
    </xf>
    <xf numFmtId="9" fontId="8" fillId="2" borderId="12" xfId="0" applyNumberFormat="1" applyFont="1" applyFill="1" applyBorder="1" applyAlignment="1">
      <alignment horizontal="center" vertical="center" wrapText="1"/>
    </xf>
    <xf numFmtId="9" fontId="8" fillId="2" borderId="13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5" fillId="0" borderId="15" xfId="0" applyFont="1" applyBorder="1" applyAlignment="1">
      <alignment horizontal="center" vertical="center" wrapText="1"/>
    </xf>
    <xf numFmtId="164" fontId="5" fillId="0" borderId="17" xfId="0" applyNumberFormat="1" applyFont="1" applyBorder="1" applyAlignment="1">
      <alignment horizontal="center" vertical="center"/>
    </xf>
    <xf numFmtId="164" fontId="5" fillId="0" borderId="14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vertical="center" wrapText="1"/>
    </xf>
    <xf numFmtId="0" fontId="2" fillId="0" borderId="21" xfId="0" applyFont="1" applyBorder="1" applyAlignment="1">
      <alignment vertical="center" wrapText="1"/>
    </xf>
    <xf numFmtId="0" fontId="5" fillId="0" borderId="20" xfId="0" applyFont="1" applyBorder="1" applyAlignment="1">
      <alignment horizontal="center" vertical="center" wrapText="1"/>
    </xf>
    <xf numFmtId="164" fontId="5" fillId="0" borderId="19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0" borderId="25" xfId="0" applyFont="1" applyBorder="1" applyAlignment="1">
      <alignment vertical="center" wrapText="1"/>
    </xf>
    <xf numFmtId="0" fontId="5" fillId="0" borderId="27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 wrapText="1"/>
    </xf>
    <xf numFmtId="0" fontId="5" fillId="0" borderId="29" xfId="0" applyFont="1" applyBorder="1" applyAlignment="1">
      <alignment vertical="center" wrapText="1"/>
    </xf>
    <xf numFmtId="0" fontId="5" fillId="0" borderId="29" xfId="0" applyFont="1" applyBorder="1" applyAlignment="1">
      <alignment horizontal="center" vertical="center" wrapText="1"/>
    </xf>
    <xf numFmtId="164" fontId="5" fillId="0" borderId="27" xfId="0" applyNumberFormat="1" applyFont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vertical="center" wrapText="1"/>
    </xf>
    <xf numFmtId="0" fontId="2" fillId="3" borderId="21" xfId="0" applyFont="1" applyFill="1" applyBorder="1" applyAlignment="1">
      <alignment vertical="center" wrapText="1"/>
    </xf>
    <xf numFmtId="0" fontId="5" fillId="3" borderId="20" xfId="0" applyFont="1" applyFill="1" applyBorder="1" applyAlignment="1">
      <alignment horizontal="center" vertical="center" wrapText="1"/>
    </xf>
    <xf numFmtId="164" fontId="5" fillId="3" borderId="19" xfId="0" applyNumberFormat="1" applyFont="1" applyFill="1" applyBorder="1" applyAlignment="1">
      <alignment horizontal="center" vertical="center"/>
    </xf>
    <xf numFmtId="164" fontId="10" fillId="0" borderId="33" xfId="0" applyNumberFormat="1" applyFont="1" applyBorder="1" applyAlignment="1">
      <alignment horizontal="center" vertical="center"/>
    </xf>
    <xf numFmtId="164" fontId="10" fillId="0" borderId="34" xfId="0" applyNumberFormat="1" applyFont="1" applyBorder="1" applyAlignment="1">
      <alignment horizontal="center" vertical="center"/>
    </xf>
    <xf numFmtId="164" fontId="10" fillId="3" borderId="34" xfId="0" applyNumberFormat="1" applyFont="1" applyFill="1" applyBorder="1" applyAlignment="1">
      <alignment horizontal="center" vertical="center"/>
    </xf>
    <xf numFmtId="164" fontId="10" fillId="0" borderId="35" xfId="0" applyNumberFormat="1" applyFont="1" applyBorder="1" applyAlignment="1">
      <alignment horizontal="center" vertical="center"/>
    </xf>
    <xf numFmtId="164" fontId="11" fillId="0" borderId="36" xfId="0" applyNumberFormat="1" applyFont="1" applyBorder="1" applyAlignment="1">
      <alignment horizontal="center" vertical="center"/>
    </xf>
    <xf numFmtId="164" fontId="11" fillId="0" borderId="37" xfId="0" applyNumberFormat="1" applyFont="1" applyBorder="1" applyAlignment="1">
      <alignment horizontal="center" vertical="center"/>
    </xf>
    <xf numFmtId="164" fontId="11" fillId="0" borderId="38" xfId="0" applyNumberFormat="1" applyFont="1" applyBorder="1" applyAlignment="1">
      <alignment horizontal="center" vertical="center"/>
    </xf>
    <xf numFmtId="164" fontId="11" fillId="3" borderId="37" xfId="0" applyNumberFormat="1" applyFont="1" applyFill="1" applyBorder="1" applyAlignment="1">
      <alignment horizontal="center" vertical="center"/>
    </xf>
    <xf numFmtId="164" fontId="16" fillId="3" borderId="19" xfId="0" applyNumberFormat="1" applyFont="1" applyFill="1" applyBorder="1" applyAlignment="1">
      <alignment horizontal="center" vertical="center"/>
    </xf>
    <xf numFmtId="164" fontId="16" fillId="0" borderId="19" xfId="0" applyNumberFormat="1" applyFont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vertical="center" wrapText="1"/>
    </xf>
    <xf numFmtId="0" fontId="2" fillId="4" borderId="21" xfId="0" applyFont="1" applyFill="1" applyBorder="1" applyAlignment="1">
      <alignment vertical="center" wrapText="1"/>
    </xf>
    <xf numFmtId="0" fontId="5" fillId="4" borderId="20" xfId="0" applyFont="1" applyFill="1" applyBorder="1" applyAlignment="1">
      <alignment horizontal="center" vertical="center" wrapText="1"/>
    </xf>
    <xf numFmtId="164" fontId="5" fillId="4" borderId="19" xfId="0" applyNumberFormat="1" applyFont="1" applyFill="1" applyBorder="1" applyAlignment="1">
      <alignment horizontal="center" vertical="center"/>
    </xf>
    <xf numFmtId="164" fontId="10" fillId="4" borderId="34" xfId="0" applyNumberFormat="1" applyFont="1" applyFill="1" applyBorder="1" applyAlignment="1">
      <alignment horizontal="center" vertical="center"/>
    </xf>
    <xf numFmtId="164" fontId="11" fillId="4" borderId="37" xfId="0" applyNumberFormat="1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vertical="center" wrapText="1"/>
    </xf>
    <xf numFmtId="0" fontId="1" fillId="0" borderId="24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9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 wrapText="1"/>
    </xf>
    <xf numFmtId="0" fontId="5" fillId="0" borderId="43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 wrapText="1"/>
    </xf>
    <xf numFmtId="0" fontId="5" fillId="0" borderId="44" xfId="0" applyFont="1" applyBorder="1" applyAlignment="1">
      <alignment vertical="center" wrapText="1"/>
    </xf>
    <xf numFmtId="0" fontId="2" fillId="0" borderId="45" xfId="0" applyFont="1" applyBorder="1" applyAlignment="1">
      <alignment vertical="center" wrapText="1"/>
    </xf>
    <xf numFmtId="0" fontId="5" fillId="0" borderId="44" xfId="0" applyFont="1" applyBorder="1" applyAlignment="1">
      <alignment horizontal="center" vertical="center" wrapText="1"/>
    </xf>
    <xf numFmtId="164" fontId="5" fillId="0" borderId="43" xfId="0" applyNumberFormat="1" applyFont="1" applyBorder="1" applyAlignment="1">
      <alignment horizontal="center" vertical="center"/>
    </xf>
    <xf numFmtId="0" fontId="2" fillId="4" borderId="46" xfId="0" applyFont="1" applyFill="1" applyBorder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10" fontId="21" fillId="0" borderId="42" xfId="2" applyNumberFormat="1" applyFont="1" applyBorder="1" applyAlignment="1">
      <alignment horizontal="center" vertical="center"/>
    </xf>
    <xf numFmtId="0" fontId="17" fillId="0" borderId="42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10" fontId="1" fillId="0" borderId="42" xfId="2" applyNumberFormat="1" applyFont="1" applyBorder="1" applyAlignment="1">
      <alignment horizontal="center" vertical="center"/>
    </xf>
    <xf numFmtId="0" fontId="21" fillId="3" borderId="42" xfId="0" applyFont="1" applyFill="1" applyBorder="1" applyAlignment="1">
      <alignment horizontal="center" vertical="center"/>
    </xf>
    <xf numFmtId="10" fontId="22" fillId="3" borderId="42" xfId="2" applyNumberFormat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0" fontId="18" fillId="3" borderId="1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9" fillId="0" borderId="4" xfId="0" applyFont="1" applyBorder="1"/>
    <xf numFmtId="0" fontId="9" fillId="0" borderId="8" xfId="0" applyFont="1" applyBorder="1"/>
    <xf numFmtId="0" fontId="9" fillId="0" borderId="9" xfId="0" applyFont="1" applyBorder="1"/>
    <xf numFmtId="0" fontId="8" fillId="0" borderId="2" xfId="0" applyFont="1" applyBorder="1" applyAlignment="1">
      <alignment horizontal="center" vertical="center" wrapText="1"/>
    </xf>
    <xf numFmtId="0" fontId="9" fillId="0" borderId="7" xfId="0" applyFont="1" applyBorder="1"/>
    <xf numFmtId="0" fontId="8" fillId="0" borderId="11" xfId="0" applyFont="1" applyBorder="1" applyAlignment="1">
      <alignment horizontal="center" vertical="center" wrapText="1"/>
    </xf>
    <xf numFmtId="0" fontId="9" fillId="0" borderId="5" xfId="0" applyFont="1" applyBorder="1"/>
    <xf numFmtId="0" fontId="2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9" fillId="0" borderId="10" xfId="0" applyFont="1" applyBorder="1"/>
    <xf numFmtId="0" fontId="2" fillId="0" borderId="3" xfId="0" applyFont="1" applyBorder="1" applyAlignment="1">
      <alignment horizontal="center" vertical="center" wrapText="1"/>
    </xf>
    <xf numFmtId="0" fontId="9" fillId="0" borderId="30" xfId="0" applyFont="1" applyBorder="1"/>
    <xf numFmtId="0" fontId="2" fillId="0" borderId="39" xfId="0" applyFont="1" applyBorder="1" applyAlignment="1">
      <alignment horizontal="center" vertical="center" wrapText="1"/>
    </xf>
    <xf numFmtId="0" fontId="9" fillId="0" borderId="40" xfId="0" applyFont="1" applyBorder="1"/>
    <xf numFmtId="0" fontId="9" fillId="0" borderId="41" xfId="0" applyFont="1" applyBorder="1"/>
    <xf numFmtId="0" fontId="8" fillId="0" borderId="6" xfId="0" applyFont="1" applyBorder="1" applyAlignment="1">
      <alignment horizontal="center" vertical="center" wrapText="1"/>
    </xf>
    <xf numFmtId="0" fontId="0" fillId="0" borderId="24" xfId="0" applyBorder="1"/>
    <xf numFmtId="0" fontId="9" fillId="0" borderId="31" xfId="0" applyFont="1" applyBorder="1"/>
    <xf numFmtId="0" fontId="9" fillId="0" borderId="32" xfId="0" applyFont="1" applyBorder="1"/>
    <xf numFmtId="0" fontId="5" fillId="0" borderId="18" xfId="0" applyFont="1" applyBorder="1" applyAlignment="1">
      <alignment horizontal="center" vertical="center"/>
    </xf>
    <xf numFmtId="0" fontId="9" fillId="0" borderId="23" xfId="0" applyFont="1" applyBorder="1"/>
    <xf numFmtId="0" fontId="5" fillId="0" borderId="20" xfId="0" applyFont="1" applyBorder="1" applyAlignment="1">
      <alignment horizontal="center" vertical="center"/>
    </xf>
    <xf numFmtId="0" fontId="9" fillId="0" borderId="22" xfId="0" applyFont="1" applyBorder="1"/>
    <xf numFmtId="0" fontId="5" fillId="3" borderId="20" xfId="0" applyFont="1" applyFill="1" applyBorder="1" applyAlignment="1">
      <alignment horizontal="center" vertical="center"/>
    </xf>
    <xf numFmtId="0" fontId="9" fillId="3" borderId="22" xfId="0" applyFont="1" applyFill="1" applyBorder="1"/>
    <xf numFmtId="0" fontId="16" fillId="4" borderId="20" xfId="0" applyFont="1" applyFill="1" applyBorder="1" applyAlignment="1">
      <alignment horizontal="center" vertical="center"/>
    </xf>
    <xf numFmtId="0" fontId="9" fillId="4" borderId="22" xfId="0" applyFont="1" applyFill="1" applyBorder="1"/>
    <xf numFmtId="0" fontId="5" fillId="0" borderId="29" xfId="0" applyFont="1" applyBorder="1" applyAlignment="1">
      <alignment horizontal="center" vertical="center"/>
    </xf>
    <xf numFmtId="0" fontId="9" fillId="0" borderId="28" xfId="0" applyFont="1" applyBorder="1"/>
    <xf numFmtId="0" fontId="1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0" fontId="16" fillId="3" borderId="20" xfId="0" applyFont="1" applyFill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4FE5AABE-30E1-4CE4-8615-3D64C54AFFF0}"/>
    <cellStyle name="Percent" xfId="2" builtinId="5"/>
  </cellStyles>
  <dxfs count="10">
    <dxf>
      <font>
        <color rgb="FF9C0006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0000"/>
      </font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FF0000"/>
      </font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PHỔ</a:t>
            </a:r>
            <a:r>
              <a:rPr lang="en-US" sz="13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ĐIỂM TỔNG KẾT DSA Hè 2025 - Nhóm 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'Nhóm 01'!$Q$10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'Nhóm 01'!$P$11:$P$19</c:f>
              <c:strCache>
                <c:ptCount val="9"/>
                <c:pt idx="0">
                  <c:v>A+</c:v>
                </c:pt>
                <c:pt idx="1">
                  <c:v>A</c:v>
                </c:pt>
                <c:pt idx="2">
                  <c:v>B+</c:v>
                </c:pt>
                <c:pt idx="3">
                  <c:v>B</c:v>
                </c:pt>
                <c:pt idx="4">
                  <c:v>C+</c:v>
                </c:pt>
                <c:pt idx="5">
                  <c:v>C</c:v>
                </c:pt>
                <c:pt idx="6">
                  <c:v>D+</c:v>
                </c:pt>
                <c:pt idx="7">
                  <c:v>D</c:v>
                </c:pt>
                <c:pt idx="8">
                  <c:v>F</c:v>
                </c:pt>
              </c:strCache>
            </c:strRef>
          </c:cat>
          <c:val>
            <c:numRef>
              <c:f>'Nhóm 01'!$Q$11:$Q$19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15</c:v>
                </c:pt>
                <c:pt idx="4">
                  <c:v>5</c:v>
                </c:pt>
                <c:pt idx="5">
                  <c:v>16</c:v>
                </c:pt>
                <c:pt idx="6">
                  <c:v>6</c:v>
                </c:pt>
                <c:pt idx="7">
                  <c:v>4</c:v>
                </c:pt>
                <c:pt idx="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0-4D56-A289-EAE9FA722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2902447"/>
        <c:axId val="1702891407"/>
      </c:barChart>
      <c:catAx>
        <c:axId val="170290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2891407"/>
        <c:crosses val="autoZero"/>
        <c:auto val="1"/>
        <c:lblAlgn val="ctr"/>
        <c:lblOffset val="100"/>
        <c:noMultiLvlLbl val="0"/>
      </c:catAx>
      <c:valAx>
        <c:axId val="170289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290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PHỔ</a:t>
            </a:r>
            <a:r>
              <a:rPr lang="en-US" sz="13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ĐIỂM THI DSA Hè 2025 - Nhóm 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'Nhóm 01'!$Q$22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'Nhóm 01'!$P$23:$P$28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'Nhóm 01'!$Q$23:$Q$28</c:f>
              <c:numCache>
                <c:formatCode>General</c:formatCode>
                <c:ptCount val="6"/>
                <c:pt idx="0">
                  <c:v>31</c:v>
                </c:pt>
                <c:pt idx="1">
                  <c:v>4</c:v>
                </c:pt>
                <c:pt idx="2">
                  <c:v>1</c:v>
                </c:pt>
                <c:pt idx="3">
                  <c:v>38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1-4FA6-BCF1-FDC7F33C9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2918767"/>
        <c:axId val="1702926447"/>
      </c:barChart>
      <c:catAx>
        <c:axId val="170291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2926447"/>
        <c:crosses val="autoZero"/>
        <c:auto val="1"/>
        <c:lblAlgn val="ctr"/>
        <c:lblOffset val="100"/>
        <c:noMultiLvlLbl val="0"/>
      </c:catAx>
      <c:valAx>
        <c:axId val="170292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2918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PHỔ</a:t>
            </a:r>
            <a:r>
              <a:rPr lang="en-US" sz="13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ĐIỂM TỔNG KẾT DSA Hè 2025 - Nhóm 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'Nhóm 02'!$Q$10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'Nhóm 02'!$P$11:$P$19</c:f>
              <c:strCache>
                <c:ptCount val="9"/>
                <c:pt idx="0">
                  <c:v>A+</c:v>
                </c:pt>
                <c:pt idx="1">
                  <c:v>A</c:v>
                </c:pt>
                <c:pt idx="2">
                  <c:v>B+</c:v>
                </c:pt>
                <c:pt idx="3">
                  <c:v>B</c:v>
                </c:pt>
                <c:pt idx="4">
                  <c:v>C+</c:v>
                </c:pt>
                <c:pt idx="5">
                  <c:v>C</c:v>
                </c:pt>
                <c:pt idx="6">
                  <c:v>D+</c:v>
                </c:pt>
                <c:pt idx="7">
                  <c:v>D</c:v>
                </c:pt>
                <c:pt idx="8">
                  <c:v>F</c:v>
                </c:pt>
              </c:strCache>
            </c:strRef>
          </c:cat>
          <c:val>
            <c:numRef>
              <c:f>'Nhóm 02'!$Q$11:$Q$19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14</c:v>
                </c:pt>
                <c:pt idx="4">
                  <c:v>13</c:v>
                </c:pt>
                <c:pt idx="5">
                  <c:v>17</c:v>
                </c:pt>
                <c:pt idx="6">
                  <c:v>4</c:v>
                </c:pt>
                <c:pt idx="7">
                  <c:v>1</c:v>
                </c:pt>
                <c:pt idx="8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1-4C5A-B577-FF73DFC2C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2902447"/>
        <c:axId val="1702891407"/>
      </c:barChart>
      <c:catAx>
        <c:axId val="170290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2891407"/>
        <c:crosses val="autoZero"/>
        <c:auto val="1"/>
        <c:lblAlgn val="ctr"/>
        <c:lblOffset val="100"/>
        <c:noMultiLvlLbl val="0"/>
      </c:catAx>
      <c:valAx>
        <c:axId val="170289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290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PHỔ</a:t>
            </a:r>
            <a:r>
              <a:rPr lang="en-US" sz="13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ĐIỂM THI DSA Hè 2025 - Nhóm 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'Nhóm 02'!$Q$22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'Nhóm 02'!$P$23:$P$28</c:f>
              <c:strCache>
                <c:ptCount val="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&gt; 7</c:v>
                </c:pt>
              </c:strCache>
            </c:strRef>
          </c:cat>
          <c:val>
            <c:numRef>
              <c:f>'Nhóm 02'!$Q$23:$Q$28</c:f>
              <c:numCache>
                <c:formatCode>General</c:formatCode>
                <c:ptCount val="6"/>
                <c:pt idx="0">
                  <c:v>27</c:v>
                </c:pt>
                <c:pt idx="1">
                  <c:v>0</c:v>
                </c:pt>
                <c:pt idx="2">
                  <c:v>36</c:v>
                </c:pt>
                <c:pt idx="3">
                  <c:v>11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86-400E-A7B0-E606888B5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2922127"/>
        <c:axId val="1702918287"/>
      </c:barChart>
      <c:catAx>
        <c:axId val="170292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2918287"/>
        <c:crosses val="autoZero"/>
        <c:auto val="1"/>
        <c:lblAlgn val="ctr"/>
        <c:lblOffset val="100"/>
        <c:noMultiLvlLbl val="0"/>
      </c:catAx>
      <c:valAx>
        <c:axId val="170291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292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PHỔ</a:t>
            </a:r>
            <a:r>
              <a:rPr lang="en-US" sz="13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ĐIỂM DSA - Hè 2025 - Thầy Tiến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CHUNG'!$C$5</c:f>
              <c:strCache>
                <c:ptCount val="1"/>
                <c:pt idx="0">
                  <c:v>Lớp 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'THỐNG KÊ CHUNG'!$D$4:$L$4</c:f>
              <c:strCache>
                <c:ptCount val="9"/>
                <c:pt idx="0">
                  <c:v>A+</c:v>
                </c:pt>
                <c:pt idx="1">
                  <c:v>A</c:v>
                </c:pt>
                <c:pt idx="2">
                  <c:v>B+</c:v>
                </c:pt>
                <c:pt idx="3">
                  <c:v>B</c:v>
                </c:pt>
                <c:pt idx="4">
                  <c:v>C+</c:v>
                </c:pt>
                <c:pt idx="5">
                  <c:v>C</c:v>
                </c:pt>
                <c:pt idx="6">
                  <c:v>D+</c:v>
                </c:pt>
                <c:pt idx="7">
                  <c:v>D</c:v>
                </c:pt>
                <c:pt idx="8">
                  <c:v>F</c:v>
                </c:pt>
              </c:strCache>
            </c:strRef>
          </c:cat>
          <c:val>
            <c:numRef>
              <c:f>'THỐNG KÊ CHUNG'!$D$5:$L$5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15</c:v>
                </c:pt>
                <c:pt idx="4">
                  <c:v>5</c:v>
                </c:pt>
                <c:pt idx="5">
                  <c:v>16</c:v>
                </c:pt>
                <c:pt idx="6">
                  <c:v>6</c:v>
                </c:pt>
                <c:pt idx="7">
                  <c:v>4</c:v>
                </c:pt>
                <c:pt idx="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F-43F8-9CC0-10E8E06F702D}"/>
            </c:ext>
          </c:extLst>
        </c:ser>
        <c:ser>
          <c:idx val="1"/>
          <c:order val="1"/>
          <c:tx>
            <c:strRef>
              <c:f>'THỐNG KÊ CHUNG'!$C$6</c:f>
              <c:strCache>
                <c:ptCount val="1"/>
                <c:pt idx="0">
                  <c:v>Lớp 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'THỐNG KÊ CHUNG'!$D$4:$L$4</c:f>
              <c:strCache>
                <c:ptCount val="9"/>
                <c:pt idx="0">
                  <c:v>A+</c:v>
                </c:pt>
                <c:pt idx="1">
                  <c:v>A</c:v>
                </c:pt>
                <c:pt idx="2">
                  <c:v>B+</c:v>
                </c:pt>
                <c:pt idx="3">
                  <c:v>B</c:v>
                </c:pt>
                <c:pt idx="4">
                  <c:v>C+</c:v>
                </c:pt>
                <c:pt idx="5">
                  <c:v>C</c:v>
                </c:pt>
                <c:pt idx="6">
                  <c:v>D+</c:v>
                </c:pt>
                <c:pt idx="7">
                  <c:v>D</c:v>
                </c:pt>
                <c:pt idx="8">
                  <c:v>F</c:v>
                </c:pt>
              </c:strCache>
            </c:strRef>
          </c:cat>
          <c:val>
            <c:numRef>
              <c:f>'THỐNG KÊ CHUNG'!$D$6:$L$6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14</c:v>
                </c:pt>
                <c:pt idx="4">
                  <c:v>13</c:v>
                </c:pt>
                <c:pt idx="5">
                  <c:v>17</c:v>
                </c:pt>
                <c:pt idx="6">
                  <c:v>4</c:v>
                </c:pt>
                <c:pt idx="7">
                  <c:v>1</c:v>
                </c:pt>
                <c:pt idx="8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F-43F8-9CC0-10E8E06F702D}"/>
            </c:ext>
          </c:extLst>
        </c:ser>
        <c:ser>
          <c:idx val="2"/>
          <c:order val="2"/>
          <c:tx>
            <c:strRef>
              <c:f>'THỐNG KÊ CHUNG'!$C$7</c:f>
              <c:strCache>
                <c:ptCount val="1"/>
                <c:pt idx="0">
                  <c:v>Tổng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'THỐNG KÊ CHUNG'!$D$4:$L$4</c:f>
              <c:strCache>
                <c:ptCount val="9"/>
                <c:pt idx="0">
                  <c:v>A+</c:v>
                </c:pt>
                <c:pt idx="1">
                  <c:v>A</c:v>
                </c:pt>
                <c:pt idx="2">
                  <c:v>B+</c:v>
                </c:pt>
                <c:pt idx="3">
                  <c:v>B</c:v>
                </c:pt>
                <c:pt idx="4">
                  <c:v>C+</c:v>
                </c:pt>
                <c:pt idx="5">
                  <c:v>C</c:v>
                </c:pt>
                <c:pt idx="6">
                  <c:v>D+</c:v>
                </c:pt>
                <c:pt idx="7">
                  <c:v>D</c:v>
                </c:pt>
                <c:pt idx="8">
                  <c:v>F</c:v>
                </c:pt>
              </c:strCache>
            </c:strRef>
          </c:cat>
          <c:val>
            <c:numRef>
              <c:f>'THỐNG KÊ CHUNG'!$D$7:$L$7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29</c:v>
                </c:pt>
                <c:pt idx="4">
                  <c:v>18</c:v>
                </c:pt>
                <c:pt idx="5">
                  <c:v>33</c:v>
                </c:pt>
                <c:pt idx="6">
                  <c:v>10</c:v>
                </c:pt>
                <c:pt idx="7">
                  <c:v>5</c:v>
                </c:pt>
                <c:pt idx="8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EF-43F8-9CC0-10E8E06F7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2931247"/>
        <c:axId val="1702923567"/>
      </c:barChart>
      <c:catAx>
        <c:axId val="170293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2923567"/>
        <c:crosses val="autoZero"/>
        <c:auto val="1"/>
        <c:lblAlgn val="ctr"/>
        <c:lblOffset val="100"/>
        <c:noMultiLvlLbl val="0"/>
      </c:catAx>
      <c:valAx>
        <c:axId val="170292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293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3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PHỔ</a:t>
            </a:r>
            <a:r>
              <a:rPr lang="en-US" sz="13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ĐIỂM THI DSA - Hè 2025 - Thầy Tiến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CHUNG'!$C$11</c:f>
              <c:strCache>
                <c:ptCount val="1"/>
                <c:pt idx="0">
                  <c:v>Nhóm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'THỐNG KÊ CHUNG'!$D$10:$J$10</c:f>
              <c:strCache>
                <c:ptCount val="7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&gt; 7</c:v>
                </c:pt>
              </c:strCache>
            </c:strRef>
          </c:cat>
          <c:val>
            <c:numRef>
              <c:f>'THỐNG KÊ CHUNG'!$D$11:$J$11</c:f>
              <c:numCache>
                <c:formatCode>General</c:formatCode>
                <c:ptCount val="7"/>
                <c:pt idx="0">
                  <c:v>27</c:v>
                </c:pt>
                <c:pt idx="1">
                  <c:v>0</c:v>
                </c:pt>
                <c:pt idx="2">
                  <c:v>1</c:v>
                </c:pt>
                <c:pt idx="3">
                  <c:v>36</c:v>
                </c:pt>
                <c:pt idx="4">
                  <c:v>11</c:v>
                </c:pt>
                <c:pt idx="5">
                  <c:v>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4-430E-B8CE-0E13826C9741}"/>
            </c:ext>
          </c:extLst>
        </c:ser>
        <c:ser>
          <c:idx val="1"/>
          <c:order val="1"/>
          <c:tx>
            <c:strRef>
              <c:f>'THỐNG KÊ CHUNG'!$C$12</c:f>
              <c:strCache>
                <c:ptCount val="1"/>
                <c:pt idx="0">
                  <c:v>Nhóm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'THỐNG KÊ CHUNG'!$D$10:$J$10</c:f>
              <c:strCache>
                <c:ptCount val="7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&gt; 7</c:v>
                </c:pt>
              </c:strCache>
            </c:strRef>
          </c:cat>
          <c:val>
            <c:numRef>
              <c:f>'THỐNG KÊ CHUNG'!$D$12:$J$12</c:f>
              <c:numCache>
                <c:formatCode>General</c:formatCode>
                <c:ptCount val="7"/>
                <c:pt idx="0">
                  <c:v>31</c:v>
                </c:pt>
                <c:pt idx="1">
                  <c:v>4</c:v>
                </c:pt>
                <c:pt idx="2">
                  <c:v>1</c:v>
                </c:pt>
                <c:pt idx="3">
                  <c:v>38</c:v>
                </c:pt>
                <c:pt idx="4">
                  <c:v>5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D4-430E-B8CE-0E13826C9741}"/>
            </c:ext>
          </c:extLst>
        </c:ser>
        <c:ser>
          <c:idx val="2"/>
          <c:order val="2"/>
          <c:tx>
            <c:strRef>
              <c:f>'THỐNG KÊ CHUNG'!$C$13</c:f>
              <c:strCache>
                <c:ptCount val="1"/>
                <c:pt idx="0">
                  <c:v>TỔNG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'THỐNG KÊ CHUNG'!$D$10:$J$10</c:f>
              <c:strCache>
                <c:ptCount val="7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&gt; 7</c:v>
                </c:pt>
              </c:strCache>
            </c:strRef>
          </c:cat>
          <c:val>
            <c:numRef>
              <c:f>'THỐNG KÊ CHUNG'!$D$13:$J$13</c:f>
              <c:numCache>
                <c:formatCode>General</c:formatCode>
                <c:ptCount val="7"/>
                <c:pt idx="0">
                  <c:v>58</c:v>
                </c:pt>
                <c:pt idx="1">
                  <c:v>4</c:v>
                </c:pt>
                <c:pt idx="2">
                  <c:v>2</c:v>
                </c:pt>
                <c:pt idx="3">
                  <c:v>74</c:v>
                </c:pt>
                <c:pt idx="4">
                  <c:v>16</c:v>
                </c:pt>
                <c:pt idx="5">
                  <c:v>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D4-430E-B8CE-0E13826C9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517984"/>
        <c:axId val="576514624"/>
      </c:barChart>
      <c:catAx>
        <c:axId val="57651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6514624"/>
        <c:crosses val="autoZero"/>
        <c:auto val="1"/>
        <c:lblAlgn val="ctr"/>
        <c:lblOffset val="100"/>
        <c:noMultiLvlLbl val="0"/>
      </c:catAx>
      <c:valAx>
        <c:axId val="57651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651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662940</xdr:colOff>
      <xdr:row>8</xdr:row>
      <xdr:rowOff>186690</xdr:rowOff>
    </xdr:from>
    <xdr:to>
      <xdr:col>25</xdr:col>
      <xdr:colOff>434340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378A3E-4062-56CA-F1D4-81F82BB53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15240</xdr:colOff>
      <xdr:row>20</xdr:row>
      <xdr:rowOff>194310</xdr:rowOff>
    </xdr:from>
    <xdr:to>
      <xdr:col>25</xdr:col>
      <xdr:colOff>472440</xdr:colOff>
      <xdr:row>32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054B39-8DAD-4D6B-13B8-F04555D39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662940</xdr:colOff>
      <xdr:row>8</xdr:row>
      <xdr:rowOff>186690</xdr:rowOff>
    </xdr:from>
    <xdr:to>
      <xdr:col>25</xdr:col>
      <xdr:colOff>434340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153495-5869-4D76-AB93-DCA63A0A6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22860</xdr:colOff>
      <xdr:row>21</xdr:row>
      <xdr:rowOff>3810</xdr:rowOff>
    </xdr:from>
    <xdr:to>
      <xdr:col>25</xdr:col>
      <xdr:colOff>480060</xdr:colOff>
      <xdr:row>32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44799A-94ED-9175-651D-F72F671F1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847</xdr:colOff>
      <xdr:row>15</xdr:row>
      <xdr:rowOff>36830</xdr:rowOff>
    </xdr:from>
    <xdr:to>
      <xdr:col>17</xdr:col>
      <xdr:colOff>144780</xdr:colOff>
      <xdr:row>28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75561F-01D7-6727-BC39-52F4C2C31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2116</xdr:colOff>
      <xdr:row>14</xdr:row>
      <xdr:rowOff>234950</xdr:rowOff>
    </xdr:from>
    <xdr:to>
      <xdr:col>9</xdr:col>
      <xdr:colOff>287867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AC1740-D095-D1A1-2C0F-3206E33BA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neDrive%20-%20ptit.edu.vn\HANH\20241\3.%20BANG%20DIEM%20HP%20DANH%20GIA%20CDR_QTKD_20241\4.%20BSA1412_Khoi%20su%20kinh%20doanh_BDHP_CDR_2024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P"/>
      <sheetName val="Nhóm(1)"/>
      <sheetName val="BDTP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92"/>
  <sheetViews>
    <sheetView zoomScaleNormal="100" workbookViewId="0">
      <selection activeCell="P19" sqref="P19:R19"/>
    </sheetView>
  </sheetViews>
  <sheetFormatPr defaultColWidth="14.44140625" defaultRowHeight="15" customHeight="1" x14ac:dyDescent="0.3"/>
  <cols>
    <col min="1" max="1" width="0.109375" customWidth="1"/>
    <col min="2" max="2" width="5.33203125" customWidth="1"/>
    <col min="3" max="3" width="14.109375" customWidth="1"/>
    <col min="4" max="4" width="19.88671875" customWidth="1"/>
    <col min="5" max="5" width="10.109375" customWidth="1"/>
    <col min="6" max="6" width="15" customWidth="1"/>
    <col min="7" max="7" width="10.88671875" customWidth="1"/>
    <col min="8" max="8" width="9.5546875" customWidth="1"/>
    <col min="9" max="9" width="10.21875" customWidth="1"/>
    <col min="10" max="10" width="9" customWidth="1"/>
    <col min="11" max="11" width="9.44140625" customWidth="1"/>
    <col min="12" max="12" width="9.33203125" customWidth="1"/>
    <col min="13" max="13" width="10" customWidth="1"/>
    <col min="14" max="14" width="5.6640625" customWidth="1"/>
    <col min="15" max="28" width="10" customWidth="1"/>
    <col min="29" max="29" width="12.44140625" customWidth="1"/>
  </cols>
  <sheetData>
    <row r="1" spans="1:29" ht="21" customHeight="1" x14ac:dyDescent="0.3">
      <c r="A1" s="1"/>
      <c r="B1" s="1"/>
      <c r="C1" s="100" t="s">
        <v>0</v>
      </c>
      <c r="D1" s="101"/>
      <c r="E1" s="101"/>
      <c r="F1" s="101"/>
      <c r="G1" s="102" t="s">
        <v>1</v>
      </c>
      <c r="H1" s="101"/>
      <c r="I1" s="101"/>
      <c r="J1" s="101"/>
      <c r="K1" s="101"/>
      <c r="L1" s="101"/>
      <c r="M1" s="101"/>
      <c r="N1" s="10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3"/>
    </row>
    <row r="2" spans="1:29" ht="21" customHeight="1" x14ac:dyDescent="0.3">
      <c r="A2" s="1"/>
      <c r="B2" s="1"/>
      <c r="C2" s="4" t="s">
        <v>2</v>
      </c>
      <c r="D2" s="103" t="s">
        <v>3</v>
      </c>
      <c r="E2" s="101"/>
      <c r="F2" s="5"/>
      <c r="G2" s="104" t="s">
        <v>292</v>
      </c>
      <c r="H2" s="101"/>
      <c r="I2" s="101"/>
      <c r="J2" s="101"/>
      <c r="K2" s="101"/>
      <c r="L2" s="101"/>
      <c r="M2" s="101"/>
      <c r="N2" s="10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3"/>
    </row>
    <row r="3" spans="1:29" ht="21" customHeight="1" x14ac:dyDescent="0.3">
      <c r="A3" s="1"/>
      <c r="B3" s="1"/>
      <c r="C3" s="6" t="s">
        <v>4</v>
      </c>
      <c r="D3" s="105" t="s">
        <v>290</v>
      </c>
      <c r="E3" s="101"/>
      <c r="F3" s="2"/>
      <c r="G3" s="1"/>
      <c r="H3" s="7"/>
      <c r="I3" s="7"/>
      <c r="J3" s="7"/>
      <c r="K3" s="7"/>
      <c r="L3" s="7"/>
      <c r="M3" s="7"/>
      <c r="N3" s="7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3"/>
    </row>
    <row r="4" spans="1:29" ht="21" customHeight="1" x14ac:dyDescent="0.3">
      <c r="A4" s="1"/>
      <c r="B4" s="1"/>
      <c r="C4" s="2" t="s">
        <v>5</v>
      </c>
      <c r="D4" s="71" t="s">
        <v>289</v>
      </c>
      <c r="E4" s="8"/>
      <c r="F4" s="9"/>
      <c r="G4" s="8"/>
      <c r="H4" s="10"/>
      <c r="I4" s="10"/>
      <c r="L4" s="2" t="s">
        <v>6</v>
      </c>
      <c r="M4" s="72" t="s">
        <v>291</v>
      </c>
      <c r="N4" s="11" t="s">
        <v>7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3"/>
    </row>
    <row r="5" spans="1:29" ht="22.5" customHeight="1" x14ac:dyDescent="0.3">
      <c r="A5" s="1"/>
      <c r="B5" s="7"/>
      <c r="C5" s="9" t="s">
        <v>8</v>
      </c>
      <c r="D5" s="5">
        <v>3</v>
      </c>
      <c r="E5" s="1"/>
      <c r="F5" s="12"/>
      <c r="G5" s="13"/>
      <c r="H5" s="13"/>
      <c r="I5" s="13"/>
      <c r="J5" s="13"/>
      <c r="K5" s="13"/>
      <c r="L5" s="13"/>
      <c r="M5" s="13"/>
      <c r="N5" s="13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3"/>
    </row>
    <row r="6" spans="1:29" ht="48" customHeight="1" x14ac:dyDescent="0.3">
      <c r="A6" s="1"/>
      <c r="B6" s="96" t="s">
        <v>9</v>
      </c>
      <c r="C6" s="106" t="s">
        <v>10</v>
      </c>
      <c r="D6" s="92" t="s">
        <v>11</v>
      </c>
      <c r="E6" s="93"/>
      <c r="F6" s="96" t="s">
        <v>12</v>
      </c>
      <c r="G6" s="107" t="s">
        <v>13</v>
      </c>
      <c r="H6" s="99"/>
      <c r="I6" s="99"/>
      <c r="J6" s="108" t="s">
        <v>14</v>
      </c>
      <c r="K6" s="110" t="s">
        <v>15</v>
      </c>
      <c r="L6" s="112" t="s">
        <v>16</v>
      </c>
      <c r="M6" s="115" t="s">
        <v>17</v>
      </c>
      <c r="N6" s="93"/>
      <c r="O6" s="14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3"/>
    </row>
    <row r="7" spans="1:29" ht="25.5" customHeight="1" x14ac:dyDescent="0.3">
      <c r="A7" s="1"/>
      <c r="B7" s="97"/>
      <c r="C7" s="97"/>
      <c r="D7" s="94"/>
      <c r="E7" s="95"/>
      <c r="F7" s="97"/>
      <c r="G7" s="96" t="s">
        <v>18</v>
      </c>
      <c r="H7" s="96" t="s">
        <v>215</v>
      </c>
      <c r="I7" s="92" t="s">
        <v>216</v>
      </c>
      <c r="J7" s="94"/>
      <c r="K7" s="94"/>
      <c r="L7" s="113"/>
      <c r="M7" s="116"/>
      <c r="N7" s="95"/>
      <c r="O7" s="14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3"/>
    </row>
    <row r="8" spans="1:29" ht="25.5" customHeight="1" x14ac:dyDescent="0.3">
      <c r="A8" s="1"/>
      <c r="B8" s="97"/>
      <c r="C8" s="97"/>
      <c r="D8" s="94"/>
      <c r="E8" s="95"/>
      <c r="F8" s="97"/>
      <c r="G8" s="97"/>
      <c r="H8" s="97"/>
      <c r="I8" s="94"/>
      <c r="J8" s="109"/>
      <c r="K8" s="94"/>
      <c r="L8" s="113"/>
      <c r="M8" s="116"/>
      <c r="N8" s="95"/>
      <c r="O8" s="14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3"/>
    </row>
    <row r="9" spans="1:29" ht="18" customHeight="1" x14ac:dyDescent="0.3">
      <c r="A9" s="1"/>
      <c r="B9" s="98" t="s">
        <v>19</v>
      </c>
      <c r="C9" s="99"/>
      <c r="D9" s="99"/>
      <c r="E9" s="99"/>
      <c r="F9" s="99"/>
      <c r="G9" s="15">
        <v>0.1</v>
      </c>
      <c r="H9" s="16">
        <v>0.2</v>
      </c>
      <c r="I9" s="15">
        <v>0.2</v>
      </c>
      <c r="J9" s="17">
        <v>0.5</v>
      </c>
      <c r="K9" s="111"/>
      <c r="L9" s="114"/>
      <c r="M9" s="117"/>
      <c r="N9" s="118"/>
      <c r="O9" s="14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3"/>
    </row>
    <row r="10" spans="1:29" ht="19.5" customHeight="1" x14ac:dyDescent="0.3">
      <c r="A10" s="18"/>
      <c r="B10" s="19">
        <f>IF(C10="","",N(B9)+1)</f>
        <v>1</v>
      </c>
      <c r="C10" s="20" t="s">
        <v>105</v>
      </c>
      <c r="D10" s="21" t="s">
        <v>152</v>
      </c>
      <c r="E10" s="22" t="s">
        <v>26</v>
      </c>
      <c r="F10" s="23" t="s">
        <v>187</v>
      </c>
      <c r="G10" s="24">
        <v>10</v>
      </c>
      <c r="H10" s="25">
        <v>5</v>
      </c>
      <c r="I10" s="25">
        <v>6</v>
      </c>
      <c r="J10" s="25">
        <v>5</v>
      </c>
      <c r="K10" s="51">
        <f t="shared" ref="K10:K89" si="0">ROUND(G10*$G$9+H10*$H$9+I10*$I$9+J10*$J$9, 1)</f>
        <v>5.7</v>
      </c>
      <c r="L10" s="55" t="str">
        <f>IF(J10=0,"F",
 IF(K10&gt;=9,"A+",
 IF(K10&gt;=8.5,"A",
 IF(K10&gt;=8,"B+",
 IF(K10&gt;=7,"B",
 IF(K10&gt;=6.5,"C+",
 IF(K10&gt;=5.5,"C",
 IF(K10&gt;=5,"D+",
 IF(K10&gt;=4,"D","F")))))))))</f>
        <v>C</v>
      </c>
      <c r="M10" s="119"/>
      <c r="N10" s="120"/>
      <c r="O10" s="1"/>
      <c r="P10" s="26" t="s">
        <v>20</v>
      </c>
      <c r="Q10" s="26" t="s">
        <v>21</v>
      </c>
      <c r="R10" s="26" t="s">
        <v>22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3"/>
    </row>
    <row r="11" spans="1:29" ht="19.5" customHeight="1" x14ac:dyDescent="0.3">
      <c r="A11" s="27"/>
      <c r="B11" s="28">
        <f t="shared" ref="B11:B89" si="1">B10+1</f>
        <v>2</v>
      </c>
      <c r="C11" s="29" t="s">
        <v>106</v>
      </c>
      <c r="D11" s="30" t="s">
        <v>153</v>
      </c>
      <c r="E11" s="31" t="s">
        <v>26</v>
      </c>
      <c r="F11" s="32" t="s">
        <v>188</v>
      </c>
      <c r="G11" s="33">
        <v>5</v>
      </c>
      <c r="H11" s="33">
        <v>10</v>
      </c>
      <c r="I11" s="33">
        <v>10</v>
      </c>
      <c r="J11" s="33">
        <v>5</v>
      </c>
      <c r="K11" s="52">
        <f t="shared" si="0"/>
        <v>7</v>
      </c>
      <c r="L11" s="56" t="str">
        <f t="shared" ref="L11:L74" si="2">IF(J11=0,"F",
 IF(K11&gt;=9,"A+",
 IF(K11&gt;=8.5,"A",
 IF(K11&gt;=8,"B+",
 IF(K11&gt;=7,"B",
 IF(K11&gt;=6.5,"C+",
 IF(K11&gt;=5.5,"C",
 IF(K11&gt;=5,"D+",
 IF(K11&gt;=4,"D","F")))))))))</f>
        <v>B</v>
      </c>
      <c r="M11" s="121"/>
      <c r="N11" s="122"/>
      <c r="O11" s="1"/>
      <c r="P11" s="34" t="s">
        <v>24</v>
      </c>
      <c r="Q11" s="34">
        <f>COUNTIF($L$10:$L$89,P11)</f>
        <v>0</v>
      </c>
      <c r="R11" s="35">
        <f t="shared" ref="R11:R20" si="3">Q11/$Q$20</f>
        <v>0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3"/>
    </row>
    <row r="12" spans="1:29" ht="19.5" customHeight="1" x14ac:dyDescent="0.3">
      <c r="A12" s="27"/>
      <c r="B12" s="28">
        <f t="shared" si="1"/>
        <v>3</v>
      </c>
      <c r="C12" s="29" t="s">
        <v>107</v>
      </c>
      <c r="D12" s="30" t="s">
        <v>154</v>
      </c>
      <c r="E12" s="31" t="s">
        <v>26</v>
      </c>
      <c r="F12" s="32" t="s">
        <v>189</v>
      </c>
      <c r="G12" s="33">
        <v>10</v>
      </c>
      <c r="H12" s="33">
        <v>5</v>
      </c>
      <c r="I12" s="33">
        <v>5</v>
      </c>
      <c r="J12" s="50">
        <v>0</v>
      </c>
      <c r="K12" s="52">
        <f t="shared" si="0"/>
        <v>3</v>
      </c>
      <c r="L12" s="56" t="str">
        <f t="shared" si="2"/>
        <v>F</v>
      </c>
      <c r="M12" s="121"/>
      <c r="N12" s="122"/>
      <c r="O12" s="1"/>
      <c r="P12" s="34" t="s">
        <v>27</v>
      </c>
      <c r="Q12" s="34">
        <f t="shared" ref="Q12:Q19" si="4">COUNTIF($L$10:$L$89,P12)</f>
        <v>0</v>
      </c>
      <c r="R12" s="35">
        <f t="shared" si="3"/>
        <v>0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3"/>
    </row>
    <row r="13" spans="1:29" ht="19.5" customHeight="1" x14ac:dyDescent="0.3">
      <c r="A13" s="27"/>
      <c r="B13" s="28">
        <f t="shared" si="1"/>
        <v>4</v>
      </c>
      <c r="C13" s="29" t="s">
        <v>108</v>
      </c>
      <c r="D13" s="30" t="s">
        <v>29</v>
      </c>
      <c r="E13" s="31" t="s">
        <v>26</v>
      </c>
      <c r="F13" s="32" t="s">
        <v>190</v>
      </c>
      <c r="G13" s="33">
        <v>10</v>
      </c>
      <c r="H13" s="33">
        <v>6</v>
      </c>
      <c r="I13" s="33">
        <v>5</v>
      </c>
      <c r="J13" s="33">
        <v>5</v>
      </c>
      <c r="K13" s="52">
        <f t="shared" si="0"/>
        <v>5.7</v>
      </c>
      <c r="L13" s="56" t="str">
        <f t="shared" si="2"/>
        <v>C</v>
      </c>
      <c r="M13" s="121"/>
      <c r="N13" s="122"/>
      <c r="O13" s="1"/>
      <c r="P13" s="34" t="s">
        <v>28</v>
      </c>
      <c r="Q13" s="34">
        <f t="shared" si="4"/>
        <v>3</v>
      </c>
      <c r="R13" s="35">
        <f t="shared" si="3"/>
        <v>3.7499999999999999E-2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3"/>
    </row>
    <row r="14" spans="1:29" ht="19.5" customHeight="1" x14ac:dyDescent="0.3">
      <c r="A14" s="27"/>
      <c r="B14" s="28">
        <f t="shared" si="1"/>
        <v>5</v>
      </c>
      <c r="C14" s="29" t="s">
        <v>72</v>
      </c>
      <c r="D14" s="30" t="s">
        <v>73</v>
      </c>
      <c r="E14" s="31" t="s">
        <v>26</v>
      </c>
      <c r="F14" s="32" t="s">
        <v>23</v>
      </c>
      <c r="G14" s="33">
        <v>10</v>
      </c>
      <c r="H14" s="33">
        <v>8</v>
      </c>
      <c r="I14" s="33">
        <v>10</v>
      </c>
      <c r="J14" s="33">
        <v>6</v>
      </c>
      <c r="K14" s="52">
        <f t="shared" si="0"/>
        <v>7.6</v>
      </c>
      <c r="L14" s="56" t="str">
        <f t="shared" si="2"/>
        <v>B</v>
      </c>
      <c r="M14" s="121"/>
      <c r="N14" s="122"/>
      <c r="O14" s="1"/>
      <c r="P14" s="34" t="s">
        <v>30</v>
      </c>
      <c r="Q14" s="34">
        <f t="shared" si="4"/>
        <v>15</v>
      </c>
      <c r="R14" s="35">
        <f t="shared" si="3"/>
        <v>0.1875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3"/>
    </row>
    <row r="15" spans="1:29" ht="19.5" customHeight="1" x14ac:dyDescent="0.3">
      <c r="A15" s="27"/>
      <c r="B15" s="28">
        <f t="shared" si="1"/>
        <v>6</v>
      </c>
      <c r="C15" s="29" t="s">
        <v>109</v>
      </c>
      <c r="D15" s="30" t="s">
        <v>81</v>
      </c>
      <c r="E15" s="31" t="s">
        <v>182</v>
      </c>
      <c r="F15" s="32" t="s">
        <v>191</v>
      </c>
      <c r="G15" s="33">
        <v>10</v>
      </c>
      <c r="H15" s="33">
        <v>5</v>
      </c>
      <c r="I15" s="33">
        <v>5</v>
      </c>
      <c r="J15" s="50">
        <v>0</v>
      </c>
      <c r="K15" s="52">
        <f t="shared" si="0"/>
        <v>3</v>
      </c>
      <c r="L15" s="56" t="str">
        <f t="shared" si="2"/>
        <v>F</v>
      </c>
      <c r="M15" s="121"/>
      <c r="N15" s="122"/>
      <c r="O15" s="1"/>
      <c r="P15" s="34" t="s">
        <v>31</v>
      </c>
      <c r="Q15" s="34">
        <f t="shared" si="4"/>
        <v>5</v>
      </c>
      <c r="R15" s="35">
        <f t="shared" si="3"/>
        <v>6.25E-2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3"/>
    </row>
    <row r="16" spans="1:29" ht="19.5" customHeight="1" x14ac:dyDescent="0.3">
      <c r="A16" s="27"/>
      <c r="B16" s="28">
        <f t="shared" si="1"/>
        <v>7</v>
      </c>
      <c r="C16" s="29" t="s">
        <v>110</v>
      </c>
      <c r="D16" s="30" t="s">
        <v>155</v>
      </c>
      <c r="E16" s="31" t="s">
        <v>88</v>
      </c>
      <c r="F16" s="32" t="s">
        <v>188</v>
      </c>
      <c r="G16" s="33">
        <v>10</v>
      </c>
      <c r="H16" s="33">
        <v>8</v>
      </c>
      <c r="I16" s="33">
        <v>10</v>
      </c>
      <c r="J16" s="33">
        <v>5</v>
      </c>
      <c r="K16" s="52">
        <f t="shared" si="0"/>
        <v>7.1</v>
      </c>
      <c r="L16" s="56" t="str">
        <f t="shared" si="2"/>
        <v>B</v>
      </c>
      <c r="M16" s="121"/>
      <c r="N16" s="122"/>
      <c r="O16" s="1"/>
      <c r="P16" s="34" t="s">
        <v>32</v>
      </c>
      <c r="Q16" s="34">
        <f t="shared" si="4"/>
        <v>16</v>
      </c>
      <c r="R16" s="35">
        <f t="shared" si="3"/>
        <v>0.2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3"/>
    </row>
    <row r="17" spans="1:29" ht="19.5" customHeight="1" x14ac:dyDescent="0.3">
      <c r="A17" s="27"/>
      <c r="B17" s="28">
        <f t="shared" si="1"/>
        <v>8</v>
      </c>
      <c r="C17" s="29" t="s">
        <v>111</v>
      </c>
      <c r="D17" s="30" t="s">
        <v>49</v>
      </c>
      <c r="E17" s="31" t="s">
        <v>183</v>
      </c>
      <c r="F17" s="32" t="s">
        <v>192</v>
      </c>
      <c r="G17" s="33">
        <v>4</v>
      </c>
      <c r="H17" s="33">
        <v>8</v>
      </c>
      <c r="I17" s="33">
        <v>8</v>
      </c>
      <c r="J17" s="33">
        <v>5</v>
      </c>
      <c r="K17" s="52">
        <f t="shared" si="0"/>
        <v>6.1</v>
      </c>
      <c r="L17" s="56" t="str">
        <f t="shared" si="2"/>
        <v>C</v>
      </c>
      <c r="M17" s="121"/>
      <c r="N17" s="122"/>
      <c r="O17" s="1"/>
      <c r="P17" s="34" t="s">
        <v>33</v>
      </c>
      <c r="Q17" s="34">
        <f t="shared" si="4"/>
        <v>6</v>
      </c>
      <c r="R17" s="35">
        <f t="shared" si="3"/>
        <v>7.4999999999999997E-2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3"/>
    </row>
    <row r="18" spans="1:29" ht="19.5" customHeight="1" x14ac:dyDescent="0.3">
      <c r="A18" s="27"/>
      <c r="B18" s="45">
        <f t="shared" si="1"/>
        <v>9</v>
      </c>
      <c r="C18" s="46" t="s">
        <v>112</v>
      </c>
      <c r="D18" s="47" t="s">
        <v>63</v>
      </c>
      <c r="E18" s="48" t="s">
        <v>35</v>
      </c>
      <c r="F18" s="49" t="s">
        <v>193</v>
      </c>
      <c r="G18" s="50">
        <v>3</v>
      </c>
      <c r="H18" s="50">
        <v>0</v>
      </c>
      <c r="I18" s="50">
        <v>0</v>
      </c>
      <c r="J18" s="50">
        <v>0</v>
      </c>
      <c r="K18" s="53">
        <f t="shared" si="0"/>
        <v>0.3</v>
      </c>
      <c r="L18" s="56" t="str">
        <f t="shared" si="2"/>
        <v>F</v>
      </c>
      <c r="M18" s="123" t="s">
        <v>283</v>
      </c>
      <c r="N18" s="124"/>
      <c r="O18" s="1"/>
      <c r="P18" s="34" t="s">
        <v>34</v>
      </c>
      <c r="Q18" s="34">
        <f t="shared" si="4"/>
        <v>4</v>
      </c>
      <c r="R18" s="35">
        <f t="shared" si="3"/>
        <v>0.05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3"/>
    </row>
    <row r="19" spans="1:29" ht="19.5" customHeight="1" x14ac:dyDescent="0.3">
      <c r="A19" s="27"/>
      <c r="B19" s="28">
        <f t="shared" si="1"/>
        <v>10</v>
      </c>
      <c r="C19" s="29" t="s">
        <v>113</v>
      </c>
      <c r="D19" s="30" t="s">
        <v>67</v>
      </c>
      <c r="E19" s="31" t="s">
        <v>74</v>
      </c>
      <c r="F19" s="32" t="s">
        <v>194</v>
      </c>
      <c r="G19" s="33">
        <v>10</v>
      </c>
      <c r="H19" s="33">
        <v>10</v>
      </c>
      <c r="I19" s="33">
        <v>10</v>
      </c>
      <c r="J19" s="33">
        <v>5</v>
      </c>
      <c r="K19" s="52">
        <f t="shared" si="0"/>
        <v>7.5</v>
      </c>
      <c r="L19" s="56" t="str">
        <f t="shared" si="2"/>
        <v>B</v>
      </c>
      <c r="M19" s="121"/>
      <c r="N19" s="122"/>
      <c r="O19" s="1"/>
      <c r="P19" s="90" t="s">
        <v>36</v>
      </c>
      <c r="Q19" s="90">
        <f t="shared" si="4"/>
        <v>31</v>
      </c>
      <c r="R19" s="91">
        <f t="shared" si="3"/>
        <v>0.38750000000000001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3"/>
    </row>
    <row r="20" spans="1:29" ht="19.5" customHeight="1" x14ac:dyDescent="0.3">
      <c r="A20" s="27"/>
      <c r="B20" s="61">
        <f t="shared" si="1"/>
        <v>11</v>
      </c>
      <c r="C20" s="62" t="s">
        <v>114</v>
      </c>
      <c r="D20" s="63" t="s">
        <v>156</v>
      </c>
      <c r="E20" s="64" t="s">
        <v>89</v>
      </c>
      <c r="F20" s="65" t="s">
        <v>189</v>
      </c>
      <c r="G20" s="66">
        <v>5</v>
      </c>
      <c r="H20" s="66">
        <v>8</v>
      </c>
      <c r="I20" s="66">
        <v>10</v>
      </c>
      <c r="J20" s="66">
        <v>0</v>
      </c>
      <c r="K20" s="67">
        <f t="shared" si="0"/>
        <v>4.0999999999999996</v>
      </c>
      <c r="L20" s="68" t="str">
        <f t="shared" si="2"/>
        <v>F</v>
      </c>
      <c r="M20" s="125" t="s">
        <v>284</v>
      </c>
      <c r="N20" s="126"/>
      <c r="O20" s="1"/>
      <c r="P20" s="26" t="s">
        <v>37</v>
      </c>
      <c r="Q20" s="26">
        <f>SUM(Q11:Q19)</f>
        <v>80</v>
      </c>
      <c r="R20" s="36">
        <f t="shared" si="3"/>
        <v>1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3"/>
    </row>
    <row r="21" spans="1:29" ht="19.5" customHeight="1" x14ac:dyDescent="0.3">
      <c r="A21" s="27"/>
      <c r="B21" s="28">
        <f t="shared" si="1"/>
        <v>12</v>
      </c>
      <c r="C21" s="29" t="s">
        <v>115</v>
      </c>
      <c r="D21" s="30" t="s">
        <v>157</v>
      </c>
      <c r="E21" s="31" t="s">
        <v>38</v>
      </c>
      <c r="F21" s="32" t="s">
        <v>195</v>
      </c>
      <c r="G21" s="33">
        <v>3</v>
      </c>
      <c r="H21" s="33">
        <v>8</v>
      </c>
      <c r="I21" s="33">
        <v>10</v>
      </c>
      <c r="J21" s="50">
        <v>0</v>
      </c>
      <c r="K21" s="52">
        <f t="shared" si="0"/>
        <v>3.9</v>
      </c>
      <c r="L21" s="56" t="str">
        <f t="shared" si="2"/>
        <v>F</v>
      </c>
      <c r="M21" s="121"/>
      <c r="N21" s="122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3"/>
    </row>
    <row r="22" spans="1:29" ht="19.5" customHeight="1" x14ac:dyDescent="0.3">
      <c r="A22" s="27"/>
      <c r="B22" s="28">
        <f t="shared" si="1"/>
        <v>13</v>
      </c>
      <c r="C22" s="29" t="s">
        <v>116</v>
      </c>
      <c r="D22" s="30" t="s">
        <v>158</v>
      </c>
      <c r="E22" s="31" t="s">
        <v>75</v>
      </c>
      <c r="F22" s="32" t="s">
        <v>196</v>
      </c>
      <c r="G22" s="33">
        <v>10</v>
      </c>
      <c r="H22" s="33">
        <v>6</v>
      </c>
      <c r="I22" s="33">
        <v>4</v>
      </c>
      <c r="J22" s="50">
        <v>0</v>
      </c>
      <c r="K22" s="52">
        <f t="shared" si="0"/>
        <v>3</v>
      </c>
      <c r="L22" s="56" t="str">
        <f t="shared" si="2"/>
        <v>F</v>
      </c>
      <c r="M22" s="121"/>
      <c r="N22" s="122"/>
      <c r="O22" s="1"/>
      <c r="P22" s="86" t="s">
        <v>14</v>
      </c>
      <c r="Q22" s="86" t="s">
        <v>21</v>
      </c>
      <c r="R22" s="86" t="s">
        <v>22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3"/>
    </row>
    <row r="23" spans="1:29" ht="19.5" customHeight="1" x14ac:dyDescent="0.3">
      <c r="A23" s="27"/>
      <c r="B23" s="28">
        <f t="shared" si="1"/>
        <v>14</v>
      </c>
      <c r="C23" s="29" t="s">
        <v>117</v>
      </c>
      <c r="D23" s="30" t="s">
        <v>159</v>
      </c>
      <c r="E23" s="31" t="s">
        <v>39</v>
      </c>
      <c r="F23" s="32" t="s">
        <v>197</v>
      </c>
      <c r="G23" s="33">
        <v>10</v>
      </c>
      <c r="H23" s="33">
        <v>6</v>
      </c>
      <c r="I23" s="33">
        <v>8</v>
      </c>
      <c r="J23" s="33">
        <v>5</v>
      </c>
      <c r="K23" s="52">
        <f t="shared" si="0"/>
        <v>6.3</v>
      </c>
      <c r="L23" s="56" t="str">
        <f t="shared" si="2"/>
        <v>C</v>
      </c>
      <c r="M23" s="121"/>
      <c r="N23" s="122"/>
      <c r="O23" s="1"/>
      <c r="P23" s="85">
        <v>0</v>
      </c>
      <c r="Q23" s="85">
        <f>COUNTIF($J$10:$J$89,P23)</f>
        <v>31</v>
      </c>
      <c r="R23" s="87">
        <f>Q23/80</f>
        <v>0.38750000000000001</v>
      </c>
      <c r="S23" s="1"/>
      <c r="T23" s="1"/>
      <c r="U23" s="1"/>
      <c r="V23" s="1"/>
      <c r="W23" s="1"/>
      <c r="X23" s="1"/>
      <c r="Y23" s="1"/>
      <c r="Z23" s="1"/>
      <c r="AA23" s="1"/>
      <c r="AB23" s="1"/>
      <c r="AC23" s="3"/>
    </row>
    <row r="24" spans="1:29" ht="19.5" customHeight="1" x14ac:dyDescent="0.3">
      <c r="A24" s="27"/>
      <c r="B24" s="28">
        <f t="shared" si="1"/>
        <v>15</v>
      </c>
      <c r="C24" s="29" t="s">
        <v>118</v>
      </c>
      <c r="D24" s="30" t="s">
        <v>160</v>
      </c>
      <c r="E24" s="31" t="s">
        <v>39</v>
      </c>
      <c r="F24" s="32" t="s">
        <v>188</v>
      </c>
      <c r="G24" s="33">
        <v>10</v>
      </c>
      <c r="H24" s="33">
        <v>8</v>
      </c>
      <c r="I24" s="33">
        <v>8</v>
      </c>
      <c r="J24" s="33">
        <v>5</v>
      </c>
      <c r="K24" s="52">
        <f t="shared" si="0"/>
        <v>6.7</v>
      </c>
      <c r="L24" s="56" t="str">
        <f t="shared" si="2"/>
        <v>C+</v>
      </c>
      <c r="M24" s="121"/>
      <c r="N24" s="122"/>
      <c r="O24" s="1"/>
      <c r="P24" s="85">
        <v>3</v>
      </c>
      <c r="Q24" s="85">
        <f>COUNTIF($J$10:$J$89,P24)</f>
        <v>4</v>
      </c>
      <c r="R24" s="87">
        <f t="shared" ref="R24:R30" si="5">Q24/80</f>
        <v>0.05</v>
      </c>
      <c r="S24" s="1"/>
      <c r="T24" s="1"/>
      <c r="U24" s="1"/>
      <c r="V24" s="1"/>
      <c r="W24" s="1"/>
      <c r="X24" s="1"/>
      <c r="Y24" s="1"/>
      <c r="Z24" s="1"/>
      <c r="AA24" s="1"/>
      <c r="AB24" s="1"/>
      <c r="AC24" s="3"/>
    </row>
    <row r="25" spans="1:29" ht="19.5" customHeight="1" x14ac:dyDescent="0.3">
      <c r="A25" s="27"/>
      <c r="B25" s="28">
        <f t="shared" si="1"/>
        <v>16</v>
      </c>
      <c r="C25" s="29" t="s">
        <v>119</v>
      </c>
      <c r="D25" s="30" t="s">
        <v>87</v>
      </c>
      <c r="E25" s="31" t="s">
        <v>39</v>
      </c>
      <c r="F25" s="32" t="s">
        <v>198</v>
      </c>
      <c r="G25" s="33">
        <v>3</v>
      </c>
      <c r="H25" s="33">
        <v>4</v>
      </c>
      <c r="I25" s="33">
        <v>6</v>
      </c>
      <c r="J25" s="33">
        <v>5</v>
      </c>
      <c r="K25" s="52">
        <f t="shared" si="0"/>
        <v>4.8</v>
      </c>
      <c r="L25" s="56" t="str">
        <f t="shared" si="2"/>
        <v>D</v>
      </c>
      <c r="M25" s="121"/>
      <c r="N25" s="122"/>
      <c r="O25" s="1"/>
      <c r="P25" s="85">
        <v>4</v>
      </c>
      <c r="Q25" s="85">
        <f t="shared" ref="Q25:Q29" si="6">COUNTIF($J$10:$J$89,P25)</f>
        <v>1</v>
      </c>
      <c r="R25" s="87">
        <f t="shared" si="5"/>
        <v>1.2500000000000001E-2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3"/>
    </row>
    <row r="26" spans="1:29" ht="19.5" customHeight="1" x14ac:dyDescent="0.3">
      <c r="A26" s="27"/>
      <c r="B26" s="28">
        <f t="shared" si="1"/>
        <v>17</v>
      </c>
      <c r="C26" s="29" t="s">
        <v>120</v>
      </c>
      <c r="D26" s="30" t="s">
        <v>83</v>
      </c>
      <c r="E26" s="31" t="s">
        <v>39</v>
      </c>
      <c r="F26" s="32" t="s">
        <v>190</v>
      </c>
      <c r="G26" s="33">
        <v>4</v>
      </c>
      <c r="H26" s="33">
        <v>3</v>
      </c>
      <c r="I26" s="33">
        <v>5</v>
      </c>
      <c r="J26" s="33">
        <v>5</v>
      </c>
      <c r="K26" s="52">
        <f t="shared" si="0"/>
        <v>4.5</v>
      </c>
      <c r="L26" s="56" t="str">
        <f t="shared" si="2"/>
        <v>D</v>
      </c>
      <c r="M26" s="121"/>
      <c r="N26" s="122"/>
      <c r="O26" s="1"/>
      <c r="P26" s="85">
        <v>5</v>
      </c>
      <c r="Q26" s="85">
        <f t="shared" si="6"/>
        <v>38</v>
      </c>
      <c r="R26" s="87">
        <f t="shared" si="5"/>
        <v>0.47499999999999998</v>
      </c>
      <c r="S26" s="1"/>
      <c r="T26" s="1"/>
      <c r="U26" s="1"/>
      <c r="V26" s="1"/>
      <c r="W26" s="1"/>
      <c r="X26" s="1"/>
      <c r="Y26" s="1"/>
      <c r="Z26" s="1"/>
      <c r="AA26" s="1"/>
      <c r="AB26" s="1"/>
      <c r="AC26" s="3"/>
    </row>
    <row r="27" spans="1:29" ht="19.5" customHeight="1" x14ac:dyDescent="0.3">
      <c r="A27" s="27"/>
      <c r="B27" s="61">
        <f t="shared" si="1"/>
        <v>18</v>
      </c>
      <c r="C27" s="62" t="s">
        <v>121</v>
      </c>
      <c r="D27" s="63" t="s">
        <v>42</v>
      </c>
      <c r="E27" s="64" t="s">
        <v>40</v>
      </c>
      <c r="F27" s="65" t="s">
        <v>195</v>
      </c>
      <c r="G27" s="66">
        <v>10</v>
      </c>
      <c r="H27" s="66">
        <v>8</v>
      </c>
      <c r="I27" s="66">
        <v>8</v>
      </c>
      <c r="J27" s="66">
        <v>0</v>
      </c>
      <c r="K27" s="67">
        <f t="shared" si="0"/>
        <v>4.2</v>
      </c>
      <c r="L27" s="68" t="str">
        <f t="shared" si="2"/>
        <v>F</v>
      </c>
      <c r="M27" s="125" t="s">
        <v>284</v>
      </c>
      <c r="N27" s="126"/>
      <c r="O27" s="1"/>
      <c r="P27" s="85">
        <v>6</v>
      </c>
      <c r="Q27" s="85">
        <f t="shared" si="6"/>
        <v>5</v>
      </c>
      <c r="R27" s="87">
        <f t="shared" si="5"/>
        <v>6.25E-2</v>
      </c>
      <c r="S27" s="1"/>
      <c r="T27" s="1"/>
      <c r="U27" s="1"/>
      <c r="V27" s="1"/>
      <c r="W27" s="1"/>
      <c r="X27" s="1"/>
      <c r="Y27" s="1"/>
      <c r="Z27" s="1"/>
      <c r="AA27" s="1"/>
      <c r="AB27" s="1"/>
      <c r="AC27" s="3"/>
    </row>
    <row r="28" spans="1:29" ht="19.5" customHeight="1" x14ac:dyDescent="0.3">
      <c r="A28" s="27"/>
      <c r="B28" s="28">
        <f t="shared" si="1"/>
        <v>19</v>
      </c>
      <c r="C28" s="29" t="s">
        <v>122</v>
      </c>
      <c r="D28" s="30" t="s">
        <v>161</v>
      </c>
      <c r="E28" s="31" t="s">
        <v>41</v>
      </c>
      <c r="F28" s="32" t="s">
        <v>199</v>
      </c>
      <c r="G28" s="33">
        <v>10</v>
      </c>
      <c r="H28" s="33">
        <v>10</v>
      </c>
      <c r="I28" s="33">
        <v>8</v>
      </c>
      <c r="J28" s="33">
        <v>5</v>
      </c>
      <c r="K28" s="52">
        <f t="shared" si="0"/>
        <v>7.1</v>
      </c>
      <c r="L28" s="56" t="str">
        <f t="shared" si="2"/>
        <v>B</v>
      </c>
      <c r="M28" s="121"/>
      <c r="N28" s="122"/>
      <c r="O28" s="1"/>
      <c r="P28" s="84">
        <v>7</v>
      </c>
      <c r="Q28" s="85">
        <f t="shared" si="6"/>
        <v>1</v>
      </c>
      <c r="R28" s="87">
        <f t="shared" si="5"/>
        <v>1.2500000000000001E-2</v>
      </c>
      <c r="S28" s="1"/>
      <c r="T28" s="1"/>
      <c r="U28" s="1"/>
      <c r="V28" s="1"/>
      <c r="W28" s="1"/>
      <c r="X28" s="1"/>
      <c r="Y28" s="1"/>
      <c r="Z28" s="1"/>
      <c r="AA28" s="1"/>
      <c r="AB28" s="1"/>
      <c r="AC28" s="3"/>
    </row>
    <row r="29" spans="1:29" ht="19.5" customHeight="1" x14ac:dyDescent="0.3">
      <c r="A29" s="27"/>
      <c r="B29" s="45">
        <f t="shared" si="1"/>
        <v>20</v>
      </c>
      <c r="C29" s="46" t="s">
        <v>123</v>
      </c>
      <c r="D29" s="47" t="s">
        <v>162</v>
      </c>
      <c r="E29" s="48" t="s">
        <v>41</v>
      </c>
      <c r="F29" s="49" t="s">
        <v>200</v>
      </c>
      <c r="G29" s="50">
        <v>10</v>
      </c>
      <c r="H29" s="50">
        <v>0</v>
      </c>
      <c r="I29" s="50">
        <v>5</v>
      </c>
      <c r="J29" s="50">
        <v>0</v>
      </c>
      <c r="K29" s="53">
        <f t="shared" si="0"/>
        <v>2</v>
      </c>
      <c r="L29" s="58" t="str">
        <f t="shared" si="2"/>
        <v>F</v>
      </c>
      <c r="M29" s="123" t="s">
        <v>283</v>
      </c>
      <c r="N29" s="124"/>
      <c r="O29" s="1"/>
      <c r="P29" s="84" t="s">
        <v>475</v>
      </c>
      <c r="Q29" s="85">
        <f t="shared" si="6"/>
        <v>0</v>
      </c>
      <c r="R29" s="87">
        <f t="shared" si="5"/>
        <v>0</v>
      </c>
      <c r="S29" s="1"/>
      <c r="T29" s="1"/>
      <c r="U29" s="1"/>
      <c r="V29" s="1"/>
      <c r="W29" s="1"/>
      <c r="X29" s="1"/>
      <c r="Y29" s="1"/>
      <c r="Z29" s="1"/>
      <c r="AA29" s="1"/>
      <c r="AB29" s="1"/>
      <c r="AC29" s="3"/>
    </row>
    <row r="30" spans="1:29" ht="19.5" customHeight="1" x14ac:dyDescent="0.3">
      <c r="A30" s="27"/>
      <c r="B30" s="28">
        <f t="shared" si="1"/>
        <v>21</v>
      </c>
      <c r="C30" s="29" t="s">
        <v>124</v>
      </c>
      <c r="D30" s="30" t="s">
        <v>79</v>
      </c>
      <c r="E30" s="31" t="s">
        <v>43</v>
      </c>
      <c r="F30" s="32" t="s">
        <v>192</v>
      </c>
      <c r="G30" s="33">
        <v>7</v>
      </c>
      <c r="H30" s="33">
        <v>4</v>
      </c>
      <c r="I30" s="33">
        <v>8</v>
      </c>
      <c r="J30" s="33">
        <v>5</v>
      </c>
      <c r="K30" s="52">
        <f t="shared" si="0"/>
        <v>5.6</v>
      </c>
      <c r="L30" s="56" t="str">
        <f t="shared" si="2"/>
        <v>C</v>
      </c>
      <c r="M30" s="121"/>
      <c r="N30" s="122"/>
      <c r="O30" s="1"/>
      <c r="P30" s="84" t="s">
        <v>37</v>
      </c>
      <c r="Q30" s="85">
        <f>SUM(Q23:Q29)</f>
        <v>80</v>
      </c>
      <c r="R30" s="87">
        <f t="shared" si="5"/>
        <v>1</v>
      </c>
      <c r="S30" s="1"/>
      <c r="T30" s="1"/>
      <c r="U30" s="1"/>
      <c r="V30" s="1"/>
      <c r="W30" s="1"/>
      <c r="X30" s="1"/>
      <c r="Y30" s="1"/>
      <c r="Z30" s="1"/>
      <c r="AA30" s="1"/>
      <c r="AB30" s="1"/>
      <c r="AC30" s="3"/>
    </row>
    <row r="31" spans="1:29" ht="19.5" customHeight="1" x14ac:dyDescent="0.3">
      <c r="A31" s="27"/>
      <c r="B31" s="28">
        <f t="shared" si="1"/>
        <v>22</v>
      </c>
      <c r="C31" s="29" t="s">
        <v>125</v>
      </c>
      <c r="D31" s="30" t="s">
        <v>163</v>
      </c>
      <c r="E31" s="31" t="s">
        <v>45</v>
      </c>
      <c r="F31" s="32" t="s">
        <v>201</v>
      </c>
      <c r="G31" s="33">
        <v>9</v>
      </c>
      <c r="H31" s="33">
        <v>6</v>
      </c>
      <c r="I31" s="33">
        <v>5</v>
      </c>
      <c r="J31" s="33">
        <v>5</v>
      </c>
      <c r="K31" s="52">
        <f t="shared" si="0"/>
        <v>5.6</v>
      </c>
      <c r="L31" s="56" t="str">
        <f t="shared" si="2"/>
        <v>C</v>
      </c>
      <c r="M31" s="121"/>
      <c r="N31" s="122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3"/>
    </row>
    <row r="32" spans="1:29" ht="19.5" customHeight="1" x14ac:dyDescent="0.3">
      <c r="A32" s="27"/>
      <c r="B32" s="28">
        <f t="shared" si="1"/>
        <v>23</v>
      </c>
      <c r="C32" s="29" t="s">
        <v>126</v>
      </c>
      <c r="D32" s="30" t="s">
        <v>164</v>
      </c>
      <c r="E32" s="31" t="s">
        <v>77</v>
      </c>
      <c r="F32" s="32" t="s">
        <v>202</v>
      </c>
      <c r="G32" s="33">
        <v>4</v>
      </c>
      <c r="H32" s="33">
        <v>5</v>
      </c>
      <c r="I32" s="33">
        <v>5</v>
      </c>
      <c r="J32" s="33">
        <v>5</v>
      </c>
      <c r="K32" s="52">
        <f t="shared" si="0"/>
        <v>4.9000000000000004</v>
      </c>
      <c r="L32" s="56" t="str">
        <f t="shared" si="2"/>
        <v>D</v>
      </c>
      <c r="M32" s="121"/>
      <c r="N32" s="122"/>
      <c r="O32" s="1"/>
      <c r="P32" s="70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3"/>
    </row>
    <row r="33" spans="1:29" ht="19.5" customHeight="1" x14ac:dyDescent="0.3">
      <c r="A33" s="27"/>
      <c r="B33" s="28">
        <f t="shared" si="1"/>
        <v>24</v>
      </c>
      <c r="C33" s="29" t="s">
        <v>127</v>
      </c>
      <c r="D33" s="30" t="s">
        <v>165</v>
      </c>
      <c r="E33" s="31" t="s">
        <v>184</v>
      </c>
      <c r="F33" s="32" t="s">
        <v>192</v>
      </c>
      <c r="G33" s="33">
        <v>10</v>
      </c>
      <c r="H33" s="33">
        <v>10</v>
      </c>
      <c r="I33" s="33">
        <v>10</v>
      </c>
      <c r="J33" s="33">
        <v>5</v>
      </c>
      <c r="K33" s="52">
        <f t="shared" si="0"/>
        <v>7.5</v>
      </c>
      <c r="L33" s="56" t="str">
        <f t="shared" si="2"/>
        <v>B</v>
      </c>
      <c r="M33" s="121"/>
      <c r="N33" s="122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3"/>
    </row>
    <row r="34" spans="1:29" ht="19.5" customHeight="1" x14ac:dyDescent="0.3">
      <c r="A34" s="27"/>
      <c r="B34" s="28">
        <f t="shared" si="1"/>
        <v>25</v>
      </c>
      <c r="C34" s="29" t="s">
        <v>128</v>
      </c>
      <c r="D34" s="30" t="s">
        <v>65</v>
      </c>
      <c r="E34" s="31" t="s">
        <v>78</v>
      </c>
      <c r="F34" s="32" t="s">
        <v>203</v>
      </c>
      <c r="G34" s="33">
        <v>4</v>
      </c>
      <c r="H34" s="33">
        <v>10</v>
      </c>
      <c r="I34" s="33">
        <v>8</v>
      </c>
      <c r="J34" s="33">
        <v>5</v>
      </c>
      <c r="K34" s="52">
        <f t="shared" si="0"/>
        <v>6.5</v>
      </c>
      <c r="L34" s="56" t="str">
        <f t="shared" si="2"/>
        <v>C+</v>
      </c>
      <c r="M34" s="121"/>
      <c r="N34" s="122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3"/>
    </row>
    <row r="35" spans="1:29" ht="19.5" customHeight="1" x14ac:dyDescent="0.3">
      <c r="A35" s="27"/>
      <c r="B35" s="61">
        <f t="shared" si="1"/>
        <v>26</v>
      </c>
      <c r="C35" s="62" t="s">
        <v>129</v>
      </c>
      <c r="D35" s="63" t="s">
        <v>166</v>
      </c>
      <c r="E35" s="64" t="s">
        <v>46</v>
      </c>
      <c r="F35" s="65" t="s">
        <v>187</v>
      </c>
      <c r="G35" s="66">
        <v>9</v>
      </c>
      <c r="H35" s="66">
        <v>10</v>
      </c>
      <c r="I35" s="66">
        <v>8</v>
      </c>
      <c r="J35" s="66">
        <v>0</v>
      </c>
      <c r="K35" s="67">
        <f t="shared" si="0"/>
        <v>4.5</v>
      </c>
      <c r="L35" s="68" t="str">
        <f t="shared" si="2"/>
        <v>F</v>
      </c>
      <c r="M35" s="125" t="s">
        <v>284</v>
      </c>
      <c r="N35" s="126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3"/>
    </row>
    <row r="36" spans="1:29" ht="19.5" customHeight="1" x14ac:dyDescent="0.3">
      <c r="A36" s="27"/>
      <c r="B36" s="28">
        <f t="shared" si="1"/>
        <v>27</v>
      </c>
      <c r="C36" s="29" t="s">
        <v>130</v>
      </c>
      <c r="D36" s="30" t="s">
        <v>47</v>
      </c>
      <c r="E36" s="31" t="s">
        <v>48</v>
      </c>
      <c r="F36" s="32" t="s">
        <v>204</v>
      </c>
      <c r="G36" s="33">
        <v>4</v>
      </c>
      <c r="H36" s="33">
        <v>8</v>
      </c>
      <c r="I36" s="33">
        <v>8</v>
      </c>
      <c r="J36" s="50">
        <v>0</v>
      </c>
      <c r="K36" s="52">
        <f t="shared" si="0"/>
        <v>3.6</v>
      </c>
      <c r="L36" s="56" t="str">
        <f t="shared" si="2"/>
        <v>F</v>
      </c>
      <c r="M36" s="121"/>
      <c r="N36" s="122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3"/>
    </row>
    <row r="37" spans="1:29" ht="19.5" customHeight="1" x14ac:dyDescent="0.3">
      <c r="A37" s="27"/>
      <c r="B37" s="28">
        <f t="shared" si="1"/>
        <v>28</v>
      </c>
      <c r="C37" s="29" t="s">
        <v>131</v>
      </c>
      <c r="D37" s="30" t="s">
        <v>167</v>
      </c>
      <c r="E37" s="31" t="s">
        <v>48</v>
      </c>
      <c r="F37" s="32" t="s">
        <v>192</v>
      </c>
      <c r="G37" s="33">
        <v>10</v>
      </c>
      <c r="H37" s="33">
        <v>8</v>
      </c>
      <c r="I37" s="33">
        <v>10</v>
      </c>
      <c r="J37" s="33">
        <v>5</v>
      </c>
      <c r="K37" s="52">
        <f t="shared" si="0"/>
        <v>7.1</v>
      </c>
      <c r="L37" s="56" t="str">
        <f t="shared" si="2"/>
        <v>B</v>
      </c>
      <c r="M37" s="121"/>
      <c r="N37" s="122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3"/>
    </row>
    <row r="38" spans="1:29" ht="19.5" customHeight="1" x14ac:dyDescent="0.3">
      <c r="A38" s="27"/>
      <c r="B38" s="28">
        <f t="shared" si="1"/>
        <v>29</v>
      </c>
      <c r="C38" s="29" t="s">
        <v>132</v>
      </c>
      <c r="D38" s="30" t="s">
        <v>168</v>
      </c>
      <c r="E38" s="31" t="s">
        <v>48</v>
      </c>
      <c r="F38" s="32" t="s">
        <v>188</v>
      </c>
      <c r="G38" s="33">
        <v>10</v>
      </c>
      <c r="H38" s="33">
        <v>10</v>
      </c>
      <c r="I38" s="33">
        <v>10</v>
      </c>
      <c r="J38" s="33">
        <v>6</v>
      </c>
      <c r="K38" s="52">
        <f t="shared" si="0"/>
        <v>8</v>
      </c>
      <c r="L38" s="56" t="str">
        <f t="shared" si="2"/>
        <v>B+</v>
      </c>
      <c r="M38" s="121"/>
      <c r="N38" s="122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3"/>
    </row>
    <row r="39" spans="1:29" ht="19.5" customHeight="1" x14ac:dyDescent="0.3">
      <c r="A39" s="27"/>
      <c r="B39" s="28">
        <f t="shared" si="1"/>
        <v>30</v>
      </c>
      <c r="C39" s="29" t="s">
        <v>133</v>
      </c>
      <c r="D39" s="30" t="s">
        <v>169</v>
      </c>
      <c r="E39" s="31" t="s">
        <v>48</v>
      </c>
      <c r="F39" s="32" t="s">
        <v>194</v>
      </c>
      <c r="G39" s="33">
        <v>10</v>
      </c>
      <c r="H39" s="33">
        <v>4</v>
      </c>
      <c r="I39" s="33">
        <v>10</v>
      </c>
      <c r="J39" s="33">
        <v>3</v>
      </c>
      <c r="K39" s="52">
        <f t="shared" si="0"/>
        <v>5.3</v>
      </c>
      <c r="L39" s="56" t="str">
        <f t="shared" si="2"/>
        <v>D+</v>
      </c>
      <c r="M39" s="121"/>
      <c r="N39" s="122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3"/>
    </row>
    <row r="40" spans="1:29" ht="19.5" customHeight="1" x14ac:dyDescent="0.3">
      <c r="A40" s="27"/>
      <c r="B40" s="28">
        <f t="shared" si="1"/>
        <v>31</v>
      </c>
      <c r="C40" s="29" t="s">
        <v>134</v>
      </c>
      <c r="D40" s="30" t="s">
        <v>170</v>
      </c>
      <c r="E40" s="31" t="s">
        <v>50</v>
      </c>
      <c r="F40" s="32" t="s">
        <v>205</v>
      </c>
      <c r="G40" s="33">
        <v>10</v>
      </c>
      <c r="H40" s="33">
        <v>8</v>
      </c>
      <c r="I40" s="33">
        <v>10</v>
      </c>
      <c r="J40" s="33">
        <v>5</v>
      </c>
      <c r="K40" s="52">
        <f t="shared" si="0"/>
        <v>7.1</v>
      </c>
      <c r="L40" s="56" t="str">
        <f t="shared" si="2"/>
        <v>B</v>
      </c>
      <c r="M40" s="121"/>
      <c r="N40" s="122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3"/>
    </row>
    <row r="41" spans="1:29" ht="19.5" customHeight="1" x14ac:dyDescent="0.3">
      <c r="A41" s="27"/>
      <c r="B41" s="28">
        <f t="shared" si="1"/>
        <v>32</v>
      </c>
      <c r="C41" s="29" t="s">
        <v>135</v>
      </c>
      <c r="D41" s="30" t="s">
        <v>29</v>
      </c>
      <c r="E41" s="31" t="s">
        <v>50</v>
      </c>
      <c r="F41" s="32" t="s">
        <v>206</v>
      </c>
      <c r="G41" s="33">
        <v>10</v>
      </c>
      <c r="H41" s="33">
        <v>8</v>
      </c>
      <c r="I41" s="33">
        <v>8</v>
      </c>
      <c r="J41" s="33">
        <v>3</v>
      </c>
      <c r="K41" s="52">
        <f t="shared" si="0"/>
        <v>5.7</v>
      </c>
      <c r="L41" s="56" t="str">
        <f t="shared" si="2"/>
        <v>C</v>
      </c>
      <c r="M41" s="121"/>
      <c r="N41" s="122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3"/>
    </row>
    <row r="42" spans="1:29" ht="19.5" customHeight="1" x14ac:dyDescent="0.3">
      <c r="A42" s="27"/>
      <c r="B42" s="28">
        <f t="shared" si="1"/>
        <v>33</v>
      </c>
      <c r="C42" s="29" t="s">
        <v>136</v>
      </c>
      <c r="D42" s="30" t="s">
        <v>29</v>
      </c>
      <c r="E42" s="31" t="s">
        <v>50</v>
      </c>
      <c r="F42" s="32" t="s">
        <v>188</v>
      </c>
      <c r="G42" s="33">
        <v>9</v>
      </c>
      <c r="H42" s="33">
        <v>10</v>
      </c>
      <c r="I42" s="33">
        <v>10</v>
      </c>
      <c r="J42" s="33">
        <v>5</v>
      </c>
      <c r="K42" s="52">
        <f t="shared" si="0"/>
        <v>7.4</v>
      </c>
      <c r="L42" s="56" t="str">
        <f t="shared" si="2"/>
        <v>B</v>
      </c>
      <c r="M42" s="121"/>
      <c r="N42" s="122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3"/>
    </row>
    <row r="43" spans="1:29" ht="19.5" customHeight="1" x14ac:dyDescent="0.3">
      <c r="A43" s="27"/>
      <c r="B43" s="28">
        <f t="shared" si="1"/>
        <v>34</v>
      </c>
      <c r="C43" s="29" t="s">
        <v>137</v>
      </c>
      <c r="D43" s="30" t="s">
        <v>65</v>
      </c>
      <c r="E43" s="31" t="s">
        <v>185</v>
      </c>
      <c r="F43" s="32" t="s">
        <v>188</v>
      </c>
      <c r="G43" s="33">
        <v>8</v>
      </c>
      <c r="H43" s="33">
        <v>6</v>
      </c>
      <c r="I43" s="33">
        <v>6</v>
      </c>
      <c r="J43" s="33">
        <v>5</v>
      </c>
      <c r="K43" s="52">
        <f t="shared" si="0"/>
        <v>5.7</v>
      </c>
      <c r="L43" s="56" t="str">
        <f t="shared" si="2"/>
        <v>C</v>
      </c>
      <c r="M43" s="121"/>
      <c r="N43" s="122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3"/>
    </row>
    <row r="44" spans="1:29" ht="19.5" customHeight="1" x14ac:dyDescent="0.3">
      <c r="A44" s="27"/>
      <c r="B44" s="28">
        <f t="shared" si="1"/>
        <v>35</v>
      </c>
      <c r="C44" s="29" t="s">
        <v>138</v>
      </c>
      <c r="D44" s="30" t="s">
        <v>58</v>
      </c>
      <c r="E44" s="31" t="s">
        <v>51</v>
      </c>
      <c r="F44" s="32" t="s">
        <v>207</v>
      </c>
      <c r="G44" s="33">
        <v>10</v>
      </c>
      <c r="H44" s="33">
        <v>6</v>
      </c>
      <c r="I44" s="33">
        <v>5</v>
      </c>
      <c r="J44" s="50">
        <v>0</v>
      </c>
      <c r="K44" s="52">
        <f t="shared" si="0"/>
        <v>3.2</v>
      </c>
      <c r="L44" s="56" t="str">
        <f t="shared" si="2"/>
        <v>F</v>
      </c>
      <c r="M44" s="121"/>
      <c r="N44" s="122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3"/>
    </row>
    <row r="45" spans="1:29" ht="19.5" customHeight="1" x14ac:dyDescent="0.3">
      <c r="A45" s="27"/>
      <c r="B45" s="28">
        <f t="shared" si="1"/>
        <v>36</v>
      </c>
      <c r="C45" s="29" t="s">
        <v>53</v>
      </c>
      <c r="D45" s="30" t="s">
        <v>54</v>
      </c>
      <c r="E45" s="31" t="s">
        <v>52</v>
      </c>
      <c r="F45" s="32" t="s">
        <v>23</v>
      </c>
      <c r="G45" s="33">
        <v>10</v>
      </c>
      <c r="H45" s="33">
        <v>8</v>
      </c>
      <c r="I45" s="33">
        <v>10</v>
      </c>
      <c r="J45" s="33">
        <v>5</v>
      </c>
      <c r="K45" s="52">
        <f t="shared" si="0"/>
        <v>7.1</v>
      </c>
      <c r="L45" s="56" t="str">
        <f t="shared" si="2"/>
        <v>B</v>
      </c>
      <c r="M45" s="121"/>
      <c r="N45" s="122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3"/>
    </row>
    <row r="46" spans="1:29" ht="19.5" customHeight="1" x14ac:dyDescent="0.3">
      <c r="A46" s="27"/>
      <c r="B46" s="28">
        <f t="shared" si="1"/>
        <v>37</v>
      </c>
      <c r="C46" s="29" t="s">
        <v>139</v>
      </c>
      <c r="D46" s="30" t="s">
        <v>171</v>
      </c>
      <c r="E46" s="31" t="s">
        <v>52</v>
      </c>
      <c r="F46" s="32" t="s">
        <v>208</v>
      </c>
      <c r="G46" s="33">
        <v>5</v>
      </c>
      <c r="H46" s="33">
        <v>6</v>
      </c>
      <c r="I46" s="33">
        <v>6</v>
      </c>
      <c r="J46" s="33">
        <v>5</v>
      </c>
      <c r="K46" s="52">
        <f t="shared" si="0"/>
        <v>5.4</v>
      </c>
      <c r="L46" s="56" t="str">
        <f t="shared" si="2"/>
        <v>D+</v>
      </c>
      <c r="M46" s="121"/>
      <c r="N46" s="122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3"/>
    </row>
    <row r="47" spans="1:29" ht="19.5" customHeight="1" x14ac:dyDescent="0.3">
      <c r="A47" s="27"/>
      <c r="B47" s="61">
        <f t="shared" si="1"/>
        <v>38</v>
      </c>
      <c r="C47" s="62" t="s">
        <v>140</v>
      </c>
      <c r="D47" s="63" t="s">
        <v>172</v>
      </c>
      <c r="E47" s="64" t="s">
        <v>80</v>
      </c>
      <c r="F47" s="65" t="s">
        <v>199</v>
      </c>
      <c r="G47" s="66">
        <v>10</v>
      </c>
      <c r="H47" s="66">
        <v>8</v>
      </c>
      <c r="I47" s="66">
        <v>10</v>
      </c>
      <c r="J47" s="66">
        <v>0</v>
      </c>
      <c r="K47" s="67">
        <f t="shared" si="0"/>
        <v>4.5999999999999996</v>
      </c>
      <c r="L47" s="68" t="str">
        <f t="shared" si="2"/>
        <v>F</v>
      </c>
      <c r="M47" s="125" t="s">
        <v>284</v>
      </c>
      <c r="N47" s="126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3"/>
    </row>
    <row r="48" spans="1:29" ht="19.5" customHeight="1" x14ac:dyDescent="0.3">
      <c r="A48" s="27"/>
      <c r="B48" s="28">
        <f t="shared" si="1"/>
        <v>39</v>
      </c>
      <c r="C48" s="29" t="s">
        <v>141</v>
      </c>
      <c r="D48" s="30" t="s">
        <v>91</v>
      </c>
      <c r="E48" s="31" t="s">
        <v>55</v>
      </c>
      <c r="F48" s="32" t="s">
        <v>209</v>
      </c>
      <c r="G48" s="33">
        <v>6</v>
      </c>
      <c r="H48" s="33">
        <v>10</v>
      </c>
      <c r="I48" s="33">
        <v>10</v>
      </c>
      <c r="J48" s="33">
        <v>5</v>
      </c>
      <c r="K48" s="52">
        <f t="shared" si="0"/>
        <v>7.1</v>
      </c>
      <c r="L48" s="56" t="str">
        <f t="shared" si="2"/>
        <v>B</v>
      </c>
      <c r="M48" s="121"/>
      <c r="N48" s="122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3"/>
    </row>
    <row r="49" spans="1:29" ht="19.5" customHeight="1" x14ac:dyDescent="0.3">
      <c r="A49" s="27"/>
      <c r="B49" s="28">
        <f t="shared" si="1"/>
        <v>40</v>
      </c>
      <c r="C49" s="29" t="s">
        <v>142</v>
      </c>
      <c r="D49" s="30" t="s">
        <v>173</v>
      </c>
      <c r="E49" s="31" t="s">
        <v>186</v>
      </c>
      <c r="F49" s="32" t="s">
        <v>210</v>
      </c>
      <c r="G49" s="33">
        <v>5</v>
      </c>
      <c r="H49" s="33">
        <v>10</v>
      </c>
      <c r="I49" s="33">
        <v>10</v>
      </c>
      <c r="J49" s="33">
        <v>5</v>
      </c>
      <c r="K49" s="52">
        <f t="shared" si="0"/>
        <v>7</v>
      </c>
      <c r="L49" s="56" t="str">
        <f t="shared" si="2"/>
        <v>B</v>
      </c>
      <c r="M49" s="121"/>
      <c r="N49" s="122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3"/>
    </row>
    <row r="50" spans="1:29" ht="19.5" customHeight="1" x14ac:dyDescent="0.3">
      <c r="A50" s="27"/>
      <c r="B50" s="28">
        <f t="shared" si="1"/>
        <v>41</v>
      </c>
      <c r="C50" s="29" t="s">
        <v>143</v>
      </c>
      <c r="D50" s="30" t="s">
        <v>174</v>
      </c>
      <c r="E50" s="31" t="s">
        <v>97</v>
      </c>
      <c r="F50" s="32" t="s">
        <v>211</v>
      </c>
      <c r="G50" s="33">
        <v>10</v>
      </c>
      <c r="H50" s="33">
        <v>6</v>
      </c>
      <c r="I50" s="33">
        <v>8</v>
      </c>
      <c r="J50" s="33">
        <v>3</v>
      </c>
      <c r="K50" s="52">
        <f t="shared" si="0"/>
        <v>5.3</v>
      </c>
      <c r="L50" s="56" t="str">
        <f t="shared" si="2"/>
        <v>D+</v>
      </c>
      <c r="M50" s="121"/>
      <c r="N50" s="122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3"/>
    </row>
    <row r="51" spans="1:29" ht="19.5" customHeight="1" x14ac:dyDescent="0.3">
      <c r="A51" s="27"/>
      <c r="B51" s="28">
        <f t="shared" si="1"/>
        <v>42</v>
      </c>
      <c r="C51" s="29" t="s">
        <v>144</v>
      </c>
      <c r="D51" s="30" t="s">
        <v>175</v>
      </c>
      <c r="E51" s="31" t="s">
        <v>82</v>
      </c>
      <c r="F51" s="32" t="s">
        <v>204</v>
      </c>
      <c r="G51" s="33">
        <v>10</v>
      </c>
      <c r="H51" s="33">
        <v>8</v>
      </c>
      <c r="I51" s="33">
        <v>6</v>
      </c>
      <c r="J51" s="33">
        <v>5</v>
      </c>
      <c r="K51" s="52">
        <f t="shared" si="0"/>
        <v>6.3</v>
      </c>
      <c r="L51" s="56" t="str">
        <f t="shared" si="2"/>
        <v>C</v>
      </c>
      <c r="M51" s="121"/>
      <c r="N51" s="122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3"/>
    </row>
    <row r="52" spans="1:29" ht="19.5" customHeight="1" x14ac:dyDescent="0.3">
      <c r="A52" s="27"/>
      <c r="B52" s="28">
        <f t="shared" si="1"/>
        <v>43</v>
      </c>
      <c r="C52" s="29" t="s">
        <v>145</v>
      </c>
      <c r="D52" s="30" t="s">
        <v>176</v>
      </c>
      <c r="E52" s="31" t="s">
        <v>56</v>
      </c>
      <c r="F52" s="32" t="s">
        <v>212</v>
      </c>
      <c r="G52" s="33">
        <v>6</v>
      </c>
      <c r="H52" s="33">
        <v>5</v>
      </c>
      <c r="I52" s="33">
        <v>6</v>
      </c>
      <c r="J52" s="59">
        <v>0</v>
      </c>
      <c r="K52" s="52">
        <f t="shared" si="0"/>
        <v>2.8</v>
      </c>
      <c r="L52" s="56" t="str">
        <f t="shared" si="2"/>
        <v>F</v>
      </c>
      <c r="M52" s="121"/>
      <c r="N52" s="122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3"/>
    </row>
    <row r="53" spans="1:29" ht="19.5" customHeight="1" x14ac:dyDescent="0.3">
      <c r="A53" s="27"/>
      <c r="B53" s="28">
        <f t="shared" si="1"/>
        <v>44</v>
      </c>
      <c r="C53" s="29" t="s">
        <v>146</v>
      </c>
      <c r="D53" s="30" t="s">
        <v>177</v>
      </c>
      <c r="E53" s="31" t="s">
        <v>59</v>
      </c>
      <c r="F53" s="32" t="s">
        <v>189</v>
      </c>
      <c r="G53" s="33">
        <v>9</v>
      </c>
      <c r="H53" s="33">
        <v>5</v>
      </c>
      <c r="I53" s="33">
        <v>6</v>
      </c>
      <c r="J53" s="59">
        <v>0</v>
      </c>
      <c r="K53" s="52">
        <f t="shared" si="0"/>
        <v>3.1</v>
      </c>
      <c r="L53" s="56" t="str">
        <f t="shared" si="2"/>
        <v>F</v>
      </c>
      <c r="M53" s="121"/>
      <c r="N53" s="122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3"/>
    </row>
    <row r="54" spans="1:29" ht="19.5" customHeight="1" x14ac:dyDescent="0.3">
      <c r="A54" s="27"/>
      <c r="B54" s="45">
        <f t="shared" si="1"/>
        <v>45</v>
      </c>
      <c r="C54" s="46" t="s">
        <v>147</v>
      </c>
      <c r="D54" s="47" t="s">
        <v>178</v>
      </c>
      <c r="E54" s="48" t="s">
        <v>60</v>
      </c>
      <c r="F54" s="49" t="s">
        <v>213</v>
      </c>
      <c r="G54" s="50">
        <v>3</v>
      </c>
      <c r="H54" s="50">
        <v>0</v>
      </c>
      <c r="I54" s="50">
        <v>4</v>
      </c>
      <c r="J54" s="50">
        <v>0</v>
      </c>
      <c r="K54" s="53">
        <f t="shared" si="0"/>
        <v>1.1000000000000001</v>
      </c>
      <c r="L54" s="58" t="str">
        <f t="shared" si="2"/>
        <v>F</v>
      </c>
      <c r="M54" s="134" t="s">
        <v>283</v>
      </c>
      <c r="N54" s="124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3"/>
    </row>
    <row r="55" spans="1:29" ht="19.5" customHeight="1" x14ac:dyDescent="0.3">
      <c r="A55" s="27"/>
      <c r="B55" s="28">
        <f t="shared" si="1"/>
        <v>46</v>
      </c>
      <c r="C55" s="29" t="s">
        <v>148</v>
      </c>
      <c r="D55" s="30" t="s">
        <v>98</v>
      </c>
      <c r="E55" s="31" t="s">
        <v>60</v>
      </c>
      <c r="F55" s="32" t="s">
        <v>195</v>
      </c>
      <c r="G55" s="33">
        <v>10</v>
      </c>
      <c r="H55" s="33">
        <v>8</v>
      </c>
      <c r="I55" s="33">
        <v>10</v>
      </c>
      <c r="J55" s="33">
        <v>4</v>
      </c>
      <c r="K55" s="52">
        <f t="shared" si="0"/>
        <v>6.6</v>
      </c>
      <c r="L55" s="56" t="str">
        <f t="shared" si="2"/>
        <v>C+</v>
      </c>
      <c r="M55" s="121"/>
      <c r="N55" s="122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3"/>
    </row>
    <row r="56" spans="1:29" ht="19.5" customHeight="1" x14ac:dyDescent="0.3">
      <c r="A56" s="27"/>
      <c r="B56" s="28">
        <f t="shared" si="1"/>
        <v>47</v>
      </c>
      <c r="C56" s="29" t="s">
        <v>149</v>
      </c>
      <c r="D56" s="30" t="s">
        <v>179</v>
      </c>
      <c r="E56" s="31" t="s">
        <v>61</v>
      </c>
      <c r="F56" s="32" t="s">
        <v>210</v>
      </c>
      <c r="G56" s="33">
        <v>10</v>
      </c>
      <c r="H56" s="33">
        <v>6</v>
      </c>
      <c r="I56" s="33">
        <v>8</v>
      </c>
      <c r="J56" s="50">
        <v>0</v>
      </c>
      <c r="K56" s="52">
        <f t="shared" si="0"/>
        <v>3.8</v>
      </c>
      <c r="L56" s="56" t="str">
        <f t="shared" si="2"/>
        <v>F</v>
      </c>
      <c r="M56" s="121"/>
      <c r="N56" s="122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3"/>
    </row>
    <row r="57" spans="1:29" ht="19.5" customHeight="1" x14ac:dyDescent="0.3">
      <c r="A57" s="27"/>
      <c r="B57" s="28">
        <f t="shared" si="1"/>
        <v>48</v>
      </c>
      <c r="C57" s="29" t="s">
        <v>150</v>
      </c>
      <c r="D57" s="30" t="s">
        <v>180</v>
      </c>
      <c r="E57" s="31" t="s">
        <v>61</v>
      </c>
      <c r="F57" s="32" t="s">
        <v>214</v>
      </c>
      <c r="G57" s="33">
        <v>7</v>
      </c>
      <c r="H57" s="33">
        <v>3</v>
      </c>
      <c r="I57" s="33">
        <v>3</v>
      </c>
      <c r="J57" s="33">
        <v>7</v>
      </c>
      <c r="K57" s="52">
        <f t="shared" si="0"/>
        <v>5.4</v>
      </c>
      <c r="L57" s="56" t="str">
        <f t="shared" si="2"/>
        <v>D+</v>
      </c>
      <c r="M57" s="121"/>
      <c r="N57" s="122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3"/>
    </row>
    <row r="58" spans="1:29" ht="19.5" customHeight="1" x14ac:dyDescent="0.3">
      <c r="A58" s="27"/>
      <c r="B58" s="28">
        <f t="shared" si="1"/>
        <v>49</v>
      </c>
      <c r="C58" s="29" t="s">
        <v>151</v>
      </c>
      <c r="D58" s="30" t="s">
        <v>181</v>
      </c>
      <c r="E58" s="31" t="s">
        <v>61</v>
      </c>
      <c r="F58" s="32" t="s">
        <v>203</v>
      </c>
      <c r="G58" s="33">
        <v>10</v>
      </c>
      <c r="H58" s="33">
        <v>6</v>
      </c>
      <c r="I58" s="33">
        <v>8</v>
      </c>
      <c r="J58" s="33">
        <v>6</v>
      </c>
      <c r="K58" s="52">
        <f t="shared" si="0"/>
        <v>6.8</v>
      </c>
      <c r="L58" s="56" t="str">
        <f t="shared" si="2"/>
        <v>C+</v>
      </c>
      <c r="M58" s="121"/>
      <c r="N58" s="122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3"/>
    </row>
    <row r="59" spans="1:29" ht="19.5" customHeight="1" x14ac:dyDescent="0.3">
      <c r="A59" s="27"/>
      <c r="B59" s="61">
        <f t="shared" si="1"/>
        <v>50</v>
      </c>
      <c r="C59" s="62" t="s">
        <v>217</v>
      </c>
      <c r="D59" s="63" t="s">
        <v>248</v>
      </c>
      <c r="E59" s="64" t="s">
        <v>270</v>
      </c>
      <c r="F59" s="65" t="s">
        <v>209</v>
      </c>
      <c r="G59" s="66">
        <v>6</v>
      </c>
      <c r="H59" s="66">
        <v>10</v>
      </c>
      <c r="I59" s="66">
        <v>10</v>
      </c>
      <c r="J59" s="66">
        <v>0</v>
      </c>
      <c r="K59" s="67">
        <f t="shared" si="0"/>
        <v>4.5999999999999996</v>
      </c>
      <c r="L59" s="68" t="str">
        <f t="shared" si="2"/>
        <v>F</v>
      </c>
      <c r="M59" s="125" t="s">
        <v>284</v>
      </c>
      <c r="N59" s="126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3"/>
    </row>
    <row r="60" spans="1:29" ht="19.5" customHeight="1" x14ac:dyDescent="0.3">
      <c r="A60" s="27"/>
      <c r="B60" s="28">
        <f t="shared" si="1"/>
        <v>51</v>
      </c>
      <c r="C60" s="29" t="s">
        <v>218</v>
      </c>
      <c r="D60" s="30" t="s">
        <v>249</v>
      </c>
      <c r="E60" s="31" t="s">
        <v>270</v>
      </c>
      <c r="F60" s="32" t="s">
        <v>203</v>
      </c>
      <c r="G60" s="33">
        <v>6</v>
      </c>
      <c r="H60" s="33">
        <v>5</v>
      </c>
      <c r="I60" s="33">
        <v>10</v>
      </c>
      <c r="J60" s="33">
        <v>5</v>
      </c>
      <c r="K60" s="52">
        <f t="shared" si="0"/>
        <v>6.1</v>
      </c>
      <c r="L60" s="56" t="str">
        <f t="shared" si="2"/>
        <v>C</v>
      </c>
      <c r="M60" s="121"/>
      <c r="N60" s="122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3"/>
    </row>
    <row r="61" spans="1:29" ht="19.5" customHeight="1" x14ac:dyDescent="0.3">
      <c r="A61" s="27"/>
      <c r="B61" s="28">
        <f t="shared" si="1"/>
        <v>52</v>
      </c>
      <c r="C61" s="29" t="s">
        <v>219</v>
      </c>
      <c r="D61" s="30" t="s">
        <v>76</v>
      </c>
      <c r="E61" s="31" t="s">
        <v>270</v>
      </c>
      <c r="F61" s="32" t="s">
        <v>189</v>
      </c>
      <c r="G61" s="33">
        <v>9</v>
      </c>
      <c r="H61" s="33">
        <v>5</v>
      </c>
      <c r="I61" s="33">
        <v>5</v>
      </c>
      <c r="J61" s="50">
        <v>0</v>
      </c>
      <c r="K61" s="52">
        <f t="shared" si="0"/>
        <v>2.9</v>
      </c>
      <c r="L61" s="56" t="str">
        <f t="shared" si="2"/>
        <v>F</v>
      </c>
      <c r="M61" s="121"/>
      <c r="N61" s="122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3"/>
    </row>
    <row r="62" spans="1:29" ht="19.5" customHeight="1" x14ac:dyDescent="0.3">
      <c r="A62" s="27"/>
      <c r="B62" s="28">
        <f t="shared" si="1"/>
        <v>53</v>
      </c>
      <c r="C62" s="29" t="s">
        <v>220</v>
      </c>
      <c r="D62" s="30" t="s">
        <v>25</v>
      </c>
      <c r="E62" s="31" t="s">
        <v>62</v>
      </c>
      <c r="F62" s="32" t="s">
        <v>207</v>
      </c>
      <c r="G62" s="33">
        <v>4</v>
      </c>
      <c r="H62" s="33">
        <v>5</v>
      </c>
      <c r="I62" s="33">
        <v>5</v>
      </c>
      <c r="J62" s="50">
        <v>0</v>
      </c>
      <c r="K62" s="52">
        <f t="shared" si="0"/>
        <v>2.4</v>
      </c>
      <c r="L62" s="56" t="str">
        <f t="shared" si="2"/>
        <v>F</v>
      </c>
      <c r="M62" s="121"/>
      <c r="N62" s="122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3"/>
    </row>
    <row r="63" spans="1:29" ht="19.5" customHeight="1" x14ac:dyDescent="0.3">
      <c r="A63" s="27"/>
      <c r="B63" s="28">
        <f t="shared" si="1"/>
        <v>54</v>
      </c>
      <c r="C63" s="29" t="s">
        <v>221</v>
      </c>
      <c r="D63" s="30" t="s">
        <v>250</v>
      </c>
      <c r="E63" s="31" t="s">
        <v>62</v>
      </c>
      <c r="F63" s="32" t="s">
        <v>189</v>
      </c>
      <c r="G63" s="33">
        <v>5</v>
      </c>
      <c r="H63" s="33">
        <v>4</v>
      </c>
      <c r="I63" s="33">
        <v>6</v>
      </c>
      <c r="J63" s="33">
        <v>5</v>
      </c>
      <c r="K63" s="52">
        <f t="shared" si="0"/>
        <v>5</v>
      </c>
      <c r="L63" s="56" t="str">
        <f t="shared" si="2"/>
        <v>D+</v>
      </c>
      <c r="M63" s="121"/>
      <c r="N63" s="122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3"/>
    </row>
    <row r="64" spans="1:29" ht="19.5" customHeight="1" x14ac:dyDescent="0.3">
      <c r="A64" s="27"/>
      <c r="B64" s="28">
        <f t="shared" si="1"/>
        <v>55</v>
      </c>
      <c r="C64" s="29" t="s">
        <v>222</v>
      </c>
      <c r="D64" s="30" t="s">
        <v>251</v>
      </c>
      <c r="E64" s="31" t="s">
        <v>99</v>
      </c>
      <c r="F64" s="32" t="s">
        <v>194</v>
      </c>
      <c r="G64" s="33">
        <v>4</v>
      </c>
      <c r="H64" s="33">
        <v>10</v>
      </c>
      <c r="I64" s="33">
        <v>5</v>
      </c>
      <c r="J64" s="60">
        <v>5</v>
      </c>
      <c r="K64" s="52">
        <f t="shared" si="0"/>
        <v>5.9</v>
      </c>
      <c r="L64" s="56" t="str">
        <f t="shared" si="2"/>
        <v>C</v>
      </c>
      <c r="M64" s="121"/>
      <c r="N64" s="122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3"/>
    </row>
    <row r="65" spans="1:29" ht="19.5" customHeight="1" x14ac:dyDescent="0.3">
      <c r="A65" s="27"/>
      <c r="B65" s="28">
        <f t="shared" si="1"/>
        <v>56</v>
      </c>
      <c r="C65" s="29" t="s">
        <v>223</v>
      </c>
      <c r="D65" s="30" t="s">
        <v>252</v>
      </c>
      <c r="E65" s="31" t="s">
        <v>271</v>
      </c>
      <c r="F65" s="32" t="s">
        <v>189</v>
      </c>
      <c r="G65" s="33">
        <v>9</v>
      </c>
      <c r="H65" s="33">
        <v>5</v>
      </c>
      <c r="I65" s="33">
        <v>5</v>
      </c>
      <c r="J65" s="33">
        <v>5</v>
      </c>
      <c r="K65" s="52">
        <f t="shared" si="0"/>
        <v>5.4</v>
      </c>
      <c r="L65" s="56" t="str">
        <f t="shared" si="2"/>
        <v>D+</v>
      </c>
      <c r="M65" s="121"/>
      <c r="N65" s="122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3"/>
    </row>
    <row r="66" spans="1:29" ht="19.5" customHeight="1" x14ac:dyDescent="0.3">
      <c r="A66" s="27"/>
      <c r="B66" s="28">
        <f t="shared" si="1"/>
        <v>57</v>
      </c>
      <c r="C66" s="29" t="s">
        <v>224</v>
      </c>
      <c r="D66" s="30" t="s">
        <v>253</v>
      </c>
      <c r="E66" s="31" t="s">
        <v>272</v>
      </c>
      <c r="F66" s="32" t="s">
        <v>279</v>
      </c>
      <c r="G66" s="33">
        <v>10</v>
      </c>
      <c r="H66" s="33">
        <v>10</v>
      </c>
      <c r="I66" s="33">
        <v>10</v>
      </c>
      <c r="J66" s="33">
        <v>6</v>
      </c>
      <c r="K66" s="52">
        <f t="shared" si="0"/>
        <v>8</v>
      </c>
      <c r="L66" s="56" t="str">
        <f t="shared" si="2"/>
        <v>B+</v>
      </c>
      <c r="M66" s="121"/>
      <c r="N66" s="122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3"/>
    </row>
    <row r="67" spans="1:29" ht="19.5" customHeight="1" x14ac:dyDescent="0.3">
      <c r="A67" s="27"/>
      <c r="B67" s="28">
        <f t="shared" si="1"/>
        <v>58</v>
      </c>
      <c r="C67" s="29" t="s">
        <v>225</v>
      </c>
      <c r="D67" s="30" t="s">
        <v>254</v>
      </c>
      <c r="E67" s="31" t="s">
        <v>64</v>
      </c>
      <c r="F67" s="32" t="s">
        <v>191</v>
      </c>
      <c r="G67" s="33">
        <v>5</v>
      </c>
      <c r="H67" s="33">
        <v>6</v>
      </c>
      <c r="I67" s="33">
        <v>8</v>
      </c>
      <c r="J67" s="50">
        <v>0</v>
      </c>
      <c r="K67" s="52">
        <f t="shared" si="0"/>
        <v>3.3</v>
      </c>
      <c r="L67" s="56" t="str">
        <f t="shared" si="2"/>
        <v>F</v>
      </c>
      <c r="M67" s="121"/>
      <c r="N67" s="122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3"/>
    </row>
    <row r="68" spans="1:29" ht="19.5" customHeight="1" x14ac:dyDescent="0.3">
      <c r="A68" s="27"/>
      <c r="B68" s="28">
        <f t="shared" si="1"/>
        <v>59</v>
      </c>
      <c r="C68" s="29" t="s">
        <v>226</v>
      </c>
      <c r="D68" s="30" t="s">
        <v>255</v>
      </c>
      <c r="E68" s="31" t="s">
        <v>84</v>
      </c>
      <c r="F68" s="32" t="s">
        <v>188</v>
      </c>
      <c r="G68" s="33">
        <v>10</v>
      </c>
      <c r="H68" s="33">
        <v>6</v>
      </c>
      <c r="I68" s="33">
        <v>8</v>
      </c>
      <c r="J68" s="50">
        <v>0</v>
      </c>
      <c r="K68" s="52">
        <f t="shared" si="0"/>
        <v>3.8</v>
      </c>
      <c r="L68" s="56" t="str">
        <f t="shared" si="2"/>
        <v>F</v>
      </c>
      <c r="M68" s="121"/>
      <c r="N68" s="122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3"/>
    </row>
    <row r="69" spans="1:29" ht="19.5" customHeight="1" x14ac:dyDescent="0.3">
      <c r="A69" s="27"/>
      <c r="B69" s="28">
        <f t="shared" si="1"/>
        <v>60</v>
      </c>
      <c r="C69" s="29" t="s">
        <v>227</v>
      </c>
      <c r="D69" s="30" t="s">
        <v>256</v>
      </c>
      <c r="E69" s="31" t="s">
        <v>273</v>
      </c>
      <c r="F69" s="32" t="s">
        <v>201</v>
      </c>
      <c r="G69" s="33">
        <v>10</v>
      </c>
      <c r="H69" s="33">
        <v>5</v>
      </c>
      <c r="I69" s="33">
        <v>5</v>
      </c>
      <c r="J69" s="50">
        <v>0</v>
      </c>
      <c r="K69" s="52">
        <f t="shared" si="0"/>
        <v>3</v>
      </c>
      <c r="L69" s="56" t="str">
        <f t="shared" si="2"/>
        <v>F</v>
      </c>
      <c r="M69" s="121"/>
      <c r="N69" s="122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3"/>
    </row>
    <row r="70" spans="1:29" ht="19.5" customHeight="1" x14ac:dyDescent="0.3">
      <c r="A70" s="27"/>
      <c r="B70" s="28">
        <f t="shared" si="1"/>
        <v>61</v>
      </c>
      <c r="C70" s="29" t="s">
        <v>228</v>
      </c>
      <c r="D70" s="30" t="s">
        <v>57</v>
      </c>
      <c r="E70" s="31" t="s">
        <v>273</v>
      </c>
      <c r="F70" s="32" t="s">
        <v>189</v>
      </c>
      <c r="G70" s="33">
        <v>10</v>
      </c>
      <c r="H70" s="33">
        <v>8</v>
      </c>
      <c r="I70" s="33">
        <v>6</v>
      </c>
      <c r="J70" s="50">
        <v>0</v>
      </c>
      <c r="K70" s="52">
        <f t="shared" si="0"/>
        <v>3.8</v>
      </c>
      <c r="L70" s="56" t="str">
        <f t="shared" si="2"/>
        <v>F</v>
      </c>
      <c r="M70" s="121"/>
      <c r="N70" s="122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3"/>
    </row>
    <row r="71" spans="1:29" ht="19.5" customHeight="1" x14ac:dyDescent="0.3">
      <c r="A71" s="27"/>
      <c r="B71" s="28">
        <f t="shared" si="1"/>
        <v>62</v>
      </c>
      <c r="C71" s="29" t="s">
        <v>229</v>
      </c>
      <c r="D71" s="30" t="s">
        <v>257</v>
      </c>
      <c r="E71" s="31" t="s">
        <v>100</v>
      </c>
      <c r="F71" s="32" t="s">
        <v>189</v>
      </c>
      <c r="G71" s="33">
        <v>10</v>
      </c>
      <c r="H71" s="33">
        <v>6</v>
      </c>
      <c r="I71" s="33">
        <v>6</v>
      </c>
      <c r="J71" s="33">
        <v>5</v>
      </c>
      <c r="K71" s="52">
        <f t="shared" si="0"/>
        <v>5.9</v>
      </c>
      <c r="L71" s="56" t="str">
        <f t="shared" si="2"/>
        <v>C</v>
      </c>
      <c r="M71" s="121"/>
      <c r="N71" s="122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3"/>
    </row>
    <row r="72" spans="1:29" ht="19.5" customHeight="1" x14ac:dyDescent="0.3">
      <c r="A72" s="27"/>
      <c r="B72" s="28">
        <f t="shared" si="1"/>
        <v>63</v>
      </c>
      <c r="C72" s="29" t="s">
        <v>230</v>
      </c>
      <c r="D72" s="30" t="s">
        <v>258</v>
      </c>
      <c r="E72" s="31" t="s">
        <v>274</v>
      </c>
      <c r="F72" s="32" t="s">
        <v>199</v>
      </c>
      <c r="G72" s="33">
        <v>9</v>
      </c>
      <c r="H72" s="33">
        <v>10</v>
      </c>
      <c r="I72" s="33">
        <v>10</v>
      </c>
      <c r="J72" s="33">
        <v>5</v>
      </c>
      <c r="K72" s="52">
        <f t="shared" si="0"/>
        <v>7.4</v>
      </c>
      <c r="L72" s="56" t="str">
        <f t="shared" si="2"/>
        <v>B</v>
      </c>
      <c r="M72" s="121"/>
      <c r="N72" s="122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3"/>
    </row>
    <row r="73" spans="1:29" ht="19.5" customHeight="1" x14ac:dyDescent="0.3">
      <c r="A73" s="27"/>
      <c r="B73" s="28">
        <f t="shared" si="1"/>
        <v>64</v>
      </c>
      <c r="C73" s="29" t="s">
        <v>231</v>
      </c>
      <c r="D73" s="30" t="s">
        <v>259</v>
      </c>
      <c r="E73" s="31" t="s">
        <v>274</v>
      </c>
      <c r="F73" s="32" t="s">
        <v>205</v>
      </c>
      <c r="G73" s="33">
        <v>10</v>
      </c>
      <c r="H73" s="33">
        <v>8</v>
      </c>
      <c r="I73" s="33">
        <v>10</v>
      </c>
      <c r="J73" s="33">
        <v>5</v>
      </c>
      <c r="K73" s="52">
        <f t="shared" si="0"/>
        <v>7.1</v>
      </c>
      <c r="L73" s="56" t="str">
        <f t="shared" si="2"/>
        <v>B</v>
      </c>
      <c r="M73" s="121"/>
      <c r="N73" s="122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3"/>
    </row>
    <row r="74" spans="1:29" ht="19.5" customHeight="1" x14ac:dyDescent="0.3">
      <c r="A74" s="27"/>
      <c r="B74" s="28">
        <f t="shared" si="1"/>
        <v>65</v>
      </c>
      <c r="C74" s="29" t="s">
        <v>232</v>
      </c>
      <c r="D74" s="30" t="s">
        <v>260</v>
      </c>
      <c r="E74" s="31" t="s">
        <v>274</v>
      </c>
      <c r="F74" s="32" t="s">
        <v>191</v>
      </c>
      <c r="G74" s="33">
        <v>4</v>
      </c>
      <c r="H74" s="33">
        <v>6</v>
      </c>
      <c r="I74" s="33">
        <v>8</v>
      </c>
      <c r="J74" s="50">
        <v>0</v>
      </c>
      <c r="K74" s="52">
        <f t="shared" si="0"/>
        <v>3.2</v>
      </c>
      <c r="L74" s="56" t="str">
        <f t="shared" si="2"/>
        <v>F</v>
      </c>
      <c r="M74" s="121"/>
      <c r="N74" s="122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3"/>
    </row>
    <row r="75" spans="1:29" ht="19.5" customHeight="1" x14ac:dyDescent="0.3">
      <c r="A75" s="27"/>
      <c r="B75" s="28">
        <f t="shared" si="1"/>
        <v>66</v>
      </c>
      <c r="C75" s="29" t="s">
        <v>233</v>
      </c>
      <c r="D75" s="30" t="s">
        <v>94</v>
      </c>
      <c r="E75" s="31" t="s">
        <v>92</v>
      </c>
      <c r="F75" s="32" t="s">
        <v>210</v>
      </c>
      <c r="G75" s="33">
        <v>10</v>
      </c>
      <c r="H75" s="33">
        <v>8</v>
      </c>
      <c r="I75" s="33">
        <v>8</v>
      </c>
      <c r="J75" s="33">
        <v>5</v>
      </c>
      <c r="K75" s="52">
        <f t="shared" si="0"/>
        <v>6.7</v>
      </c>
      <c r="L75" s="56" t="str">
        <f t="shared" ref="L75:L89" si="7">IF(J75=0,"F",
 IF(K75&gt;=9,"A+",
 IF(K75&gt;=8.5,"A",
 IF(K75&gt;=8,"B+",
 IF(K75&gt;=7,"B",
 IF(K75&gt;=6.5,"C+",
 IF(K75&gt;=5.5,"C",
 IF(K75&gt;=5,"D+",
 IF(K75&gt;=4,"D","F")))))))))</f>
        <v>C+</v>
      </c>
      <c r="M75" s="121"/>
      <c r="N75" s="122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3"/>
    </row>
    <row r="76" spans="1:29" ht="19.5" customHeight="1" x14ac:dyDescent="0.3">
      <c r="A76" s="27"/>
      <c r="B76" s="28">
        <f t="shared" si="1"/>
        <v>67</v>
      </c>
      <c r="C76" s="29" t="s">
        <v>234</v>
      </c>
      <c r="D76" s="30" t="s">
        <v>261</v>
      </c>
      <c r="E76" s="31" t="s">
        <v>92</v>
      </c>
      <c r="F76" s="32" t="s">
        <v>202</v>
      </c>
      <c r="G76" s="33">
        <v>9</v>
      </c>
      <c r="H76" s="33">
        <v>6</v>
      </c>
      <c r="I76" s="33">
        <v>8</v>
      </c>
      <c r="J76" s="33">
        <v>5</v>
      </c>
      <c r="K76" s="52">
        <f t="shared" si="0"/>
        <v>6.2</v>
      </c>
      <c r="L76" s="56" t="str">
        <f t="shared" si="7"/>
        <v>C</v>
      </c>
      <c r="M76" s="121"/>
      <c r="N76" s="122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3"/>
    </row>
    <row r="77" spans="1:29" ht="19.5" customHeight="1" x14ac:dyDescent="0.3">
      <c r="A77" s="27"/>
      <c r="B77" s="28">
        <f t="shared" si="1"/>
        <v>68</v>
      </c>
      <c r="C77" s="29" t="s">
        <v>235</v>
      </c>
      <c r="D77" s="30" t="s">
        <v>262</v>
      </c>
      <c r="E77" s="31" t="s">
        <v>66</v>
      </c>
      <c r="F77" s="32" t="s">
        <v>280</v>
      </c>
      <c r="G77" s="33">
        <v>10</v>
      </c>
      <c r="H77" s="33">
        <v>10</v>
      </c>
      <c r="I77" s="33">
        <v>10</v>
      </c>
      <c r="J77" s="33">
        <v>6</v>
      </c>
      <c r="K77" s="52">
        <f t="shared" si="0"/>
        <v>8</v>
      </c>
      <c r="L77" s="56" t="str">
        <f t="shared" si="7"/>
        <v>B+</v>
      </c>
      <c r="M77" s="121"/>
      <c r="N77" s="122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3"/>
    </row>
    <row r="78" spans="1:29" ht="19.5" customHeight="1" x14ac:dyDescent="0.3">
      <c r="A78" s="27"/>
      <c r="B78" s="61">
        <f t="shared" si="1"/>
        <v>69</v>
      </c>
      <c r="C78" s="62" t="s">
        <v>236</v>
      </c>
      <c r="D78" s="63" t="s">
        <v>101</v>
      </c>
      <c r="E78" s="64" t="s">
        <v>275</v>
      </c>
      <c r="F78" s="65" t="s">
        <v>203</v>
      </c>
      <c r="G78" s="66">
        <v>10</v>
      </c>
      <c r="H78" s="66">
        <v>8</v>
      </c>
      <c r="I78" s="66">
        <v>8</v>
      </c>
      <c r="J78" s="66">
        <v>0</v>
      </c>
      <c r="K78" s="67">
        <f t="shared" si="0"/>
        <v>4.2</v>
      </c>
      <c r="L78" s="68" t="str">
        <f t="shared" si="7"/>
        <v>F</v>
      </c>
      <c r="M78" s="125" t="s">
        <v>284</v>
      </c>
      <c r="N78" s="126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3"/>
    </row>
    <row r="79" spans="1:29" ht="19.5" customHeight="1" x14ac:dyDescent="0.3">
      <c r="A79" s="27"/>
      <c r="B79" s="45">
        <f t="shared" si="1"/>
        <v>70</v>
      </c>
      <c r="C79" s="46" t="s">
        <v>237</v>
      </c>
      <c r="D79" s="47" t="s">
        <v>263</v>
      </c>
      <c r="E79" s="48" t="s">
        <v>102</v>
      </c>
      <c r="F79" s="49" t="s">
        <v>192</v>
      </c>
      <c r="G79" s="50">
        <v>3</v>
      </c>
      <c r="H79" s="50">
        <v>0</v>
      </c>
      <c r="I79" s="50">
        <v>0</v>
      </c>
      <c r="J79" s="50">
        <v>0</v>
      </c>
      <c r="K79" s="53">
        <f t="shared" si="0"/>
        <v>0.3</v>
      </c>
      <c r="L79" s="58" t="str">
        <f t="shared" si="7"/>
        <v>F</v>
      </c>
      <c r="M79" s="123" t="s">
        <v>283</v>
      </c>
      <c r="N79" s="124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3"/>
    </row>
    <row r="80" spans="1:29" ht="19.5" customHeight="1" x14ac:dyDescent="0.3">
      <c r="A80" s="27"/>
      <c r="B80" s="28">
        <f t="shared" si="1"/>
        <v>71</v>
      </c>
      <c r="C80" s="29" t="s">
        <v>238</v>
      </c>
      <c r="D80" s="30" t="s">
        <v>264</v>
      </c>
      <c r="E80" s="31" t="s">
        <v>276</v>
      </c>
      <c r="F80" s="32" t="s">
        <v>188</v>
      </c>
      <c r="G80" s="33">
        <v>10</v>
      </c>
      <c r="H80" s="33">
        <v>5</v>
      </c>
      <c r="I80" s="33">
        <v>8</v>
      </c>
      <c r="J80" s="50">
        <v>0</v>
      </c>
      <c r="K80" s="52">
        <f t="shared" si="0"/>
        <v>3.6</v>
      </c>
      <c r="L80" s="56" t="str">
        <f t="shared" si="7"/>
        <v>F</v>
      </c>
      <c r="M80" s="121"/>
      <c r="N80" s="122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3"/>
    </row>
    <row r="81" spans="1:29" ht="19.5" customHeight="1" x14ac:dyDescent="0.3">
      <c r="A81" s="27"/>
      <c r="B81" s="28">
        <f t="shared" si="1"/>
        <v>72</v>
      </c>
      <c r="C81" s="29" t="s">
        <v>239</v>
      </c>
      <c r="D81" s="30" t="s">
        <v>265</v>
      </c>
      <c r="E81" s="31" t="s">
        <v>277</v>
      </c>
      <c r="F81" s="32" t="s">
        <v>189</v>
      </c>
      <c r="G81" s="33">
        <v>10</v>
      </c>
      <c r="H81" s="33">
        <v>5</v>
      </c>
      <c r="I81" s="33">
        <v>6</v>
      </c>
      <c r="J81" s="50">
        <v>0</v>
      </c>
      <c r="K81" s="52">
        <f t="shared" si="0"/>
        <v>3.2</v>
      </c>
      <c r="L81" s="56" t="str">
        <f t="shared" si="7"/>
        <v>F</v>
      </c>
      <c r="M81" s="121"/>
      <c r="N81" s="122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3"/>
    </row>
    <row r="82" spans="1:29" ht="19.5" customHeight="1" x14ac:dyDescent="0.3">
      <c r="A82" s="27"/>
      <c r="B82" s="28">
        <f t="shared" si="1"/>
        <v>73</v>
      </c>
      <c r="C82" s="29" t="s">
        <v>240</v>
      </c>
      <c r="D82" s="30" t="s">
        <v>266</v>
      </c>
      <c r="E82" s="31" t="s">
        <v>93</v>
      </c>
      <c r="F82" s="32" t="s">
        <v>281</v>
      </c>
      <c r="G82" s="33">
        <v>10</v>
      </c>
      <c r="H82" s="33">
        <v>6</v>
      </c>
      <c r="I82" s="33">
        <v>6</v>
      </c>
      <c r="J82" s="33">
        <v>3</v>
      </c>
      <c r="K82" s="52">
        <f t="shared" si="0"/>
        <v>4.9000000000000004</v>
      </c>
      <c r="L82" s="56" t="str">
        <f t="shared" si="7"/>
        <v>D</v>
      </c>
      <c r="M82" s="121"/>
      <c r="N82" s="122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3"/>
    </row>
    <row r="83" spans="1:29" ht="19.5" customHeight="1" x14ac:dyDescent="0.3">
      <c r="A83" s="27"/>
      <c r="B83" s="28">
        <f t="shared" si="1"/>
        <v>74</v>
      </c>
      <c r="C83" s="29" t="s">
        <v>241</v>
      </c>
      <c r="D83" s="30" t="s">
        <v>44</v>
      </c>
      <c r="E83" s="31" t="s">
        <v>85</v>
      </c>
      <c r="F83" s="32" t="s">
        <v>204</v>
      </c>
      <c r="G83" s="33">
        <v>10</v>
      </c>
      <c r="H83" s="33">
        <v>6</v>
      </c>
      <c r="I83" s="33">
        <v>6</v>
      </c>
      <c r="J83" s="33">
        <v>5</v>
      </c>
      <c r="K83" s="52">
        <f t="shared" si="0"/>
        <v>5.9</v>
      </c>
      <c r="L83" s="56" t="str">
        <f t="shared" si="7"/>
        <v>C</v>
      </c>
      <c r="M83" s="121"/>
      <c r="N83" s="122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3"/>
    </row>
    <row r="84" spans="1:29" ht="19.5" customHeight="1" x14ac:dyDescent="0.3">
      <c r="A84" s="27"/>
      <c r="B84" s="28">
        <f t="shared" si="1"/>
        <v>75</v>
      </c>
      <c r="C84" s="29" t="s">
        <v>242</v>
      </c>
      <c r="D84" s="30" t="s">
        <v>267</v>
      </c>
      <c r="E84" s="31" t="s">
        <v>278</v>
      </c>
      <c r="F84" s="32" t="s">
        <v>188</v>
      </c>
      <c r="G84" s="33">
        <v>10</v>
      </c>
      <c r="H84" s="33">
        <v>4</v>
      </c>
      <c r="I84" s="33">
        <v>5</v>
      </c>
      <c r="J84" s="50">
        <v>0</v>
      </c>
      <c r="K84" s="52">
        <f t="shared" si="0"/>
        <v>2.8</v>
      </c>
      <c r="L84" s="56" t="str">
        <f t="shared" si="7"/>
        <v>F</v>
      </c>
      <c r="M84" s="121"/>
      <c r="N84" s="122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3"/>
    </row>
    <row r="85" spans="1:29" ht="19.5" customHeight="1" x14ac:dyDescent="0.3">
      <c r="A85" s="27"/>
      <c r="B85" s="28">
        <f t="shared" si="1"/>
        <v>76</v>
      </c>
      <c r="C85" s="29" t="s">
        <v>243</v>
      </c>
      <c r="D85" s="30" t="s">
        <v>96</v>
      </c>
      <c r="E85" s="31" t="s">
        <v>68</v>
      </c>
      <c r="F85" s="32" t="s">
        <v>189</v>
      </c>
      <c r="G85" s="33">
        <v>10</v>
      </c>
      <c r="H85" s="33">
        <v>5</v>
      </c>
      <c r="I85" s="33">
        <v>5</v>
      </c>
      <c r="J85" s="33">
        <v>5</v>
      </c>
      <c r="K85" s="52">
        <f t="shared" si="0"/>
        <v>5.5</v>
      </c>
      <c r="L85" s="56" t="str">
        <f t="shared" si="7"/>
        <v>C</v>
      </c>
      <c r="M85" s="121"/>
      <c r="N85" s="122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3"/>
    </row>
    <row r="86" spans="1:29" ht="19.5" customHeight="1" x14ac:dyDescent="0.3">
      <c r="A86" s="27"/>
      <c r="B86" s="28">
        <f t="shared" si="1"/>
        <v>77</v>
      </c>
      <c r="C86" s="29" t="s">
        <v>244</v>
      </c>
      <c r="D86" s="30" t="s">
        <v>268</v>
      </c>
      <c r="E86" s="39" t="s">
        <v>86</v>
      </c>
      <c r="F86" s="32" t="s">
        <v>192</v>
      </c>
      <c r="G86" s="33">
        <v>10</v>
      </c>
      <c r="H86" s="33">
        <v>8</v>
      </c>
      <c r="I86" s="33">
        <v>10</v>
      </c>
      <c r="J86" s="33">
        <v>5</v>
      </c>
      <c r="K86" s="52">
        <f t="shared" si="0"/>
        <v>7.1</v>
      </c>
      <c r="L86" s="56" t="str">
        <f t="shared" si="7"/>
        <v>B</v>
      </c>
      <c r="M86" s="121"/>
      <c r="N86" s="122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3"/>
    </row>
    <row r="87" spans="1:29" ht="19.5" customHeight="1" x14ac:dyDescent="0.3">
      <c r="A87" s="27"/>
      <c r="B87" s="45">
        <f t="shared" si="1"/>
        <v>78</v>
      </c>
      <c r="C87" s="46" t="s">
        <v>245</v>
      </c>
      <c r="D87" s="47" t="s">
        <v>87</v>
      </c>
      <c r="E87" s="69" t="s">
        <v>69</v>
      </c>
      <c r="F87" s="49" t="s">
        <v>189</v>
      </c>
      <c r="G87" s="50">
        <v>3</v>
      </c>
      <c r="H87" s="50">
        <v>4</v>
      </c>
      <c r="I87" s="50">
        <v>8</v>
      </c>
      <c r="J87" s="50">
        <v>0</v>
      </c>
      <c r="K87" s="53">
        <f t="shared" si="0"/>
        <v>2.7</v>
      </c>
      <c r="L87" s="58" t="str">
        <f t="shared" si="7"/>
        <v>F</v>
      </c>
      <c r="M87" s="123" t="s">
        <v>282</v>
      </c>
      <c r="N87" s="124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3"/>
    </row>
    <row r="88" spans="1:29" ht="19.5" customHeight="1" x14ac:dyDescent="0.3">
      <c r="A88" s="27"/>
      <c r="B88" s="28">
        <f t="shared" si="1"/>
        <v>79</v>
      </c>
      <c r="C88" s="29" t="s">
        <v>246</v>
      </c>
      <c r="D88" s="30" t="s">
        <v>90</v>
      </c>
      <c r="E88" s="31" t="s">
        <v>95</v>
      </c>
      <c r="F88" s="32" t="s">
        <v>191</v>
      </c>
      <c r="G88" s="33">
        <v>5</v>
      </c>
      <c r="H88" s="33">
        <v>8</v>
      </c>
      <c r="I88" s="33">
        <v>5</v>
      </c>
      <c r="J88" s="50">
        <v>0</v>
      </c>
      <c r="K88" s="52">
        <f t="shared" si="0"/>
        <v>3.1</v>
      </c>
      <c r="L88" s="56" t="str">
        <f t="shared" si="7"/>
        <v>F</v>
      </c>
      <c r="M88" s="121"/>
      <c r="N88" s="122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3"/>
    </row>
    <row r="89" spans="1:29" ht="19.5" customHeight="1" x14ac:dyDescent="0.3">
      <c r="A89" s="27"/>
      <c r="B89" s="40">
        <f t="shared" si="1"/>
        <v>80</v>
      </c>
      <c r="C89" s="41" t="s">
        <v>247</v>
      </c>
      <c r="D89" s="42" t="s">
        <v>269</v>
      </c>
      <c r="E89" s="39" t="s">
        <v>95</v>
      </c>
      <c r="F89" s="43" t="s">
        <v>191</v>
      </c>
      <c r="G89" s="44">
        <v>9</v>
      </c>
      <c r="H89" s="44">
        <v>4</v>
      </c>
      <c r="I89" s="44">
        <v>8</v>
      </c>
      <c r="J89" s="44">
        <v>5</v>
      </c>
      <c r="K89" s="54">
        <f t="shared" si="0"/>
        <v>5.8</v>
      </c>
      <c r="L89" s="57" t="str">
        <f t="shared" si="7"/>
        <v>C</v>
      </c>
      <c r="M89" s="127"/>
      <c r="N89" s="128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3"/>
    </row>
    <row r="90" spans="1:29" ht="20.25" customHeight="1" x14ac:dyDescent="0.3">
      <c r="A90" s="1"/>
      <c r="B90" s="1"/>
      <c r="C90" s="5"/>
      <c r="D90" s="37"/>
      <c r="E90" s="38"/>
      <c r="F90" s="1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3"/>
    </row>
    <row r="91" spans="1:29" ht="78.75" customHeight="1" x14ac:dyDescent="0.3">
      <c r="A91" s="1"/>
      <c r="B91" s="133" t="s">
        <v>285</v>
      </c>
      <c r="C91" s="101"/>
      <c r="D91" s="101"/>
      <c r="E91" s="101"/>
      <c r="F91" s="1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3"/>
    </row>
    <row r="92" spans="1:29" ht="20.25" customHeight="1" x14ac:dyDescent="0.3">
      <c r="A92" s="1"/>
      <c r="B92" s="1"/>
      <c r="C92" s="12"/>
      <c r="D92" s="1"/>
      <c r="E92" s="1"/>
      <c r="F92" s="12"/>
      <c r="G92" s="129" t="s">
        <v>286</v>
      </c>
      <c r="H92" s="101"/>
      <c r="I92" s="101"/>
      <c r="J92" s="101"/>
      <c r="K92" s="101"/>
      <c r="L92" s="101"/>
      <c r="M92" s="101"/>
      <c r="N92" s="10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3"/>
    </row>
    <row r="93" spans="1:29" ht="32.25" customHeight="1" x14ac:dyDescent="0.3">
      <c r="A93" s="1"/>
      <c r="B93" s="130" t="s">
        <v>70</v>
      </c>
      <c r="C93" s="101"/>
      <c r="D93" s="101"/>
      <c r="E93" s="101"/>
      <c r="F93" s="12"/>
      <c r="G93" s="130" t="s">
        <v>71</v>
      </c>
      <c r="H93" s="101"/>
      <c r="I93" s="101"/>
      <c r="J93" s="101"/>
      <c r="K93" s="101"/>
      <c r="L93" s="101"/>
      <c r="M93" s="101"/>
      <c r="N93" s="10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3"/>
    </row>
    <row r="94" spans="1:29" ht="16.5" customHeight="1" x14ac:dyDescent="0.3">
      <c r="A94" s="1"/>
      <c r="B94" s="1"/>
      <c r="C94" s="12"/>
      <c r="D94" s="1"/>
      <c r="E94" s="1"/>
      <c r="F94" s="1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3"/>
    </row>
    <row r="95" spans="1:29" ht="16.5" customHeight="1" x14ac:dyDescent="0.3">
      <c r="A95" s="1"/>
      <c r="B95" s="1"/>
      <c r="C95" s="12"/>
      <c r="D95" s="1"/>
      <c r="E95" s="1"/>
      <c r="F95" s="1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3"/>
    </row>
    <row r="96" spans="1:29" ht="16.5" customHeight="1" x14ac:dyDescent="0.3">
      <c r="A96" s="1"/>
      <c r="B96" s="1"/>
      <c r="C96" s="12"/>
      <c r="D96" s="1"/>
      <c r="E96" s="1"/>
      <c r="F96" s="1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3"/>
    </row>
    <row r="97" spans="1:29" ht="16.5" customHeight="1" x14ac:dyDescent="0.3">
      <c r="A97" s="1"/>
      <c r="B97" s="1"/>
      <c r="C97" s="12"/>
      <c r="D97" s="1"/>
      <c r="E97" s="1"/>
      <c r="F97" s="1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3"/>
    </row>
    <row r="98" spans="1:29" ht="20.25" customHeight="1" x14ac:dyDescent="0.3">
      <c r="A98" s="1"/>
      <c r="B98" s="131" t="s">
        <v>288</v>
      </c>
      <c r="C98" s="101"/>
      <c r="D98" s="101"/>
      <c r="E98" s="101"/>
      <c r="F98" s="12"/>
      <c r="G98" s="132" t="s">
        <v>287</v>
      </c>
      <c r="H98" s="101"/>
      <c r="I98" s="101"/>
      <c r="J98" s="101"/>
      <c r="K98" s="101"/>
      <c r="L98" s="101"/>
      <c r="M98" s="101"/>
      <c r="N98" s="10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3"/>
    </row>
    <row r="99" spans="1:29" ht="15.75" customHeight="1" x14ac:dyDescent="0.3">
      <c r="A99" s="1"/>
      <c r="B99" s="1"/>
      <c r="C99" s="12"/>
      <c r="D99" s="1"/>
      <c r="E99" s="1"/>
      <c r="F99" s="1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3"/>
    </row>
    <row r="100" spans="1:29" ht="15.75" customHeight="1" x14ac:dyDescent="0.3">
      <c r="A100" s="1"/>
      <c r="B100" s="1"/>
      <c r="C100" s="12"/>
      <c r="D100" s="1"/>
      <c r="E100" s="1"/>
      <c r="F100" s="1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3"/>
    </row>
    <row r="101" spans="1:29" ht="15.75" customHeight="1" x14ac:dyDescent="0.3">
      <c r="A101" s="1"/>
      <c r="B101" s="1"/>
      <c r="C101" s="12"/>
      <c r="D101" s="1"/>
      <c r="E101" s="1"/>
      <c r="F101" s="1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3"/>
    </row>
    <row r="102" spans="1:29" ht="15.75" customHeight="1" x14ac:dyDescent="0.3">
      <c r="A102" s="1"/>
      <c r="B102" s="1"/>
      <c r="C102" s="12"/>
      <c r="D102" s="1"/>
      <c r="E102" s="1"/>
      <c r="F102" s="1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3"/>
    </row>
    <row r="103" spans="1:29" ht="15.75" customHeight="1" x14ac:dyDescent="0.3">
      <c r="A103" s="1"/>
      <c r="B103" s="1"/>
      <c r="C103" s="12"/>
      <c r="D103" s="1"/>
      <c r="E103" s="1"/>
      <c r="F103" s="1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3"/>
    </row>
    <row r="104" spans="1:29" ht="15.75" customHeight="1" x14ac:dyDescent="0.3">
      <c r="A104" s="1"/>
      <c r="B104" s="1"/>
      <c r="C104" s="12"/>
      <c r="D104" s="1"/>
      <c r="E104" s="1"/>
      <c r="F104" s="1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3"/>
    </row>
    <row r="105" spans="1:29" ht="15.75" customHeight="1" x14ac:dyDescent="0.3">
      <c r="A105" s="1"/>
      <c r="B105" s="1"/>
      <c r="C105" s="12"/>
      <c r="D105" s="1"/>
      <c r="E105" s="1"/>
      <c r="F105" s="1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3"/>
    </row>
    <row r="106" spans="1:29" ht="15.75" customHeight="1" x14ac:dyDescent="0.3">
      <c r="A106" s="1"/>
      <c r="B106" s="1"/>
      <c r="C106" s="12"/>
      <c r="D106" s="1"/>
      <c r="E106" s="1"/>
      <c r="F106" s="1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3"/>
    </row>
    <row r="107" spans="1:29" ht="15.75" customHeight="1" x14ac:dyDescent="0.3">
      <c r="A107" s="1"/>
      <c r="B107" s="1"/>
      <c r="C107" s="12"/>
      <c r="D107" s="1"/>
      <c r="E107" s="1"/>
      <c r="F107" s="1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3"/>
    </row>
    <row r="108" spans="1:29" ht="15.75" customHeight="1" x14ac:dyDescent="0.3">
      <c r="A108" s="1"/>
      <c r="B108" s="1"/>
      <c r="C108" s="12"/>
      <c r="D108" s="1"/>
      <c r="E108" s="1"/>
      <c r="F108" s="1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3"/>
    </row>
    <row r="109" spans="1:29" ht="15.75" customHeight="1" x14ac:dyDescent="0.3">
      <c r="A109" s="1"/>
      <c r="B109" s="1"/>
      <c r="C109" s="12"/>
      <c r="D109" s="1"/>
      <c r="E109" s="1"/>
      <c r="F109" s="1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3"/>
    </row>
    <row r="110" spans="1:29" ht="15.75" customHeight="1" x14ac:dyDescent="0.3">
      <c r="A110" s="1"/>
      <c r="B110" s="1"/>
      <c r="C110" s="12"/>
      <c r="D110" s="1"/>
      <c r="E110" s="1"/>
      <c r="F110" s="1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3"/>
    </row>
    <row r="111" spans="1:29" ht="15.75" customHeight="1" x14ac:dyDescent="0.3">
      <c r="A111" s="1"/>
      <c r="B111" s="1"/>
      <c r="C111" s="12"/>
      <c r="D111" s="1"/>
      <c r="E111" s="1"/>
      <c r="F111" s="1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3"/>
    </row>
    <row r="112" spans="1:29" ht="15.75" customHeight="1" x14ac:dyDescent="0.3">
      <c r="A112" s="1"/>
      <c r="B112" s="1"/>
      <c r="C112" s="12"/>
      <c r="D112" s="1"/>
      <c r="E112" s="1"/>
      <c r="F112" s="1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3"/>
    </row>
    <row r="113" spans="1:29" ht="15.75" customHeight="1" x14ac:dyDescent="0.3">
      <c r="A113" s="1"/>
      <c r="B113" s="1"/>
      <c r="C113" s="12"/>
      <c r="D113" s="1"/>
      <c r="E113" s="1"/>
      <c r="F113" s="1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3"/>
    </row>
    <row r="114" spans="1:29" ht="15.75" customHeight="1" x14ac:dyDescent="0.3">
      <c r="A114" s="1"/>
      <c r="B114" s="1"/>
      <c r="C114" s="12"/>
      <c r="D114" s="1"/>
      <c r="E114" s="1"/>
      <c r="F114" s="1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3"/>
    </row>
    <row r="115" spans="1:29" ht="15.75" customHeight="1" x14ac:dyDescent="0.3">
      <c r="A115" s="1"/>
      <c r="B115" s="1"/>
      <c r="C115" s="12"/>
      <c r="D115" s="1"/>
      <c r="E115" s="1"/>
      <c r="F115" s="1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3"/>
    </row>
    <row r="116" spans="1:29" ht="15.75" customHeight="1" x14ac:dyDescent="0.3">
      <c r="A116" s="1"/>
      <c r="B116" s="1"/>
      <c r="C116" s="12"/>
      <c r="D116" s="1"/>
      <c r="E116" s="1"/>
      <c r="F116" s="1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3"/>
    </row>
    <row r="117" spans="1:29" ht="15.75" customHeight="1" x14ac:dyDescent="0.3">
      <c r="A117" s="1"/>
      <c r="B117" s="1"/>
      <c r="C117" s="12"/>
      <c r="D117" s="1"/>
      <c r="E117" s="1"/>
      <c r="F117" s="1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3"/>
    </row>
    <row r="118" spans="1:29" ht="15.75" customHeight="1" x14ac:dyDescent="0.3">
      <c r="A118" s="1"/>
      <c r="B118" s="1"/>
      <c r="C118" s="12"/>
      <c r="D118" s="1"/>
      <c r="E118" s="1"/>
      <c r="F118" s="1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3"/>
    </row>
    <row r="119" spans="1:29" ht="15.75" customHeight="1" x14ac:dyDescent="0.3">
      <c r="A119" s="1"/>
      <c r="B119" s="1"/>
      <c r="C119" s="12"/>
      <c r="D119" s="1"/>
      <c r="E119" s="1"/>
      <c r="F119" s="1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3"/>
    </row>
    <row r="120" spans="1:29" ht="15.75" customHeight="1" x14ac:dyDescent="0.3">
      <c r="A120" s="1"/>
      <c r="B120" s="1"/>
      <c r="C120" s="12"/>
      <c r="D120" s="1"/>
      <c r="E120" s="1"/>
      <c r="F120" s="1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3"/>
    </row>
    <row r="121" spans="1:29" ht="15.75" customHeight="1" x14ac:dyDescent="0.3">
      <c r="A121" s="1"/>
      <c r="B121" s="1"/>
      <c r="C121" s="12"/>
      <c r="D121" s="1"/>
      <c r="E121" s="1"/>
      <c r="F121" s="1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3"/>
    </row>
    <row r="122" spans="1:29" ht="15.75" customHeight="1" x14ac:dyDescent="0.3">
      <c r="A122" s="1"/>
      <c r="B122" s="1"/>
      <c r="C122" s="12"/>
      <c r="D122" s="1"/>
      <c r="E122" s="1"/>
      <c r="F122" s="1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3"/>
    </row>
    <row r="123" spans="1:29" ht="15.75" customHeight="1" x14ac:dyDescent="0.3">
      <c r="A123" s="1"/>
      <c r="B123" s="1"/>
      <c r="C123" s="12"/>
      <c r="D123" s="1"/>
      <c r="E123" s="1"/>
      <c r="F123" s="1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3"/>
    </row>
    <row r="124" spans="1:29" ht="15.75" customHeight="1" x14ac:dyDescent="0.3">
      <c r="A124" s="1"/>
      <c r="B124" s="1"/>
      <c r="C124" s="12"/>
      <c r="D124" s="1"/>
      <c r="E124" s="1"/>
      <c r="F124" s="1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3"/>
    </row>
    <row r="125" spans="1:29" ht="15.75" customHeight="1" x14ac:dyDescent="0.3">
      <c r="A125" s="1"/>
      <c r="B125" s="1"/>
      <c r="C125" s="12"/>
      <c r="D125" s="1"/>
      <c r="E125" s="1"/>
      <c r="F125" s="1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3"/>
    </row>
    <row r="126" spans="1:29" ht="15.75" customHeight="1" x14ac:dyDescent="0.3">
      <c r="A126" s="1"/>
      <c r="B126" s="1"/>
      <c r="C126" s="12"/>
      <c r="D126" s="1"/>
      <c r="E126" s="1"/>
      <c r="F126" s="1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3"/>
    </row>
    <row r="127" spans="1:29" ht="15.75" customHeight="1" x14ac:dyDescent="0.3">
      <c r="A127" s="1"/>
      <c r="B127" s="1"/>
      <c r="C127" s="12"/>
      <c r="D127" s="1"/>
      <c r="E127" s="1"/>
      <c r="F127" s="1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3"/>
    </row>
    <row r="128" spans="1:29" ht="15.75" customHeight="1" x14ac:dyDescent="0.3">
      <c r="A128" s="1"/>
      <c r="B128" s="1"/>
      <c r="C128" s="12"/>
      <c r="D128" s="1"/>
      <c r="E128" s="1"/>
      <c r="F128" s="1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3"/>
    </row>
    <row r="129" spans="1:29" ht="15.75" customHeight="1" x14ac:dyDescent="0.3">
      <c r="A129" s="1"/>
      <c r="B129" s="1"/>
      <c r="C129" s="12"/>
      <c r="D129" s="1"/>
      <c r="E129" s="1"/>
      <c r="F129" s="1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3"/>
    </row>
    <row r="130" spans="1:29" ht="15.75" customHeight="1" x14ac:dyDescent="0.3">
      <c r="A130" s="1"/>
      <c r="B130" s="1"/>
      <c r="C130" s="12"/>
      <c r="D130" s="1"/>
      <c r="E130" s="1"/>
      <c r="F130" s="1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3"/>
    </row>
    <row r="131" spans="1:29" ht="15.75" customHeight="1" x14ac:dyDescent="0.3">
      <c r="A131" s="1"/>
      <c r="B131" s="1"/>
      <c r="C131" s="12"/>
      <c r="D131" s="1"/>
      <c r="E131" s="1"/>
      <c r="F131" s="1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3"/>
    </row>
    <row r="132" spans="1:29" ht="15.75" customHeight="1" x14ac:dyDescent="0.3">
      <c r="A132" s="1"/>
      <c r="B132" s="1"/>
      <c r="C132" s="12"/>
      <c r="D132" s="1"/>
      <c r="E132" s="1"/>
      <c r="F132" s="1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3"/>
    </row>
    <row r="133" spans="1:29" ht="15.75" customHeight="1" x14ac:dyDescent="0.3">
      <c r="A133" s="1"/>
      <c r="B133" s="1"/>
      <c r="C133" s="12"/>
      <c r="D133" s="1"/>
      <c r="E133" s="1"/>
      <c r="F133" s="1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3"/>
    </row>
    <row r="134" spans="1:29" ht="15.75" customHeight="1" x14ac:dyDescent="0.3">
      <c r="A134" s="1"/>
      <c r="B134" s="1"/>
      <c r="C134" s="12"/>
      <c r="D134" s="1"/>
      <c r="E134" s="1"/>
      <c r="F134" s="1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3"/>
    </row>
    <row r="135" spans="1:29" ht="15.75" customHeight="1" x14ac:dyDescent="0.3">
      <c r="A135" s="1"/>
      <c r="B135" s="1"/>
      <c r="C135" s="12"/>
      <c r="D135" s="1"/>
      <c r="E135" s="1"/>
      <c r="F135" s="1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3"/>
    </row>
    <row r="136" spans="1:29" ht="15.75" customHeight="1" x14ac:dyDescent="0.3">
      <c r="A136" s="1"/>
      <c r="B136" s="1"/>
      <c r="C136" s="12"/>
      <c r="D136" s="1"/>
      <c r="E136" s="1"/>
      <c r="F136" s="1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3"/>
    </row>
    <row r="137" spans="1:29" ht="15.75" customHeight="1" x14ac:dyDescent="0.3">
      <c r="A137" s="1"/>
      <c r="B137" s="1"/>
      <c r="C137" s="12"/>
      <c r="D137" s="1"/>
      <c r="E137" s="1"/>
      <c r="F137" s="1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3"/>
    </row>
    <row r="138" spans="1:29" ht="15.75" customHeight="1" x14ac:dyDescent="0.3">
      <c r="A138" s="1"/>
      <c r="B138" s="1"/>
      <c r="C138" s="12"/>
      <c r="D138" s="1"/>
      <c r="E138" s="1"/>
      <c r="F138" s="1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3"/>
    </row>
    <row r="139" spans="1:29" ht="15.75" customHeight="1" x14ac:dyDescent="0.3">
      <c r="A139" s="1"/>
      <c r="B139" s="1"/>
      <c r="C139" s="12"/>
      <c r="D139" s="1"/>
      <c r="E139" s="1"/>
      <c r="F139" s="1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3"/>
    </row>
    <row r="140" spans="1:29" ht="15.75" customHeight="1" x14ac:dyDescent="0.3">
      <c r="A140" s="1"/>
      <c r="B140" s="1"/>
      <c r="C140" s="12"/>
      <c r="D140" s="1"/>
      <c r="E140" s="1"/>
      <c r="F140" s="1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3"/>
    </row>
    <row r="141" spans="1:29" ht="15.75" customHeight="1" x14ac:dyDescent="0.3">
      <c r="A141" s="1"/>
      <c r="B141" s="1"/>
      <c r="C141" s="12"/>
      <c r="D141" s="1"/>
      <c r="E141" s="1"/>
      <c r="F141" s="1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3"/>
    </row>
    <row r="142" spans="1:29" ht="15.75" customHeight="1" x14ac:dyDescent="0.3">
      <c r="A142" s="1"/>
      <c r="B142" s="1"/>
      <c r="C142" s="12"/>
      <c r="D142" s="1"/>
      <c r="E142" s="1"/>
      <c r="F142" s="1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3"/>
    </row>
    <row r="143" spans="1:29" ht="15.75" customHeight="1" x14ac:dyDescent="0.3">
      <c r="A143" s="1"/>
      <c r="B143" s="1"/>
      <c r="C143" s="12"/>
      <c r="D143" s="1"/>
      <c r="E143" s="1"/>
      <c r="F143" s="1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3"/>
    </row>
    <row r="144" spans="1:29" ht="15.75" customHeight="1" x14ac:dyDescent="0.3">
      <c r="A144" s="1"/>
      <c r="B144" s="1"/>
      <c r="C144" s="12"/>
      <c r="D144" s="1"/>
      <c r="E144" s="1"/>
      <c r="F144" s="1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3"/>
    </row>
    <row r="145" spans="1:29" ht="15.75" customHeight="1" x14ac:dyDescent="0.3">
      <c r="A145" s="1"/>
      <c r="B145" s="1"/>
      <c r="C145" s="12"/>
      <c r="D145" s="1"/>
      <c r="E145" s="1"/>
      <c r="F145" s="1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3"/>
    </row>
    <row r="146" spans="1:29" ht="15.75" customHeight="1" x14ac:dyDescent="0.3">
      <c r="A146" s="1"/>
      <c r="B146" s="1"/>
      <c r="C146" s="12"/>
      <c r="D146" s="1"/>
      <c r="E146" s="1"/>
      <c r="F146" s="1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3"/>
    </row>
    <row r="147" spans="1:29" ht="15.75" customHeight="1" x14ac:dyDescent="0.3">
      <c r="A147" s="1"/>
      <c r="B147" s="1"/>
      <c r="C147" s="12"/>
      <c r="D147" s="1"/>
      <c r="E147" s="1"/>
      <c r="F147" s="1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3"/>
    </row>
    <row r="148" spans="1:29" ht="15.75" customHeight="1" x14ac:dyDescent="0.3">
      <c r="A148" s="1"/>
      <c r="B148" s="1"/>
      <c r="C148" s="12"/>
      <c r="D148" s="1"/>
      <c r="E148" s="1"/>
      <c r="F148" s="1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3"/>
    </row>
    <row r="149" spans="1:29" ht="15.75" customHeight="1" x14ac:dyDescent="0.3">
      <c r="A149" s="1"/>
      <c r="B149" s="1"/>
      <c r="C149" s="12"/>
      <c r="D149" s="1"/>
      <c r="E149" s="1"/>
      <c r="F149" s="1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3"/>
    </row>
    <row r="150" spans="1:29" ht="15.75" customHeight="1" x14ac:dyDescent="0.3">
      <c r="A150" s="1"/>
      <c r="B150" s="1"/>
      <c r="C150" s="12"/>
      <c r="D150" s="1"/>
      <c r="E150" s="1"/>
      <c r="F150" s="1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3"/>
    </row>
    <row r="151" spans="1:29" ht="15.75" customHeight="1" x14ac:dyDescent="0.3">
      <c r="A151" s="1"/>
      <c r="B151" s="1"/>
      <c r="C151" s="12"/>
      <c r="D151" s="1"/>
      <c r="E151" s="1"/>
      <c r="F151" s="1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3"/>
    </row>
    <row r="152" spans="1:29" ht="15.75" customHeight="1" x14ac:dyDescent="0.3">
      <c r="A152" s="1"/>
      <c r="B152" s="1"/>
      <c r="C152" s="12"/>
      <c r="D152" s="1"/>
      <c r="E152" s="1"/>
      <c r="F152" s="1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3"/>
    </row>
    <row r="153" spans="1:29" ht="15.75" customHeight="1" x14ac:dyDescent="0.3">
      <c r="A153" s="1"/>
      <c r="B153" s="1"/>
      <c r="C153" s="12"/>
      <c r="D153" s="1"/>
      <c r="E153" s="1"/>
      <c r="F153" s="1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3"/>
    </row>
    <row r="154" spans="1:29" ht="15.75" customHeight="1" x14ac:dyDescent="0.3">
      <c r="A154" s="1"/>
      <c r="B154" s="1"/>
      <c r="C154" s="12"/>
      <c r="D154" s="1"/>
      <c r="E154" s="1"/>
      <c r="F154" s="1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3"/>
    </row>
    <row r="155" spans="1:29" ht="15.75" customHeight="1" x14ac:dyDescent="0.3">
      <c r="A155" s="1"/>
      <c r="B155" s="1"/>
      <c r="C155" s="12"/>
      <c r="D155" s="1"/>
      <c r="E155" s="1"/>
      <c r="F155" s="1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3"/>
    </row>
    <row r="156" spans="1:29" ht="15.75" customHeight="1" x14ac:dyDescent="0.3">
      <c r="A156" s="1"/>
      <c r="B156" s="1"/>
      <c r="C156" s="12"/>
      <c r="D156" s="1"/>
      <c r="E156" s="1"/>
      <c r="F156" s="1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3"/>
    </row>
    <row r="157" spans="1:29" ht="15.75" customHeight="1" x14ac:dyDescent="0.3">
      <c r="A157" s="1"/>
      <c r="B157" s="1"/>
      <c r="C157" s="12"/>
      <c r="D157" s="1"/>
      <c r="E157" s="1"/>
      <c r="F157" s="1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3"/>
    </row>
    <row r="158" spans="1:29" ht="15.75" customHeight="1" x14ac:dyDescent="0.3">
      <c r="A158" s="1"/>
      <c r="B158" s="1"/>
      <c r="C158" s="12"/>
      <c r="D158" s="1"/>
      <c r="E158" s="1"/>
      <c r="F158" s="1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3"/>
    </row>
    <row r="159" spans="1:29" ht="15.75" customHeight="1" x14ac:dyDescent="0.3">
      <c r="A159" s="1"/>
      <c r="B159" s="1"/>
      <c r="C159" s="12"/>
      <c r="D159" s="1"/>
      <c r="E159" s="1"/>
      <c r="F159" s="1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3"/>
    </row>
    <row r="160" spans="1:29" ht="15.75" customHeight="1" x14ac:dyDescent="0.3">
      <c r="A160" s="1"/>
      <c r="B160" s="1"/>
      <c r="C160" s="12"/>
      <c r="D160" s="1"/>
      <c r="E160" s="1"/>
      <c r="F160" s="1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3"/>
    </row>
    <row r="161" spans="1:29" ht="15.75" customHeight="1" x14ac:dyDescent="0.3">
      <c r="A161" s="1"/>
      <c r="B161" s="1"/>
      <c r="C161" s="12"/>
      <c r="D161" s="1"/>
      <c r="E161" s="1"/>
      <c r="F161" s="1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3"/>
    </row>
    <row r="162" spans="1:29" ht="15.75" customHeight="1" x14ac:dyDescent="0.3">
      <c r="A162" s="1"/>
      <c r="B162" s="1"/>
      <c r="C162" s="12"/>
      <c r="D162" s="1"/>
      <c r="E162" s="1"/>
      <c r="F162" s="1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3"/>
    </row>
    <row r="163" spans="1:29" ht="15.75" customHeight="1" x14ac:dyDescent="0.3">
      <c r="A163" s="1"/>
      <c r="B163" s="1"/>
      <c r="C163" s="12"/>
      <c r="D163" s="1"/>
      <c r="E163" s="1"/>
      <c r="F163" s="1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3"/>
    </row>
    <row r="164" spans="1:29" ht="15.75" customHeight="1" x14ac:dyDescent="0.3">
      <c r="A164" s="1"/>
      <c r="B164" s="1"/>
      <c r="C164" s="12"/>
      <c r="D164" s="1"/>
      <c r="E164" s="1"/>
      <c r="F164" s="1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3"/>
    </row>
    <row r="165" spans="1:29" ht="15.75" customHeight="1" x14ac:dyDescent="0.3">
      <c r="A165" s="1"/>
      <c r="B165" s="1"/>
      <c r="C165" s="12"/>
      <c r="D165" s="1"/>
      <c r="E165" s="1"/>
      <c r="F165" s="1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3"/>
    </row>
    <row r="166" spans="1:29" ht="15.75" customHeight="1" x14ac:dyDescent="0.3">
      <c r="A166" s="1"/>
      <c r="B166" s="1"/>
      <c r="C166" s="12"/>
      <c r="D166" s="1"/>
      <c r="E166" s="1"/>
      <c r="F166" s="1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3"/>
    </row>
    <row r="167" spans="1:29" ht="15.75" customHeight="1" x14ac:dyDescent="0.3">
      <c r="A167" s="1"/>
      <c r="B167" s="1"/>
      <c r="C167" s="12"/>
      <c r="D167" s="1"/>
      <c r="E167" s="1"/>
      <c r="F167" s="1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3"/>
    </row>
    <row r="168" spans="1:29" ht="15.75" customHeight="1" x14ac:dyDescent="0.3">
      <c r="A168" s="1"/>
      <c r="B168" s="1"/>
      <c r="C168" s="12"/>
      <c r="D168" s="1"/>
      <c r="E168" s="1"/>
      <c r="F168" s="1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3"/>
    </row>
    <row r="169" spans="1:29" ht="15.75" customHeight="1" x14ac:dyDescent="0.3">
      <c r="A169" s="1"/>
      <c r="B169" s="1"/>
      <c r="C169" s="12"/>
      <c r="D169" s="1"/>
      <c r="E169" s="1"/>
      <c r="F169" s="1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3"/>
    </row>
    <row r="170" spans="1:29" ht="15.75" customHeight="1" x14ac:dyDescent="0.3">
      <c r="A170" s="1"/>
      <c r="B170" s="1"/>
      <c r="C170" s="12"/>
      <c r="D170" s="1"/>
      <c r="E170" s="1"/>
      <c r="F170" s="1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3"/>
    </row>
    <row r="171" spans="1:29" ht="15.75" customHeight="1" x14ac:dyDescent="0.3">
      <c r="A171" s="1"/>
      <c r="B171" s="1"/>
      <c r="C171" s="12"/>
      <c r="D171" s="1"/>
      <c r="E171" s="1"/>
      <c r="F171" s="1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3"/>
    </row>
    <row r="172" spans="1:29" ht="15.75" customHeight="1" x14ac:dyDescent="0.3">
      <c r="A172" s="1"/>
      <c r="B172" s="1"/>
      <c r="C172" s="12"/>
      <c r="D172" s="1"/>
      <c r="E172" s="1"/>
      <c r="F172" s="1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3"/>
    </row>
    <row r="173" spans="1:29" ht="15.75" customHeight="1" x14ac:dyDescent="0.3">
      <c r="A173" s="1"/>
      <c r="B173" s="1"/>
      <c r="C173" s="12"/>
      <c r="D173" s="1"/>
      <c r="E173" s="1"/>
      <c r="F173" s="1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3"/>
    </row>
    <row r="174" spans="1:29" ht="15.75" customHeight="1" x14ac:dyDescent="0.3">
      <c r="A174" s="1"/>
      <c r="B174" s="1"/>
      <c r="C174" s="12"/>
      <c r="D174" s="1"/>
      <c r="E174" s="1"/>
      <c r="F174" s="1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3"/>
    </row>
    <row r="175" spans="1:29" ht="15.75" customHeight="1" x14ac:dyDescent="0.3">
      <c r="A175" s="1"/>
      <c r="B175" s="1"/>
      <c r="C175" s="12"/>
      <c r="D175" s="1"/>
      <c r="E175" s="1"/>
      <c r="F175" s="1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3"/>
    </row>
    <row r="176" spans="1:29" ht="15.75" customHeight="1" x14ac:dyDescent="0.3">
      <c r="A176" s="1"/>
      <c r="B176" s="1"/>
      <c r="C176" s="12"/>
      <c r="D176" s="1"/>
      <c r="E176" s="1"/>
      <c r="F176" s="1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3"/>
    </row>
    <row r="177" spans="1:29" ht="15.75" customHeight="1" x14ac:dyDescent="0.3">
      <c r="A177" s="1"/>
      <c r="B177" s="1"/>
      <c r="C177" s="12"/>
      <c r="D177" s="1"/>
      <c r="E177" s="1"/>
      <c r="F177" s="1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3"/>
    </row>
    <row r="178" spans="1:29" ht="15.75" customHeight="1" x14ac:dyDescent="0.3">
      <c r="A178" s="1"/>
      <c r="B178" s="1"/>
      <c r="C178" s="12"/>
      <c r="D178" s="1"/>
      <c r="E178" s="1"/>
      <c r="F178" s="1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3"/>
    </row>
    <row r="179" spans="1:29" ht="15.75" customHeight="1" x14ac:dyDescent="0.3">
      <c r="A179" s="1"/>
      <c r="B179" s="1"/>
      <c r="C179" s="12"/>
      <c r="D179" s="1"/>
      <c r="E179" s="1"/>
      <c r="F179" s="1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3"/>
    </row>
    <row r="180" spans="1:29" ht="15.75" customHeight="1" x14ac:dyDescent="0.3">
      <c r="A180" s="1"/>
      <c r="B180" s="1"/>
      <c r="C180" s="12"/>
      <c r="D180" s="1"/>
      <c r="E180" s="1"/>
      <c r="F180" s="1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3"/>
    </row>
    <row r="181" spans="1:29" ht="15.75" customHeight="1" x14ac:dyDescent="0.3">
      <c r="A181" s="1"/>
      <c r="B181" s="1"/>
      <c r="C181" s="12"/>
      <c r="D181" s="1"/>
      <c r="E181" s="1"/>
      <c r="F181" s="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3"/>
    </row>
    <row r="182" spans="1:29" ht="15.75" customHeight="1" x14ac:dyDescent="0.3">
      <c r="A182" s="1"/>
      <c r="B182" s="1"/>
      <c r="C182" s="12"/>
      <c r="D182" s="1"/>
      <c r="E182" s="1"/>
      <c r="F182" s="1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3"/>
    </row>
    <row r="183" spans="1:29" ht="15.75" customHeight="1" x14ac:dyDescent="0.3">
      <c r="A183" s="1"/>
      <c r="B183" s="1"/>
      <c r="C183" s="12"/>
      <c r="D183" s="1"/>
      <c r="E183" s="1"/>
      <c r="F183" s="1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3"/>
    </row>
    <row r="184" spans="1:29" ht="15.75" customHeight="1" x14ac:dyDescent="0.3">
      <c r="A184" s="1"/>
      <c r="B184" s="1"/>
      <c r="C184" s="12"/>
      <c r="D184" s="1"/>
      <c r="E184" s="1"/>
      <c r="F184" s="1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3"/>
    </row>
    <row r="185" spans="1:29" ht="15.75" customHeight="1" x14ac:dyDescent="0.3">
      <c r="A185" s="1"/>
      <c r="B185" s="1"/>
      <c r="C185" s="12"/>
      <c r="D185" s="1"/>
      <c r="E185" s="1"/>
      <c r="F185" s="1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3"/>
    </row>
    <row r="186" spans="1:29" ht="15.75" customHeight="1" x14ac:dyDescent="0.3">
      <c r="A186" s="1"/>
      <c r="B186" s="1"/>
      <c r="C186" s="12"/>
      <c r="D186" s="1"/>
      <c r="E186" s="1"/>
      <c r="F186" s="1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3"/>
    </row>
    <row r="187" spans="1:29" ht="15.75" customHeight="1" x14ac:dyDescent="0.3">
      <c r="A187" s="1"/>
      <c r="B187" s="1"/>
      <c r="C187" s="12"/>
      <c r="D187" s="1"/>
      <c r="E187" s="1"/>
      <c r="F187" s="1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3"/>
    </row>
    <row r="188" spans="1:29" ht="15.75" customHeight="1" x14ac:dyDescent="0.3">
      <c r="A188" s="1"/>
      <c r="B188" s="1"/>
      <c r="C188" s="12"/>
      <c r="D188" s="1"/>
      <c r="E188" s="1"/>
      <c r="F188" s="1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3"/>
    </row>
    <row r="189" spans="1:29" ht="15.75" customHeight="1" x14ac:dyDescent="0.3">
      <c r="A189" s="1"/>
      <c r="B189" s="1"/>
      <c r="C189" s="12"/>
      <c r="D189" s="1"/>
      <c r="E189" s="1"/>
      <c r="F189" s="1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3"/>
    </row>
    <row r="190" spans="1:29" ht="15.75" customHeight="1" x14ac:dyDescent="0.3">
      <c r="A190" s="1"/>
      <c r="B190" s="1"/>
      <c r="C190" s="12"/>
      <c r="D190" s="1"/>
      <c r="E190" s="1"/>
      <c r="F190" s="1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3"/>
    </row>
    <row r="191" spans="1:29" ht="15.75" customHeight="1" x14ac:dyDescent="0.3">
      <c r="A191" s="1"/>
      <c r="B191" s="1"/>
      <c r="C191" s="12"/>
      <c r="D191" s="1"/>
      <c r="E191" s="1"/>
      <c r="F191" s="1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3"/>
    </row>
    <row r="192" spans="1:29" ht="15.75" customHeight="1" x14ac:dyDescent="0.3">
      <c r="A192" s="1"/>
      <c r="B192" s="1"/>
      <c r="C192" s="12"/>
      <c r="D192" s="1"/>
      <c r="E192" s="1"/>
      <c r="F192" s="1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3"/>
    </row>
    <row r="193" spans="1:29" ht="15.75" customHeight="1" x14ac:dyDescent="0.3">
      <c r="A193" s="1"/>
      <c r="B193" s="1"/>
      <c r="C193" s="12"/>
      <c r="D193" s="1"/>
      <c r="E193" s="1"/>
      <c r="F193" s="1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3"/>
    </row>
    <row r="194" spans="1:29" ht="15.75" customHeight="1" x14ac:dyDescent="0.3">
      <c r="A194" s="1"/>
      <c r="B194" s="1"/>
      <c r="C194" s="12"/>
      <c r="D194" s="1"/>
      <c r="E194" s="1"/>
      <c r="F194" s="1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3"/>
    </row>
    <row r="195" spans="1:29" ht="15.75" customHeight="1" x14ac:dyDescent="0.3">
      <c r="A195" s="1"/>
      <c r="B195" s="1"/>
      <c r="C195" s="12"/>
      <c r="D195" s="1"/>
      <c r="E195" s="1"/>
      <c r="F195" s="1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3"/>
    </row>
    <row r="196" spans="1:29" ht="15.75" customHeight="1" x14ac:dyDescent="0.3">
      <c r="A196" s="1"/>
      <c r="B196" s="1"/>
      <c r="C196" s="12"/>
      <c r="D196" s="1"/>
      <c r="E196" s="1"/>
      <c r="F196" s="1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3"/>
    </row>
    <row r="197" spans="1:29" ht="15.75" customHeight="1" x14ac:dyDescent="0.3">
      <c r="A197" s="1"/>
      <c r="B197" s="1"/>
      <c r="C197" s="12"/>
      <c r="D197" s="1"/>
      <c r="E197" s="1"/>
      <c r="F197" s="1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3"/>
    </row>
    <row r="198" spans="1:29" ht="15.75" customHeight="1" x14ac:dyDescent="0.3">
      <c r="A198" s="1"/>
      <c r="B198" s="1"/>
      <c r="C198" s="12"/>
      <c r="D198" s="1"/>
      <c r="E198" s="1"/>
      <c r="F198" s="1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3"/>
    </row>
    <row r="199" spans="1:29" ht="15.75" customHeight="1" x14ac:dyDescent="0.3">
      <c r="A199" s="1"/>
      <c r="B199" s="1"/>
      <c r="C199" s="12"/>
      <c r="D199" s="1"/>
      <c r="E199" s="1"/>
      <c r="F199" s="1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3"/>
    </row>
    <row r="200" spans="1:29" ht="15.75" customHeight="1" x14ac:dyDescent="0.3">
      <c r="A200" s="1"/>
      <c r="B200" s="1"/>
      <c r="C200" s="12"/>
      <c r="D200" s="1"/>
      <c r="E200" s="1"/>
      <c r="F200" s="1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3"/>
    </row>
    <row r="201" spans="1:29" ht="15.75" customHeight="1" x14ac:dyDescent="0.3">
      <c r="A201" s="1"/>
      <c r="B201" s="1"/>
      <c r="C201" s="12"/>
      <c r="D201" s="1"/>
      <c r="E201" s="1"/>
      <c r="F201" s="1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3"/>
    </row>
    <row r="202" spans="1:29" ht="15.75" customHeight="1" x14ac:dyDescent="0.3">
      <c r="A202" s="1"/>
      <c r="B202" s="1"/>
      <c r="C202" s="12"/>
      <c r="D202" s="1"/>
      <c r="E202" s="1"/>
      <c r="F202" s="1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3"/>
    </row>
    <row r="203" spans="1:29" ht="15.75" customHeight="1" x14ac:dyDescent="0.3">
      <c r="A203" s="1"/>
      <c r="B203" s="1"/>
      <c r="C203" s="12"/>
      <c r="D203" s="1"/>
      <c r="E203" s="1"/>
      <c r="F203" s="1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3"/>
    </row>
    <row r="204" spans="1:29" ht="15.75" customHeight="1" x14ac:dyDescent="0.3">
      <c r="A204" s="1"/>
      <c r="B204" s="1"/>
      <c r="C204" s="12"/>
      <c r="D204" s="1"/>
      <c r="E204" s="1"/>
      <c r="F204" s="1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3"/>
    </row>
    <row r="205" spans="1:29" ht="15.75" customHeight="1" x14ac:dyDescent="0.3">
      <c r="A205" s="1"/>
      <c r="B205" s="1"/>
      <c r="C205" s="12"/>
      <c r="D205" s="1"/>
      <c r="E205" s="1"/>
      <c r="F205" s="1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3"/>
    </row>
    <row r="206" spans="1:29" ht="15.75" customHeight="1" x14ac:dyDescent="0.3">
      <c r="A206" s="1"/>
      <c r="B206" s="1"/>
      <c r="C206" s="12"/>
      <c r="D206" s="1"/>
      <c r="E206" s="1"/>
      <c r="F206" s="1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3"/>
    </row>
    <row r="207" spans="1:29" ht="15.75" customHeight="1" x14ac:dyDescent="0.3">
      <c r="A207" s="1"/>
      <c r="B207" s="1"/>
      <c r="C207" s="12"/>
      <c r="D207" s="1"/>
      <c r="E207" s="1"/>
      <c r="F207" s="1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3"/>
    </row>
    <row r="208" spans="1:29" ht="15.75" customHeight="1" x14ac:dyDescent="0.3">
      <c r="A208" s="1"/>
      <c r="B208" s="1"/>
      <c r="C208" s="12"/>
      <c r="D208" s="1"/>
      <c r="E208" s="1"/>
      <c r="F208" s="1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3"/>
    </row>
    <row r="209" spans="1:29" ht="15.75" customHeight="1" x14ac:dyDescent="0.3">
      <c r="A209" s="1"/>
      <c r="B209" s="1"/>
      <c r="C209" s="12"/>
      <c r="D209" s="1"/>
      <c r="E209" s="1"/>
      <c r="F209" s="1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3"/>
    </row>
    <row r="210" spans="1:29" ht="15.75" customHeight="1" x14ac:dyDescent="0.3">
      <c r="A210" s="1"/>
      <c r="B210" s="1"/>
      <c r="C210" s="12"/>
      <c r="D210" s="1"/>
      <c r="E210" s="1"/>
      <c r="F210" s="1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3"/>
    </row>
    <row r="211" spans="1:29" ht="15.75" customHeight="1" x14ac:dyDescent="0.3">
      <c r="A211" s="1"/>
      <c r="B211" s="1"/>
      <c r="C211" s="12"/>
      <c r="D211" s="1"/>
      <c r="E211" s="1"/>
      <c r="F211" s="1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3"/>
    </row>
    <row r="212" spans="1:29" ht="15.75" customHeight="1" x14ac:dyDescent="0.3">
      <c r="A212" s="1"/>
      <c r="B212" s="1"/>
      <c r="C212" s="12"/>
      <c r="D212" s="1"/>
      <c r="E212" s="1"/>
      <c r="F212" s="1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3"/>
    </row>
    <row r="213" spans="1:29" ht="15.75" customHeight="1" x14ac:dyDescent="0.3">
      <c r="A213" s="1"/>
      <c r="B213" s="1"/>
      <c r="C213" s="12"/>
      <c r="D213" s="1"/>
      <c r="E213" s="1"/>
      <c r="F213" s="1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3"/>
    </row>
    <row r="214" spans="1:29" ht="15.75" customHeight="1" x14ac:dyDescent="0.3">
      <c r="A214" s="1"/>
      <c r="B214" s="1"/>
      <c r="C214" s="12"/>
      <c r="D214" s="1"/>
      <c r="E214" s="1"/>
      <c r="F214" s="1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3"/>
    </row>
    <row r="215" spans="1:29" ht="15.75" customHeight="1" x14ac:dyDescent="0.3">
      <c r="A215" s="1"/>
      <c r="B215" s="1"/>
      <c r="C215" s="12"/>
      <c r="D215" s="1"/>
      <c r="E215" s="1"/>
      <c r="F215" s="1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3"/>
    </row>
    <row r="216" spans="1:29" ht="15.75" customHeight="1" x14ac:dyDescent="0.3">
      <c r="A216" s="1"/>
      <c r="B216" s="1"/>
      <c r="C216" s="12"/>
      <c r="D216" s="1"/>
      <c r="E216" s="1"/>
      <c r="F216" s="1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3"/>
    </row>
    <row r="217" spans="1:29" ht="15.75" customHeight="1" x14ac:dyDescent="0.3">
      <c r="A217" s="1"/>
      <c r="B217" s="1"/>
      <c r="C217" s="12"/>
      <c r="D217" s="1"/>
      <c r="E217" s="1"/>
      <c r="F217" s="1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3"/>
    </row>
    <row r="218" spans="1:29" ht="15.75" customHeight="1" x14ac:dyDescent="0.3">
      <c r="A218" s="1"/>
      <c r="B218" s="1"/>
      <c r="C218" s="12"/>
      <c r="D218" s="1"/>
      <c r="E218" s="1"/>
      <c r="F218" s="1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3"/>
    </row>
    <row r="219" spans="1:29" ht="15.75" customHeight="1" x14ac:dyDescent="0.3">
      <c r="A219" s="1"/>
      <c r="B219" s="1"/>
      <c r="C219" s="12"/>
      <c r="D219" s="1"/>
      <c r="E219" s="1"/>
      <c r="F219" s="1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3"/>
    </row>
    <row r="220" spans="1:29" ht="15.75" customHeight="1" x14ac:dyDescent="0.3">
      <c r="A220" s="1"/>
      <c r="B220" s="1"/>
      <c r="C220" s="12"/>
      <c r="D220" s="1"/>
      <c r="E220" s="1"/>
      <c r="F220" s="1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3"/>
    </row>
    <row r="221" spans="1:29" ht="15.75" customHeight="1" x14ac:dyDescent="0.3">
      <c r="A221" s="1"/>
      <c r="B221" s="1"/>
      <c r="C221" s="12"/>
      <c r="D221" s="1"/>
      <c r="E221" s="1"/>
      <c r="F221" s="1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3"/>
    </row>
    <row r="222" spans="1:29" ht="15.75" customHeight="1" x14ac:dyDescent="0.3">
      <c r="A222" s="1"/>
      <c r="B222" s="1"/>
      <c r="C222" s="12"/>
      <c r="D222" s="1"/>
      <c r="E222" s="1"/>
      <c r="F222" s="1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3"/>
    </row>
    <row r="223" spans="1:29" ht="15.75" customHeight="1" x14ac:dyDescent="0.3">
      <c r="A223" s="1"/>
      <c r="B223" s="1"/>
      <c r="C223" s="12"/>
      <c r="D223" s="1"/>
      <c r="E223" s="1"/>
      <c r="F223" s="1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3"/>
    </row>
    <row r="224" spans="1:29" ht="15.75" customHeight="1" x14ac:dyDescent="0.3">
      <c r="A224" s="1"/>
      <c r="B224" s="1"/>
      <c r="C224" s="12"/>
      <c r="D224" s="1"/>
      <c r="E224" s="1"/>
      <c r="F224" s="1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3"/>
    </row>
    <row r="225" spans="1:29" ht="15.75" customHeight="1" x14ac:dyDescent="0.3">
      <c r="A225" s="1"/>
      <c r="B225" s="1"/>
      <c r="C225" s="12"/>
      <c r="D225" s="1"/>
      <c r="E225" s="1"/>
      <c r="F225" s="12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3"/>
    </row>
    <row r="226" spans="1:29" ht="15.75" customHeight="1" x14ac:dyDescent="0.3">
      <c r="A226" s="1"/>
      <c r="B226" s="1"/>
      <c r="C226" s="12"/>
      <c r="D226" s="1"/>
      <c r="E226" s="1"/>
      <c r="F226" s="12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3"/>
    </row>
    <row r="227" spans="1:29" ht="15.75" customHeight="1" x14ac:dyDescent="0.3">
      <c r="A227" s="1"/>
      <c r="B227" s="1"/>
      <c r="C227" s="12"/>
      <c r="D227" s="1"/>
      <c r="E227" s="1"/>
      <c r="F227" s="12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3"/>
    </row>
    <row r="228" spans="1:29" ht="15.75" customHeight="1" x14ac:dyDescent="0.3">
      <c r="A228" s="1"/>
      <c r="B228" s="1"/>
      <c r="C228" s="12"/>
      <c r="D228" s="1"/>
      <c r="E228" s="1"/>
      <c r="F228" s="12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3"/>
    </row>
    <row r="229" spans="1:29" ht="15.75" customHeight="1" x14ac:dyDescent="0.3">
      <c r="A229" s="1"/>
      <c r="B229" s="1"/>
      <c r="C229" s="12"/>
      <c r="D229" s="1"/>
      <c r="E229" s="1"/>
      <c r="F229" s="12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3"/>
    </row>
    <row r="230" spans="1:29" ht="15.75" customHeight="1" x14ac:dyDescent="0.3">
      <c r="A230" s="1"/>
      <c r="B230" s="1"/>
      <c r="C230" s="12"/>
      <c r="D230" s="1"/>
      <c r="E230" s="1"/>
      <c r="F230" s="1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3"/>
    </row>
    <row r="231" spans="1:29" ht="15.75" customHeight="1" x14ac:dyDescent="0.3">
      <c r="A231" s="1"/>
      <c r="B231" s="1"/>
      <c r="C231" s="12"/>
      <c r="D231" s="1"/>
      <c r="E231" s="1"/>
      <c r="F231" s="12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3"/>
    </row>
    <row r="232" spans="1:29" ht="15.75" customHeight="1" x14ac:dyDescent="0.3">
      <c r="A232" s="1"/>
      <c r="B232" s="1"/>
      <c r="C232" s="12"/>
      <c r="D232" s="1"/>
      <c r="E232" s="1"/>
      <c r="F232" s="12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3"/>
    </row>
    <row r="233" spans="1:29" ht="15.75" customHeight="1" x14ac:dyDescent="0.3">
      <c r="A233" s="1"/>
      <c r="B233" s="1"/>
      <c r="C233" s="12"/>
      <c r="D233" s="1"/>
      <c r="E233" s="1"/>
      <c r="F233" s="12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3"/>
    </row>
    <row r="234" spans="1:29" ht="15.75" customHeight="1" x14ac:dyDescent="0.3">
      <c r="A234" s="1"/>
      <c r="B234" s="1"/>
      <c r="C234" s="12"/>
      <c r="D234" s="1"/>
      <c r="E234" s="1"/>
      <c r="F234" s="12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3"/>
    </row>
    <row r="235" spans="1:29" ht="15.75" customHeight="1" x14ac:dyDescent="0.3">
      <c r="A235" s="1"/>
      <c r="B235" s="1"/>
      <c r="C235" s="12"/>
      <c r="D235" s="1"/>
      <c r="E235" s="1"/>
      <c r="F235" s="12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3"/>
    </row>
    <row r="236" spans="1:29" ht="15.75" customHeight="1" x14ac:dyDescent="0.3">
      <c r="A236" s="1"/>
      <c r="B236" s="1"/>
      <c r="C236" s="12"/>
      <c r="D236" s="1"/>
      <c r="E236" s="1"/>
      <c r="F236" s="12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3"/>
    </row>
    <row r="237" spans="1:29" ht="15.75" customHeight="1" x14ac:dyDescent="0.3">
      <c r="A237" s="1"/>
      <c r="B237" s="1"/>
      <c r="C237" s="12"/>
      <c r="D237" s="1"/>
      <c r="E237" s="1"/>
      <c r="F237" s="12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3"/>
    </row>
    <row r="238" spans="1:29" ht="15.75" customHeight="1" x14ac:dyDescent="0.3">
      <c r="A238" s="1"/>
      <c r="B238" s="1"/>
      <c r="C238" s="12"/>
      <c r="D238" s="1"/>
      <c r="E238" s="1"/>
      <c r="F238" s="12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3"/>
    </row>
    <row r="239" spans="1:29" ht="15.75" customHeight="1" x14ac:dyDescent="0.3">
      <c r="A239" s="1"/>
      <c r="B239" s="1"/>
      <c r="C239" s="12"/>
      <c r="D239" s="1"/>
      <c r="E239" s="1"/>
      <c r="F239" s="12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3"/>
    </row>
    <row r="240" spans="1:29" ht="15.75" customHeight="1" x14ac:dyDescent="0.3">
      <c r="A240" s="1"/>
      <c r="B240" s="1"/>
      <c r="C240" s="12"/>
      <c r="D240" s="1"/>
      <c r="E240" s="1"/>
      <c r="F240" s="12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3"/>
    </row>
    <row r="241" spans="1:29" ht="15.75" customHeight="1" x14ac:dyDescent="0.3">
      <c r="A241" s="1"/>
      <c r="B241" s="1"/>
      <c r="C241" s="12"/>
      <c r="D241" s="1"/>
      <c r="E241" s="1"/>
      <c r="F241" s="12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3"/>
    </row>
    <row r="242" spans="1:29" ht="15.75" customHeight="1" x14ac:dyDescent="0.3">
      <c r="A242" s="1"/>
      <c r="B242" s="1"/>
      <c r="C242" s="12"/>
      <c r="D242" s="1"/>
      <c r="E242" s="1"/>
      <c r="F242" s="12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3"/>
    </row>
    <row r="243" spans="1:29" ht="15.75" customHeight="1" x14ac:dyDescent="0.3">
      <c r="A243" s="1"/>
      <c r="B243" s="1"/>
      <c r="C243" s="12"/>
      <c r="D243" s="1"/>
      <c r="E243" s="1"/>
      <c r="F243" s="12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3"/>
    </row>
    <row r="244" spans="1:29" ht="15.75" customHeight="1" x14ac:dyDescent="0.3">
      <c r="A244" s="1"/>
      <c r="B244" s="1"/>
      <c r="C244" s="12"/>
      <c r="D244" s="1"/>
      <c r="E244" s="1"/>
      <c r="F244" s="12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3"/>
    </row>
    <row r="245" spans="1:29" ht="15.75" customHeight="1" x14ac:dyDescent="0.3">
      <c r="A245" s="1"/>
      <c r="B245" s="1"/>
      <c r="C245" s="12"/>
      <c r="D245" s="1"/>
      <c r="E245" s="1"/>
      <c r="F245" s="12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3"/>
    </row>
    <row r="246" spans="1:29" ht="15.75" customHeight="1" x14ac:dyDescent="0.3">
      <c r="A246" s="1"/>
      <c r="B246" s="1"/>
      <c r="C246" s="12"/>
      <c r="D246" s="1"/>
      <c r="E246" s="1"/>
      <c r="F246" s="12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3"/>
    </row>
    <row r="247" spans="1:29" ht="15.75" customHeight="1" x14ac:dyDescent="0.3">
      <c r="A247" s="1"/>
      <c r="B247" s="1"/>
      <c r="C247" s="12"/>
      <c r="D247" s="1"/>
      <c r="E247" s="1"/>
      <c r="F247" s="12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3"/>
    </row>
    <row r="248" spans="1:29" ht="15.75" customHeight="1" x14ac:dyDescent="0.3">
      <c r="A248" s="1"/>
      <c r="B248" s="1"/>
      <c r="C248" s="12"/>
      <c r="D248" s="1"/>
      <c r="E248" s="1"/>
      <c r="F248" s="12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3"/>
    </row>
    <row r="249" spans="1:29" ht="15.75" customHeight="1" x14ac:dyDescent="0.3">
      <c r="A249" s="1"/>
      <c r="B249" s="1"/>
      <c r="C249" s="12"/>
      <c r="D249" s="1"/>
      <c r="E249" s="1"/>
      <c r="F249" s="12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3"/>
    </row>
    <row r="250" spans="1:29" ht="15.75" customHeight="1" x14ac:dyDescent="0.3">
      <c r="A250" s="1"/>
      <c r="B250" s="1"/>
      <c r="C250" s="12"/>
      <c r="D250" s="1"/>
      <c r="E250" s="1"/>
      <c r="F250" s="12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3"/>
    </row>
    <row r="251" spans="1:29" ht="15.75" customHeight="1" x14ac:dyDescent="0.3">
      <c r="A251" s="1"/>
      <c r="B251" s="1"/>
      <c r="C251" s="12"/>
      <c r="D251" s="1"/>
      <c r="E251" s="1"/>
      <c r="F251" s="12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3"/>
    </row>
    <row r="252" spans="1:29" ht="15.75" customHeight="1" x14ac:dyDescent="0.3">
      <c r="A252" s="1"/>
      <c r="B252" s="1"/>
      <c r="C252" s="12"/>
      <c r="D252" s="1"/>
      <c r="E252" s="1"/>
      <c r="F252" s="12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3"/>
    </row>
    <row r="253" spans="1:29" ht="15.75" customHeight="1" x14ac:dyDescent="0.3">
      <c r="A253" s="1"/>
      <c r="B253" s="1"/>
      <c r="C253" s="12"/>
      <c r="D253" s="1"/>
      <c r="E253" s="1"/>
      <c r="F253" s="12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3"/>
    </row>
    <row r="254" spans="1:29" ht="15.75" customHeight="1" x14ac:dyDescent="0.3">
      <c r="A254" s="1"/>
      <c r="B254" s="1"/>
      <c r="C254" s="12"/>
      <c r="D254" s="1"/>
      <c r="E254" s="1"/>
      <c r="F254" s="12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3"/>
    </row>
    <row r="255" spans="1:29" ht="15.75" customHeight="1" x14ac:dyDescent="0.3">
      <c r="A255" s="1"/>
      <c r="B255" s="1"/>
      <c r="C255" s="12"/>
      <c r="D255" s="1"/>
      <c r="E255" s="1"/>
      <c r="F255" s="12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3"/>
    </row>
    <row r="256" spans="1:29" ht="15.75" customHeight="1" x14ac:dyDescent="0.3">
      <c r="A256" s="1"/>
      <c r="B256" s="1"/>
      <c r="C256" s="12"/>
      <c r="D256" s="1"/>
      <c r="E256" s="1"/>
      <c r="F256" s="12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3"/>
    </row>
    <row r="257" spans="1:29" ht="15.75" customHeight="1" x14ac:dyDescent="0.3">
      <c r="A257" s="1"/>
      <c r="B257" s="1"/>
      <c r="C257" s="12"/>
      <c r="D257" s="1"/>
      <c r="E257" s="1"/>
      <c r="F257" s="12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3"/>
    </row>
    <row r="258" spans="1:29" ht="15.75" customHeight="1" x14ac:dyDescent="0.3">
      <c r="A258" s="1"/>
      <c r="B258" s="1"/>
      <c r="C258" s="12"/>
      <c r="D258" s="1"/>
      <c r="E258" s="1"/>
      <c r="F258" s="12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3"/>
    </row>
    <row r="259" spans="1:29" ht="15.75" customHeight="1" x14ac:dyDescent="0.3">
      <c r="A259" s="1"/>
      <c r="B259" s="1"/>
      <c r="C259" s="12"/>
      <c r="D259" s="1"/>
      <c r="E259" s="1"/>
      <c r="F259" s="12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3"/>
    </row>
    <row r="260" spans="1:29" ht="15.75" customHeight="1" x14ac:dyDescent="0.3">
      <c r="A260" s="1"/>
      <c r="B260" s="1"/>
      <c r="C260" s="12"/>
      <c r="D260" s="1"/>
      <c r="E260" s="1"/>
      <c r="F260" s="12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3"/>
    </row>
    <row r="261" spans="1:29" ht="15.75" customHeight="1" x14ac:dyDescent="0.3">
      <c r="A261" s="1"/>
      <c r="B261" s="1"/>
      <c r="C261" s="12"/>
      <c r="D261" s="1"/>
      <c r="E261" s="1"/>
      <c r="F261" s="12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3"/>
    </row>
    <row r="262" spans="1:29" ht="15.75" customHeight="1" x14ac:dyDescent="0.3">
      <c r="A262" s="1"/>
      <c r="B262" s="1"/>
      <c r="C262" s="12"/>
      <c r="D262" s="1"/>
      <c r="E262" s="1"/>
      <c r="F262" s="12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3"/>
    </row>
    <row r="263" spans="1:29" ht="15.75" customHeight="1" x14ac:dyDescent="0.3">
      <c r="A263" s="1"/>
      <c r="B263" s="1"/>
      <c r="C263" s="12"/>
      <c r="D263" s="1"/>
      <c r="E263" s="1"/>
      <c r="F263" s="1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3"/>
    </row>
    <row r="264" spans="1:29" ht="15.75" customHeight="1" x14ac:dyDescent="0.3">
      <c r="A264" s="1"/>
      <c r="B264" s="1"/>
      <c r="C264" s="12"/>
      <c r="D264" s="1"/>
      <c r="E264" s="1"/>
      <c r="F264" s="1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3"/>
    </row>
    <row r="265" spans="1:29" ht="15.75" customHeight="1" x14ac:dyDescent="0.3">
      <c r="A265" s="1"/>
      <c r="B265" s="1"/>
      <c r="C265" s="12"/>
      <c r="D265" s="1"/>
      <c r="E265" s="1"/>
      <c r="F265" s="1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3"/>
    </row>
    <row r="266" spans="1:29" ht="15.75" customHeight="1" x14ac:dyDescent="0.3">
      <c r="A266" s="1"/>
      <c r="B266" s="1"/>
      <c r="C266" s="12"/>
      <c r="D266" s="1"/>
      <c r="E266" s="1"/>
      <c r="F266" s="1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3"/>
    </row>
    <row r="267" spans="1:29" ht="15.75" customHeight="1" x14ac:dyDescent="0.3">
      <c r="A267" s="1"/>
      <c r="B267" s="1"/>
      <c r="C267" s="12"/>
      <c r="D267" s="1"/>
      <c r="E267" s="1"/>
      <c r="F267" s="1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3"/>
    </row>
    <row r="268" spans="1:29" ht="15.75" customHeight="1" x14ac:dyDescent="0.3">
      <c r="A268" s="1"/>
      <c r="B268" s="1"/>
      <c r="C268" s="12"/>
      <c r="D268" s="1"/>
      <c r="E268" s="1"/>
      <c r="F268" s="1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3"/>
    </row>
    <row r="269" spans="1:29" ht="15.75" customHeight="1" x14ac:dyDescent="0.3">
      <c r="A269" s="1"/>
      <c r="B269" s="1"/>
      <c r="C269" s="12"/>
      <c r="D269" s="1"/>
      <c r="E269" s="1"/>
      <c r="F269" s="1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3"/>
    </row>
    <row r="270" spans="1:29" ht="15.75" customHeight="1" x14ac:dyDescent="0.3">
      <c r="A270" s="1"/>
      <c r="B270" s="1"/>
      <c r="C270" s="12"/>
      <c r="D270" s="1"/>
      <c r="E270" s="1"/>
      <c r="F270" s="1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3"/>
    </row>
    <row r="271" spans="1:29" ht="15.75" customHeight="1" x14ac:dyDescent="0.3">
      <c r="A271" s="1"/>
      <c r="B271" s="1"/>
      <c r="C271" s="12"/>
      <c r="D271" s="1"/>
      <c r="E271" s="1"/>
      <c r="F271" s="1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3"/>
    </row>
    <row r="272" spans="1:29" ht="15.75" customHeight="1" x14ac:dyDescent="0.3">
      <c r="A272" s="1"/>
      <c r="B272" s="1"/>
      <c r="C272" s="12"/>
      <c r="D272" s="1"/>
      <c r="E272" s="1"/>
      <c r="F272" s="1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3"/>
    </row>
    <row r="273" spans="1:29" ht="15.75" customHeight="1" x14ac:dyDescent="0.3">
      <c r="A273" s="1"/>
      <c r="B273" s="1"/>
      <c r="C273" s="12"/>
      <c r="D273" s="1"/>
      <c r="E273" s="1"/>
      <c r="F273" s="1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3"/>
    </row>
    <row r="274" spans="1:29" ht="15.75" customHeight="1" x14ac:dyDescent="0.3">
      <c r="A274" s="1"/>
      <c r="B274" s="1"/>
      <c r="C274" s="12"/>
      <c r="D274" s="1"/>
      <c r="E274" s="1"/>
      <c r="F274" s="1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3"/>
    </row>
    <row r="275" spans="1:29" ht="15.75" customHeight="1" x14ac:dyDescent="0.3">
      <c r="A275" s="1"/>
      <c r="B275" s="1"/>
      <c r="C275" s="12"/>
      <c r="D275" s="1"/>
      <c r="E275" s="1"/>
      <c r="F275" s="1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3"/>
    </row>
    <row r="276" spans="1:29" ht="15.75" customHeight="1" x14ac:dyDescent="0.3">
      <c r="A276" s="1"/>
      <c r="B276" s="1"/>
      <c r="C276" s="12"/>
      <c r="D276" s="1"/>
      <c r="E276" s="1"/>
      <c r="F276" s="1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3"/>
    </row>
    <row r="277" spans="1:29" ht="15.75" customHeight="1" x14ac:dyDescent="0.3">
      <c r="A277" s="1"/>
      <c r="B277" s="1"/>
      <c r="C277" s="12"/>
      <c r="D277" s="1"/>
      <c r="E277" s="1"/>
      <c r="F277" s="1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3"/>
    </row>
    <row r="278" spans="1:29" ht="15.75" customHeight="1" x14ac:dyDescent="0.3">
      <c r="A278" s="1"/>
      <c r="B278" s="1"/>
      <c r="C278" s="12"/>
      <c r="D278" s="1"/>
      <c r="E278" s="1"/>
      <c r="F278" s="1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3"/>
    </row>
    <row r="279" spans="1:29" ht="15.75" customHeight="1" x14ac:dyDescent="0.3">
      <c r="A279" s="1"/>
      <c r="B279" s="1"/>
      <c r="C279" s="12"/>
      <c r="D279" s="1"/>
      <c r="E279" s="1"/>
      <c r="F279" s="1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3"/>
    </row>
    <row r="280" spans="1:29" ht="15.75" customHeight="1" x14ac:dyDescent="0.3">
      <c r="A280" s="1"/>
      <c r="B280" s="1"/>
      <c r="C280" s="12"/>
      <c r="D280" s="1"/>
      <c r="E280" s="1"/>
      <c r="F280" s="1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3"/>
    </row>
    <row r="281" spans="1:29" ht="15.75" customHeight="1" x14ac:dyDescent="0.3">
      <c r="A281" s="1"/>
      <c r="B281" s="1"/>
      <c r="C281" s="12"/>
      <c r="D281" s="1"/>
      <c r="E281" s="1"/>
      <c r="F281" s="1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3"/>
    </row>
    <row r="282" spans="1:29" ht="15.75" customHeight="1" x14ac:dyDescent="0.3">
      <c r="A282" s="1"/>
      <c r="B282" s="1"/>
      <c r="C282" s="12"/>
      <c r="D282" s="1"/>
      <c r="E282" s="1"/>
      <c r="F282" s="1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3"/>
    </row>
    <row r="283" spans="1:29" ht="15.75" customHeight="1" x14ac:dyDescent="0.3">
      <c r="A283" s="1"/>
      <c r="B283" s="1"/>
      <c r="C283" s="12"/>
      <c r="D283" s="1"/>
      <c r="E283" s="1"/>
      <c r="F283" s="1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3"/>
    </row>
    <row r="284" spans="1:29" ht="15.75" customHeight="1" x14ac:dyDescent="0.3">
      <c r="A284" s="1"/>
      <c r="B284" s="1"/>
      <c r="C284" s="12"/>
      <c r="D284" s="1"/>
      <c r="E284" s="1"/>
      <c r="F284" s="1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3"/>
    </row>
    <row r="285" spans="1:29" ht="15.75" customHeight="1" x14ac:dyDescent="0.3">
      <c r="A285" s="1"/>
      <c r="B285" s="1"/>
      <c r="C285" s="12"/>
      <c r="D285" s="1"/>
      <c r="E285" s="1"/>
      <c r="F285" s="1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3"/>
    </row>
    <row r="286" spans="1:29" ht="15.75" customHeight="1" x14ac:dyDescent="0.3">
      <c r="A286" s="1"/>
      <c r="B286" s="1"/>
      <c r="C286" s="12"/>
      <c r="D286" s="1"/>
      <c r="E286" s="1"/>
      <c r="F286" s="1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3"/>
    </row>
    <row r="287" spans="1:29" ht="15.75" customHeight="1" x14ac:dyDescent="0.3">
      <c r="A287" s="1"/>
      <c r="B287" s="1"/>
      <c r="C287" s="12"/>
      <c r="D287" s="1"/>
      <c r="E287" s="1"/>
      <c r="F287" s="1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3"/>
    </row>
    <row r="288" spans="1:29" ht="15.75" customHeight="1" x14ac:dyDescent="0.3">
      <c r="A288" s="1"/>
      <c r="B288" s="1"/>
      <c r="C288" s="12"/>
      <c r="D288" s="1"/>
      <c r="E288" s="1"/>
      <c r="F288" s="1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3"/>
    </row>
    <row r="289" spans="1:29" ht="15.75" customHeight="1" x14ac:dyDescent="0.3">
      <c r="A289" s="1"/>
      <c r="B289" s="1"/>
      <c r="C289" s="12"/>
      <c r="D289" s="1"/>
      <c r="E289" s="1"/>
      <c r="F289" s="1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3"/>
    </row>
    <row r="290" spans="1:29" ht="15.75" customHeight="1" x14ac:dyDescent="0.3">
      <c r="A290" s="1"/>
      <c r="B290" s="1"/>
      <c r="C290" s="12"/>
      <c r="D290" s="1"/>
      <c r="E290" s="1"/>
      <c r="F290" s="1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3"/>
    </row>
    <row r="291" spans="1:29" ht="15.75" customHeight="1" x14ac:dyDescent="0.3">
      <c r="A291" s="1"/>
      <c r="B291" s="1"/>
      <c r="C291" s="12"/>
      <c r="D291" s="1"/>
      <c r="E291" s="1"/>
      <c r="F291" s="1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3"/>
    </row>
    <row r="292" spans="1:29" ht="15.75" customHeight="1" x14ac:dyDescent="0.3">
      <c r="A292" s="1"/>
      <c r="B292" s="1"/>
      <c r="C292" s="12"/>
      <c r="D292" s="1"/>
      <c r="E292" s="1"/>
      <c r="F292" s="1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3"/>
    </row>
    <row r="293" spans="1:29" ht="15.75" customHeight="1" x14ac:dyDescent="0.3">
      <c r="A293" s="1"/>
      <c r="B293" s="1"/>
      <c r="C293" s="12"/>
      <c r="D293" s="1"/>
      <c r="E293" s="1"/>
      <c r="F293" s="1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3"/>
    </row>
    <row r="294" spans="1:29" ht="15.75" customHeight="1" x14ac:dyDescent="0.3">
      <c r="A294" s="1"/>
      <c r="B294" s="1"/>
      <c r="C294" s="12"/>
      <c r="D294" s="1"/>
      <c r="E294" s="1"/>
      <c r="F294" s="1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3"/>
    </row>
    <row r="295" spans="1:29" ht="15.75" customHeight="1" x14ac:dyDescent="0.3">
      <c r="A295" s="1"/>
      <c r="B295" s="1"/>
      <c r="C295" s="12"/>
      <c r="D295" s="1"/>
      <c r="E295" s="1"/>
      <c r="F295" s="1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3"/>
    </row>
    <row r="296" spans="1:29" ht="15.75" customHeight="1" x14ac:dyDescent="0.3">
      <c r="A296" s="1"/>
      <c r="B296" s="1"/>
      <c r="C296" s="12"/>
      <c r="D296" s="1"/>
      <c r="E296" s="1"/>
      <c r="F296" s="1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3"/>
    </row>
    <row r="297" spans="1:29" ht="15.75" customHeight="1" x14ac:dyDescent="0.3">
      <c r="A297" s="1"/>
      <c r="B297" s="1"/>
      <c r="C297" s="12"/>
      <c r="D297" s="1"/>
      <c r="E297" s="1"/>
      <c r="F297" s="1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3"/>
    </row>
    <row r="298" spans="1:29" ht="15.75" customHeight="1" x14ac:dyDescent="0.3">
      <c r="A298" s="1"/>
      <c r="B298" s="1"/>
      <c r="C298" s="12"/>
      <c r="D298" s="1"/>
      <c r="E298" s="1"/>
      <c r="F298" s="1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3"/>
    </row>
    <row r="299" spans="1:29" ht="15.75" customHeight="1" x14ac:dyDescent="0.3"/>
    <row r="300" spans="1:29" ht="15.75" customHeight="1" x14ac:dyDescent="0.3"/>
    <row r="301" spans="1:29" ht="15.75" customHeight="1" x14ac:dyDescent="0.3"/>
    <row r="302" spans="1:29" ht="15.75" customHeight="1" x14ac:dyDescent="0.3"/>
    <row r="303" spans="1:29" ht="15.75" customHeight="1" x14ac:dyDescent="0.3"/>
    <row r="304" spans="1:29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</sheetData>
  <mergeCells count="104">
    <mergeCell ref="M82:N82"/>
    <mergeCell ref="M83:N83"/>
    <mergeCell ref="M84:N84"/>
    <mergeCell ref="M85:N85"/>
    <mergeCell ref="M73:N73"/>
    <mergeCell ref="M74:N74"/>
    <mergeCell ref="M75:N75"/>
    <mergeCell ref="M76:N76"/>
    <mergeCell ref="M77:N77"/>
    <mergeCell ref="M78:N78"/>
    <mergeCell ref="M79:N79"/>
    <mergeCell ref="M80:N80"/>
    <mergeCell ref="M81:N81"/>
    <mergeCell ref="M64:N64"/>
    <mergeCell ref="M65:N65"/>
    <mergeCell ref="M66:N66"/>
    <mergeCell ref="M67:N67"/>
    <mergeCell ref="M68:N68"/>
    <mergeCell ref="M69:N69"/>
    <mergeCell ref="M70:N70"/>
    <mergeCell ref="M71:N71"/>
    <mergeCell ref="M72:N72"/>
    <mergeCell ref="M55:N55"/>
    <mergeCell ref="M56:N56"/>
    <mergeCell ref="M57:N57"/>
    <mergeCell ref="M58:N58"/>
    <mergeCell ref="M59:N59"/>
    <mergeCell ref="M60:N60"/>
    <mergeCell ref="M61:N61"/>
    <mergeCell ref="M62:N62"/>
    <mergeCell ref="M63:N63"/>
    <mergeCell ref="M46:N46"/>
    <mergeCell ref="M47:N47"/>
    <mergeCell ref="M48:N48"/>
    <mergeCell ref="M49:N49"/>
    <mergeCell ref="M50:N50"/>
    <mergeCell ref="M51:N51"/>
    <mergeCell ref="M52:N52"/>
    <mergeCell ref="M53:N53"/>
    <mergeCell ref="M54:N54"/>
    <mergeCell ref="M37:N37"/>
    <mergeCell ref="M38:N38"/>
    <mergeCell ref="M39:N39"/>
    <mergeCell ref="M40:N40"/>
    <mergeCell ref="M41:N41"/>
    <mergeCell ref="M42:N42"/>
    <mergeCell ref="M43:N43"/>
    <mergeCell ref="M44:N44"/>
    <mergeCell ref="M45:N45"/>
    <mergeCell ref="M86:N86"/>
    <mergeCell ref="M87:N87"/>
    <mergeCell ref="M88:N88"/>
    <mergeCell ref="M89:N89"/>
    <mergeCell ref="G92:N92"/>
    <mergeCell ref="G93:N93"/>
    <mergeCell ref="B98:E98"/>
    <mergeCell ref="G98:N98"/>
    <mergeCell ref="B91:E91"/>
    <mergeCell ref="B93:E93"/>
    <mergeCell ref="M28:N28"/>
    <mergeCell ref="M29:N29"/>
    <mergeCell ref="M30:N30"/>
    <mergeCell ref="M31:N31"/>
    <mergeCell ref="M32:N32"/>
    <mergeCell ref="M33:N33"/>
    <mergeCell ref="M34:N34"/>
    <mergeCell ref="M35:N35"/>
    <mergeCell ref="M36:N36"/>
    <mergeCell ref="M19:N19"/>
    <mergeCell ref="M20:N20"/>
    <mergeCell ref="M21:N21"/>
    <mergeCell ref="M22:N22"/>
    <mergeCell ref="M23:N23"/>
    <mergeCell ref="M24:N24"/>
    <mergeCell ref="M25:N25"/>
    <mergeCell ref="M26:N26"/>
    <mergeCell ref="M27:N27"/>
    <mergeCell ref="M10:N10"/>
    <mergeCell ref="M11:N11"/>
    <mergeCell ref="M12:N12"/>
    <mergeCell ref="M13:N13"/>
    <mergeCell ref="M14:N14"/>
    <mergeCell ref="M15:N15"/>
    <mergeCell ref="M16:N16"/>
    <mergeCell ref="M17:N17"/>
    <mergeCell ref="M18:N18"/>
    <mergeCell ref="D6:E8"/>
    <mergeCell ref="F6:F8"/>
    <mergeCell ref="B9:F9"/>
    <mergeCell ref="C1:F1"/>
    <mergeCell ref="G1:N1"/>
    <mergeCell ref="D2:E2"/>
    <mergeCell ref="G2:N2"/>
    <mergeCell ref="D3:E3"/>
    <mergeCell ref="B6:B8"/>
    <mergeCell ref="C6:C8"/>
    <mergeCell ref="G6:I6"/>
    <mergeCell ref="J6:J8"/>
    <mergeCell ref="K6:K9"/>
    <mergeCell ref="L6:L9"/>
    <mergeCell ref="G7:G8"/>
    <mergeCell ref="H7:H8"/>
    <mergeCell ref="I7:I8"/>
    <mergeCell ref="M6:N9"/>
  </mergeCells>
  <conditionalFormatting sqref="G10:L89">
    <cfRule type="cellIs" dxfId="9" priority="1" operator="greaterThan">
      <formula>10</formula>
    </cfRule>
    <cfRule type="cellIs" dxfId="8" priority="2" stopIfTrue="1" operator="greaterThan">
      <formula>10</formula>
    </cfRule>
    <cfRule type="cellIs" dxfId="7" priority="3" stopIfTrue="1" operator="greaterThan">
      <formula>10</formula>
    </cfRule>
    <cfRule type="cellIs" dxfId="6" priority="4" stopIfTrue="1" operator="greaterThan">
      <formula>10</formula>
    </cfRule>
    <cfRule type="cellIs" dxfId="5" priority="5" stopIfTrue="1" operator="greaterThan">
      <formula>10</formula>
    </cfRule>
  </conditionalFormatting>
  <pageMargins left="0.39370078740157483" right="0.15748031496062992" top="0.23622047244094491" bottom="0.55118110236220474" header="0" footer="0"/>
  <pageSetup paperSize="9" scale="90" orientation="portrait"/>
  <headerFooter>
    <oddFooter>&amp;RTrang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084F2-7FF2-4239-AAFC-01CF60CBF81B}">
  <dimension ref="A1:AC993"/>
  <sheetViews>
    <sheetView zoomScaleNormal="100" workbookViewId="0">
      <selection activeCell="K43" sqref="K43"/>
    </sheetView>
  </sheetViews>
  <sheetFormatPr defaultColWidth="14.44140625" defaultRowHeight="15" customHeight="1" x14ac:dyDescent="0.3"/>
  <cols>
    <col min="1" max="1" width="0.109375" customWidth="1"/>
    <col min="2" max="2" width="5.33203125" customWidth="1"/>
    <col min="3" max="3" width="14.109375" customWidth="1"/>
    <col min="4" max="4" width="19.88671875" customWidth="1"/>
    <col min="5" max="5" width="12.88671875" customWidth="1"/>
    <col min="6" max="6" width="15.33203125" customWidth="1"/>
    <col min="7" max="7" width="10.88671875" customWidth="1"/>
    <col min="8" max="8" width="9.5546875" customWidth="1"/>
    <col min="9" max="9" width="10.21875" customWidth="1"/>
    <col min="10" max="10" width="9" customWidth="1"/>
    <col min="11" max="11" width="9.44140625" customWidth="1"/>
    <col min="12" max="12" width="9.33203125" customWidth="1"/>
    <col min="13" max="13" width="10" customWidth="1"/>
    <col min="14" max="14" width="5.6640625" customWidth="1"/>
    <col min="15" max="28" width="10" customWidth="1"/>
    <col min="29" max="29" width="12.44140625" customWidth="1"/>
  </cols>
  <sheetData>
    <row r="1" spans="1:29" ht="21" customHeight="1" x14ac:dyDescent="0.3">
      <c r="A1" s="1"/>
      <c r="B1" s="1"/>
      <c r="C1" s="100" t="s">
        <v>0</v>
      </c>
      <c r="D1" s="101"/>
      <c r="E1" s="101"/>
      <c r="F1" s="101"/>
      <c r="G1" s="102" t="s">
        <v>1</v>
      </c>
      <c r="H1" s="101"/>
      <c r="I1" s="101"/>
      <c r="J1" s="101"/>
      <c r="K1" s="101"/>
      <c r="L1" s="101"/>
      <c r="M1" s="101"/>
      <c r="N1" s="10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3"/>
    </row>
    <row r="2" spans="1:29" ht="21" customHeight="1" x14ac:dyDescent="0.3">
      <c r="A2" s="1"/>
      <c r="B2" s="1"/>
      <c r="C2" s="4" t="s">
        <v>2</v>
      </c>
      <c r="D2" s="103" t="s">
        <v>3</v>
      </c>
      <c r="E2" s="101"/>
      <c r="F2" s="5"/>
      <c r="G2" s="104" t="s">
        <v>292</v>
      </c>
      <c r="H2" s="101"/>
      <c r="I2" s="101"/>
      <c r="J2" s="101"/>
      <c r="K2" s="101"/>
      <c r="L2" s="101"/>
      <c r="M2" s="101"/>
      <c r="N2" s="10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3"/>
    </row>
    <row r="3" spans="1:29" ht="21" customHeight="1" x14ac:dyDescent="0.3">
      <c r="A3" s="1"/>
      <c r="B3" s="1"/>
      <c r="C3" s="6" t="s">
        <v>4</v>
      </c>
      <c r="D3" s="105" t="s">
        <v>290</v>
      </c>
      <c r="E3" s="101"/>
      <c r="F3" s="2"/>
      <c r="G3" s="1"/>
      <c r="H3" s="7"/>
      <c r="I3" s="7"/>
      <c r="J3" s="7"/>
      <c r="K3" s="7"/>
      <c r="L3" s="7"/>
      <c r="M3" s="7"/>
      <c r="N3" s="7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3"/>
    </row>
    <row r="4" spans="1:29" ht="21" customHeight="1" x14ac:dyDescent="0.3">
      <c r="A4" s="1"/>
      <c r="B4" s="1"/>
      <c r="C4" s="2" t="s">
        <v>5</v>
      </c>
      <c r="D4" s="71" t="s">
        <v>289</v>
      </c>
      <c r="E4" s="8"/>
      <c r="F4" s="9"/>
      <c r="G4" s="8"/>
      <c r="H4" s="10"/>
      <c r="I4" s="10"/>
      <c r="L4" s="2" t="s">
        <v>6</v>
      </c>
      <c r="M4" s="72" t="s">
        <v>291</v>
      </c>
      <c r="N4" s="11" t="s">
        <v>293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3"/>
    </row>
    <row r="5" spans="1:29" ht="22.5" customHeight="1" x14ac:dyDescent="0.3">
      <c r="A5" s="1"/>
      <c r="B5" s="7"/>
      <c r="C5" s="9" t="s">
        <v>8</v>
      </c>
      <c r="D5" s="5">
        <v>3</v>
      </c>
      <c r="E5" s="1"/>
      <c r="F5" s="12"/>
      <c r="G5" s="13"/>
      <c r="H5" s="13"/>
      <c r="I5" s="13"/>
      <c r="J5" s="13"/>
      <c r="K5" s="13"/>
      <c r="L5" s="13"/>
      <c r="M5" s="13"/>
      <c r="N5" s="13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3"/>
    </row>
    <row r="6" spans="1:29" ht="48" customHeight="1" x14ac:dyDescent="0.3">
      <c r="A6" s="1"/>
      <c r="B6" s="96" t="s">
        <v>9</v>
      </c>
      <c r="C6" s="106" t="s">
        <v>10</v>
      </c>
      <c r="D6" s="92" t="s">
        <v>11</v>
      </c>
      <c r="E6" s="93"/>
      <c r="F6" s="96" t="s">
        <v>12</v>
      </c>
      <c r="G6" s="107" t="s">
        <v>13</v>
      </c>
      <c r="H6" s="99"/>
      <c r="I6" s="99"/>
      <c r="J6" s="108" t="s">
        <v>14</v>
      </c>
      <c r="K6" s="110" t="s">
        <v>15</v>
      </c>
      <c r="L6" s="112" t="s">
        <v>16</v>
      </c>
      <c r="M6" s="115" t="s">
        <v>17</v>
      </c>
      <c r="N6" s="93"/>
      <c r="O6" s="14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3"/>
    </row>
    <row r="7" spans="1:29" ht="25.5" customHeight="1" x14ac:dyDescent="0.3">
      <c r="A7" s="1"/>
      <c r="B7" s="97"/>
      <c r="C7" s="97"/>
      <c r="D7" s="94"/>
      <c r="E7" s="95"/>
      <c r="F7" s="97"/>
      <c r="G7" s="96" t="s">
        <v>18</v>
      </c>
      <c r="H7" s="96" t="s">
        <v>215</v>
      </c>
      <c r="I7" s="92" t="s">
        <v>216</v>
      </c>
      <c r="J7" s="94"/>
      <c r="K7" s="94"/>
      <c r="L7" s="113"/>
      <c r="M7" s="116"/>
      <c r="N7" s="95"/>
      <c r="O7" s="14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3"/>
    </row>
    <row r="8" spans="1:29" ht="25.5" customHeight="1" x14ac:dyDescent="0.3">
      <c r="A8" s="1"/>
      <c r="B8" s="97"/>
      <c r="C8" s="97"/>
      <c r="D8" s="94"/>
      <c r="E8" s="95"/>
      <c r="F8" s="97"/>
      <c r="G8" s="97"/>
      <c r="H8" s="97"/>
      <c r="I8" s="94"/>
      <c r="J8" s="109"/>
      <c r="K8" s="94"/>
      <c r="L8" s="113"/>
      <c r="M8" s="116"/>
      <c r="N8" s="95"/>
      <c r="O8" s="14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3"/>
    </row>
    <row r="9" spans="1:29" ht="18" customHeight="1" x14ac:dyDescent="0.3">
      <c r="A9" s="1"/>
      <c r="B9" s="98" t="s">
        <v>19</v>
      </c>
      <c r="C9" s="99"/>
      <c r="D9" s="99"/>
      <c r="E9" s="99"/>
      <c r="F9" s="99"/>
      <c r="G9" s="15">
        <v>0.1</v>
      </c>
      <c r="H9" s="16">
        <v>0.2</v>
      </c>
      <c r="I9" s="15">
        <v>0.2</v>
      </c>
      <c r="J9" s="17">
        <v>0.5</v>
      </c>
      <c r="K9" s="111"/>
      <c r="L9" s="114"/>
      <c r="M9" s="117"/>
      <c r="N9" s="118"/>
      <c r="O9" s="14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3"/>
    </row>
    <row r="10" spans="1:29" ht="19.5" customHeight="1" x14ac:dyDescent="0.3">
      <c r="A10" s="18"/>
      <c r="B10" s="19">
        <f>IF(C10="","",N(B9)+1)</f>
        <v>1</v>
      </c>
      <c r="C10" s="20" t="s">
        <v>294</v>
      </c>
      <c r="D10" s="21" t="s">
        <v>345</v>
      </c>
      <c r="E10" s="22" t="s">
        <v>385</v>
      </c>
      <c r="F10" s="23" t="s">
        <v>187</v>
      </c>
      <c r="G10" s="24">
        <v>10</v>
      </c>
      <c r="H10" s="25">
        <v>10</v>
      </c>
      <c r="I10" s="25">
        <v>8</v>
      </c>
      <c r="J10" s="25">
        <v>5</v>
      </c>
      <c r="K10" s="51">
        <f t="shared" ref="K10:K90" si="0">ROUND(G10*$G$9+H10*$H$9+I10*$I$9+J10*$J$9, 1)</f>
        <v>7.1</v>
      </c>
      <c r="L10" s="55" t="str">
        <f>IF(J10=0,"F",
 IF(K10&gt;=9,"A+",
 IF(K10&gt;=8.5,"A",
 IF(K10&gt;=8,"B+",
 IF(K10&gt;=7,"B",
 IF(K10&gt;=6.5,"C+",
 IF(K10&gt;=5.5,"C",
 IF(K10&gt;=5,"D+",
 IF(K10&gt;=4,"D","F")))))))))</f>
        <v>B</v>
      </c>
      <c r="M10" s="119"/>
      <c r="N10" s="120"/>
      <c r="O10" s="1"/>
      <c r="P10" s="26" t="s">
        <v>20</v>
      </c>
      <c r="Q10" s="26" t="s">
        <v>21</v>
      </c>
      <c r="R10" s="26" t="s">
        <v>22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3"/>
    </row>
    <row r="11" spans="1:29" ht="19.5" customHeight="1" x14ac:dyDescent="0.3">
      <c r="A11" s="27"/>
      <c r="B11" s="28">
        <f t="shared" ref="B11:B74" si="1">B10+1</f>
        <v>2</v>
      </c>
      <c r="C11" s="29" t="s">
        <v>295</v>
      </c>
      <c r="D11" s="30" t="s">
        <v>346</v>
      </c>
      <c r="E11" s="31" t="s">
        <v>26</v>
      </c>
      <c r="F11" s="32" t="s">
        <v>280</v>
      </c>
      <c r="G11" s="33">
        <v>10</v>
      </c>
      <c r="H11" s="33">
        <v>10</v>
      </c>
      <c r="I11" s="33">
        <v>8</v>
      </c>
      <c r="J11" s="33">
        <v>7</v>
      </c>
      <c r="K11" s="52">
        <f t="shared" si="0"/>
        <v>8.1</v>
      </c>
      <c r="L11" s="56" t="str">
        <f t="shared" ref="L11:L74" si="2">IF(J11=0,"F",
 IF(K11&gt;=9,"A+",
 IF(K11&gt;=8.5,"A",
 IF(K11&gt;=8,"B+",
 IF(K11&gt;=7,"B",
 IF(K11&gt;=6.5,"C+",
 IF(K11&gt;=5.5,"C",
 IF(K11&gt;=5,"D+",
 IF(K11&gt;=4,"D","F")))))))))</f>
        <v>B+</v>
      </c>
      <c r="M11" s="121"/>
      <c r="N11" s="122"/>
      <c r="O11" s="1"/>
      <c r="P11" s="34" t="s">
        <v>24</v>
      </c>
      <c r="Q11" s="34">
        <f t="shared" ref="Q11:Q19" si="3">COUNTIF($L$10:$L$90,P11)</f>
        <v>0</v>
      </c>
      <c r="R11" s="35">
        <f t="shared" ref="R11:R20" si="4">Q11/$Q$20</f>
        <v>0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3"/>
    </row>
    <row r="12" spans="1:29" ht="19.5" customHeight="1" x14ac:dyDescent="0.3">
      <c r="A12" s="27"/>
      <c r="B12" s="28">
        <f t="shared" si="1"/>
        <v>3</v>
      </c>
      <c r="C12" s="29" t="s">
        <v>296</v>
      </c>
      <c r="D12" s="30" t="s">
        <v>79</v>
      </c>
      <c r="E12" s="31" t="s">
        <v>26</v>
      </c>
      <c r="F12" s="32" t="s">
        <v>190</v>
      </c>
      <c r="G12" s="33">
        <v>6</v>
      </c>
      <c r="H12" s="33">
        <v>10</v>
      </c>
      <c r="I12" s="33">
        <v>10</v>
      </c>
      <c r="J12" s="33">
        <v>7</v>
      </c>
      <c r="K12" s="52">
        <f t="shared" si="0"/>
        <v>8.1</v>
      </c>
      <c r="L12" s="56" t="str">
        <f t="shared" si="2"/>
        <v>B+</v>
      </c>
      <c r="M12" s="121"/>
      <c r="N12" s="122"/>
      <c r="O12" s="1"/>
      <c r="P12" s="34" t="s">
        <v>27</v>
      </c>
      <c r="Q12" s="34">
        <f t="shared" si="3"/>
        <v>1</v>
      </c>
      <c r="R12" s="35">
        <f t="shared" si="4"/>
        <v>1.2345679012345678E-2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3"/>
    </row>
    <row r="13" spans="1:29" ht="19.5" customHeight="1" x14ac:dyDescent="0.3">
      <c r="A13" s="27"/>
      <c r="B13" s="28">
        <f t="shared" si="1"/>
        <v>4</v>
      </c>
      <c r="C13" s="29" t="s">
        <v>297</v>
      </c>
      <c r="D13" s="30" t="s">
        <v>63</v>
      </c>
      <c r="E13" s="31" t="s">
        <v>26</v>
      </c>
      <c r="F13" s="32" t="s">
        <v>209</v>
      </c>
      <c r="G13" s="33">
        <v>10</v>
      </c>
      <c r="H13" s="33">
        <v>4</v>
      </c>
      <c r="I13" s="33">
        <v>8</v>
      </c>
      <c r="J13" s="33">
        <v>5</v>
      </c>
      <c r="K13" s="52">
        <f t="shared" si="0"/>
        <v>5.9</v>
      </c>
      <c r="L13" s="56" t="str">
        <f t="shared" si="2"/>
        <v>C</v>
      </c>
      <c r="M13" s="121"/>
      <c r="N13" s="122"/>
      <c r="O13" s="1"/>
      <c r="P13" s="34" t="s">
        <v>28</v>
      </c>
      <c r="Q13" s="34">
        <f t="shared" si="3"/>
        <v>4</v>
      </c>
      <c r="R13" s="35">
        <f t="shared" si="4"/>
        <v>4.9382716049382713E-2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3"/>
    </row>
    <row r="14" spans="1:29" ht="19.5" customHeight="1" x14ac:dyDescent="0.3">
      <c r="A14" s="27"/>
      <c r="B14" s="28">
        <f t="shared" si="1"/>
        <v>5</v>
      </c>
      <c r="C14" s="29" t="s">
        <v>298</v>
      </c>
      <c r="D14" s="30" t="s">
        <v>347</v>
      </c>
      <c r="E14" s="31" t="s">
        <v>386</v>
      </c>
      <c r="F14" s="32" t="s">
        <v>188</v>
      </c>
      <c r="G14" s="33">
        <v>10</v>
      </c>
      <c r="H14" s="33">
        <v>8</v>
      </c>
      <c r="I14" s="33">
        <v>8</v>
      </c>
      <c r="J14" s="33">
        <v>5</v>
      </c>
      <c r="K14" s="52">
        <f t="shared" si="0"/>
        <v>6.7</v>
      </c>
      <c r="L14" s="56" t="str">
        <f t="shared" si="2"/>
        <v>C+</v>
      </c>
      <c r="M14" s="121"/>
      <c r="N14" s="122"/>
      <c r="O14" s="1"/>
      <c r="P14" s="34" t="s">
        <v>30</v>
      </c>
      <c r="Q14" s="34">
        <f t="shared" si="3"/>
        <v>14</v>
      </c>
      <c r="R14" s="35">
        <f t="shared" si="4"/>
        <v>0.1728395061728395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3"/>
    </row>
    <row r="15" spans="1:29" ht="19.5" customHeight="1" x14ac:dyDescent="0.3">
      <c r="A15" s="27"/>
      <c r="B15" s="28">
        <f t="shared" si="1"/>
        <v>6</v>
      </c>
      <c r="C15" s="29" t="s">
        <v>299</v>
      </c>
      <c r="D15" s="30" t="s">
        <v>348</v>
      </c>
      <c r="E15" s="31" t="s">
        <v>387</v>
      </c>
      <c r="F15" s="32" t="s">
        <v>190</v>
      </c>
      <c r="G15" s="33">
        <v>7</v>
      </c>
      <c r="H15" s="33">
        <v>10</v>
      </c>
      <c r="I15" s="33">
        <v>8</v>
      </c>
      <c r="J15" s="33">
        <v>5</v>
      </c>
      <c r="K15" s="52">
        <f t="shared" si="0"/>
        <v>6.8</v>
      </c>
      <c r="L15" s="56" t="str">
        <f t="shared" si="2"/>
        <v>C+</v>
      </c>
      <c r="M15" s="121"/>
      <c r="N15" s="122"/>
      <c r="O15" s="1"/>
      <c r="P15" s="34" t="s">
        <v>31</v>
      </c>
      <c r="Q15" s="34">
        <f t="shared" si="3"/>
        <v>13</v>
      </c>
      <c r="R15" s="35">
        <f t="shared" si="4"/>
        <v>0.16049382716049382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3"/>
    </row>
    <row r="16" spans="1:29" ht="19.5" customHeight="1" x14ac:dyDescent="0.3">
      <c r="A16" s="27"/>
      <c r="B16" s="28">
        <f t="shared" si="1"/>
        <v>7</v>
      </c>
      <c r="C16" s="29" t="s">
        <v>300</v>
      </c>
      <c r="D16" s="30" t="s">
        <v>349</v>
      </c>
      <c r="E16" s="31" t="s">
        <v>74</v>
      </c>
      <c r="F16" s="32" t="s">
        <v>189</v>
      </c>
      <c r="G16" s="33">
        <v>8</v>
      </c>
      <c r="H16" s="33">
        <v>5</v>
      </c>
      <c r="I16" s="33">
        <v>4</v>
      </c>
      <c r="J16" s="50">
        <v>0</v>
      </c>
      <c r="K16" s="52">
        <f t="shared" si="0"/>
        <v>2.6</v>
      </c>
      <c r="L16" s="56" t="str">
        <f t="shared" si="2"/>
        <v>F</v>
      </c>
      <c r="M16" s="121"/>
      <c r="N16" s="122"/>
      <c r="O16" s="1"/>
      <c r="P16" s="34" t="s">
        <v>32</v>
      </c>
      <c r="Q16" s="34">
        <f t="shared" si="3"/>
        <v>17</v>
      </c>
      <c r="R16" s="35">
        <f t="shared" si="4"/>
        <v>0.20987654320987653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3"/>
    </row>
    <row r="17" spans="1:29" ht="19.5" customHeight="1" x14ac:dyDescent="0.3">
      <c r="A17" s="27"/>
      <c r="B17" s="28">
        <f t="shared" si="1"/>
        <v>8</v>
      </c>
      <c r="C17" s="29" t="s">
        <v>301</v>
      </c>
      <c r="D17" s="30" t="s">
        <v>350</v>
      </c>
      <c r="E17" s="31" t="s">
        <v>388</v>
      </c>
      <c r="F17" s="32" t="s">
        <v>191</v>
      </c>
      <c r="G17" s="33">
        <v>4</v>
      </c>
      <c r="H17" s="33">
        <v>4</v>
      </c>
      <c r="I17" s="33">
        <v>8</v>
      </c>
      <c r="J17" s="50">
        <v>0</v>
      </c>
      <c r="K17" s="52">
        <f t="shared" si="0"/>
        <v>2.8</v>
      </c>
      <c r="L17" s="56" t="str">
        <f t="shared" si="2"/>
        <v>F</v>
      </c>
      <c r="M17" s="121"/>
      <c r="N17" s="122"/>
      <c r="O17" s="1"/>
      <c r="P17" s="34" t="s">
        <v>33</v>
      </c>
      <c r="Q17" s="34">
        <f t="shared" si="3"/>
        <v>4</v>
      </c>
      <c r="R17" s="35">
        <f t="shared" si="4"/>
        <v>4.9382716049382713E-2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3"/>
    </row>
    <row r="18" spans="1:29" ht="19.5" customHeight="1" x14ac:dyDescent="0.3">
      <c r="A18" s="27"/>
      <c r="B18" s="28">
        <f t="shared" si="1"/>
        <v>9</v>
      </c>
      <c r="C18" s="29" t="s">
        <v>302</v>
      </c>
      <c r="D18" s="30" t="s">
        <v>351</v>
      </c>
      <c r="E18" s="31" t="s">
        <v>388</v>
      </c>
      <c r="F18" s="32" t="s">
        <v>201</v>
      </c>
      <c r="G18" s="33">
        <v>10</v>
      </c>
      <c r="H18" s="33">
        <v>6</v>
      </c>
      <c r="I18" s="33">
        <v>6</v>
      </c>
      <c r="J18" s="50">
        <v>0</v>
      </c>
      <c r="K18" s="52">
        <f t="shared" si="0"/>
        <v>3.4</v>
      </c>
      <c r="L18" s="56" t="str">
        <f t="shared" si="2"/>
        <v>F</v>
      </c>
      <c r="M18" s="121"/>
      <c r="N18" s="122"/>
      <c r="O18" s="1"/>
      <c r="P18" s="34" t="s">
        <v>34</v>
      </c>
      <c r="Q18" s="34">
        <f t="shared" si="3"/>
        <v>1</v>
      </c>
      <c r="R18" s="35">
        <f t="shared" si="4"/>
        <v>1.2345679012345678E-2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3"/>
    </row>
    <row r="19" spans="1:29" ht="19.5" customHeight="1" x14ac:dyDescent="0.3">
      <c r="A19" s="27"/>
      <c r="B19" s="28">
        <f t="shared" si="1"/>
        <v>10</v>
      </c>
      <c r="C19" s="29" t="s">
        <v>303</v>
      </c>
      <c r="D19" s="30" t="s">
        <v>162</v>
      </c>
      <c r="E19" s="31" t="s">
        <v>388</v>
      </c>
      <c r="F19" s="32" t="s">
        <v>210</v>
      </c>
      <c r="G19" s="33">
        <v>10</v>
      </c>
      <c r="H19" s="33">
        <v>6</v>
      </c>
      <c r="I19" s="33">
        <v>8</v>
      </c>
      <c r="J19" s="33">
        <v>5</v>
      </c>
      <c r="K19" s="52">
        <f t="shared" si="0"/>
        <v>6.3</v>
      </c>
      <c r="L19" s="56" t="str">
        <f t="shared" si="2"/>
        <v>C</v>
      </c>
      <c r="M19" s="121"/>
      <c r="N19" s="122"/>
      <c r="O19" s="1"/>
      <c r="P19" s="90" t="s">
        <v>36</v>
      </c>
      <c r="Q19" s="90">
        <f t="shared" si="3"/>
        <v>27</v>
      </c>
      <c r="R19" s="91">
        <f t="shared" si="4"/>
        <v>0.33333333333333331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3"/>
    </row>
    <row r="20" spans="1:29" ht="19.5" customHeight="1" x14ac:dyDescent="0.3">
      <c r="A20" s="27"/>
      <c r="B20" s="28">
        <f t="shared" si="1"/>
        <v>11</v>
      </c>
      <c r="C20" s="29" t="s">
        <v>304</v>
      </c>
      <c r="D20" s="30" t="s">
        <v>352</v>
      </c>
      <c r="E20" s="31" t="s">
        <v>389</v>
      </c>
      <c r="F20" s="32" t="s">
        <v>194</v>
      </c>
      <c r="G20" s="33">
        <v>9</v>
      </c>
      <c r="H20" s="33">
        <v>10</v>
      </c>
      <c r="I20" s="33">
        <v>10</v>
      </c>
      <c r="J20" s="33">
        <v>5</v>
      </c>
      <c r="K20" s="52">
        <f t="shared" si="0"/>
        <v>7.4</v>
      </c>
      <c r="L20" s="56" t="str">
        <f t="shared" si="2"/>
        <v>B</v>
      </c>
      <c r="M20" s="135"/>
      <c r="N20" s="122"/>
      <c r="O20" s="1"/>
      <c r="P20" s="26" t="s">
        <v>37</v>
      </c>
      <c r="Q20" s="26">
        <f>SUM(Q11:Q19)</f>
        <v>81</v>
      </c>
      <c r="R20" s="36">
        <f t="shared" si="4"/>
        <v>1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3"/>
    </row>
    <row r="21" spans="1:29" ht="19.5" customHeight="1" x14ac:dyDescent="0.3">
      <c r="A21" s="27"/>
      <c r="B21" s="28">
        <f t="shared" si="1"/>
        <v>12</v>
      </c>
      <c r="C21" s="29" t="s">
        <v>305</v>
      </c>
      <c r="D21" s="30" t="s">
        <v>353</v>
      </c>
      <c r="E21" s="31" t="s">
        <v>389</v>
      </c>
      <c r="F21" s="32" t="s">
        <v>398</v>
      </c>
      <c r="G21" s="33">
        <v>10</v>
      </c>
      <c r="H21" s="33">
        <v>4</v>
      </c>
      <c r="I21" s="33">
        <v>8</v>
      </c>
      <c r="J21" s="33">
        <v>5</v>
      </c>
      <c r="K21" s="52">
        <f t="shared" si="0"/>
        <v>5.9</v>
      </c>
      <c r="L21" s="56" t="str">
        <f t="shared" si="2"/>
        <v>C</v>
      </c>
      <c r="M21" s="121"/>
      <c r="N21" s="122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3"/>
    </row>
    <row r="22" spans="1:29" ht="19.5" customHeight="1" x14ac:dyDescent="0.3">
      <c r="A22" s="27"/>
      <c r="B22" s="28">
        <f t="shared" si="1"/>
        <v>13</v>
      </c>
      <c r="C22" s="29" t="s">
        <v>306</v>
      </c>
      <c r="D22" s="30" t="s">
        <v>354</v>
      </c>
      <c r="E22" s="31" t="s">
        <v>38</v>
      </c>
      <c r="F22" s="32" t="s">
        <v>191</v>
      </c>
      <c r="G22" s="33">
        <v>4</v>
      </c>
      <c r="H22" s="33">
        <v>6</v>
      </c>
      <c r="I22" s="33">
        <v>8</v>
      </c>
      <c r="J22" s="50">
        <v>0</v>
      </c>
      <c r="K22" s="52">
        <f t="shared" si="0"/>
        <v>3.2</v>
      </c>
      <c r="L22" s="56" t="str">
        <f t="shared" si="2"/>
        <v>F</v>
      </c>
      <c r="M22" s="121"/>
      <c r="N22" s="122"/>
      <c r="O22" s="1"/>
      <c r="P22" s="86" t="s">
        <v>14</v>
      </c>
      <c r="Q22" s="86" t="s">
        <v>21</v>
      </c>
      <c r="R22" s="86" t="s">
        <v>22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3"/>
    </row>
    <row r="23" spans="1:29" ht="19.5" customHeight="1" x14ac:dyDescent="0.3">
      <c r="A23" s="27"/>
      <c r="B23" s="28">
        <f t="shared" si="1"/>
        <v>14</v>
      </c>
      <c r="C23" s="29" t="s">
        <v>307</v>
      </c>
      <c r="D23" s="30" t="s">
        <v>355</v>
      </c>
      <c r="E23" s="31" t="s">
        <v>38</v>
      </c>
      <c r="F23" s="32" t="s">
        <v>187</v>
      </c>
      <c r="G23" s="33">
        <v>10</v>
      </c>
      <c r="H23" s="33">
        <v>8</v>
      </c>
      <c r="I23" s="33">
        <v>8</v>
      </c>
      <c r="J23" s="33">
        <v>5</v>
      </c>
      <c r="K23" s="52">
        <f t="shared" si="0"/>
        <v>6.7</v>
      </c>
      <c r="L23" s="56" t="str">
        <f t="shared" si="2"/>
        <v>C+</v>
      </c>
      <c r="M23" s="121"/>
      <c r="N23" s="122"/>
      <c r="O23" s="1"/>
      <c r="P23" s="85">
        <v>0</v>
      </c>
      <c r="Q23" s="85">
        <f>COUNTIF($J$10:$J$90,P23)</f>
        <v>27</v>
      </c>
      <c r="R23" s="87">
        <f>Q23/81</f>
        <v>0.33333333333333331</v>
      </c>
      <c r="S23" s="1"/>
      <c r="T23" s="1"/>
      <c r="U23" s="1"/>
      <c r="V23" s="1"/>
      <c r="W23" s="1"/>
      <c r="X23" s="1"/>
      <c r="Y23" s="1"/>
      <c r="Z23" s="1"/>
      <c r="AA23" s="1"/>
      <c r="AB23" s="1"/>
      <c r="AC23" s="3"/>
    </row>
    <row r="24" spans="1:29" ht="19.5" customHeight="1" x14ac:dyDescent="0.3">
      <c r="A24" s="27"/>
      <c r="B24" s="28">
        <f t="shared" si="1"/>
        <v>15</v>
      </c>
      <c r="C24" s="29" t="s">
        <v>308</v>
      </c>
      <c r="D24" s="30" t="s">
        <v>356</v>
      </c>
      <c r="E24" s="31" t="s">
        <v>38</v>
      </c>
      <c r="F24" s="32" t="s">
        <v>399</v>
      </c>
      <c r="G24" s="33">
        <v>4</v>
      </c>
      <c r="H24" s="33">
        <v>6</v>
      </c>
      <c r="I24" s="33">
        <v>6</v>
      </c>
      <c r="J24" s="50">
        <v>0</v>
      </c>
      <c r="K24" s="52">
        <f t="shared" si="0"/>
        <v>2.8</v>
      </c>
      <c r="L24" s="56" t="str">
        <f t="shared" si="2"/>
        <v>F</v>
      </c>
      <c r="M24" s="121"/>
      <c r="N24" s="122"/>
      <c r="O24" s="1"/>
      <c r="P24" s="85">
        <v>3</v>
      </c>
      <c r="Q24" s="85">
        <f t="shared" ref="Q24:Q29" si="5">COUNTIF($J$10:$J$90,P24)</f>
        <v>0</v>
      </c>
      <c r="R24" s="87">
        <f t="shared" ref="R24:R30" si="6">Q24/81</f>
        <v>0</v>
      </c>
      <c r="S24" s="1"/>
      <c r="T24" s="1"/>
      <c r="U24" s="1"/>
      <c r="V24" s="1"/>
      <c r="W24" s="1"/>
      <c r="X24" s="1"/>
      <c r="Y24" s="1"/>
      <c r="Z24" s="1"/>
      <c r="AA24" s="1"/>
      <c r="AB24" s="1"/>
      <c r="AC24" s="3"/>
    </row>
    <row r="25" spans="1:29" ht="19.5" customHeight="1" x14ac:dyDescent="0.3">
      <c r="A25" s="27"/>
      <c r="B25" s="28">
        <f t="shared" si="1"/>
        <v>16</v>
      </c>
      <c r="C25" s="29" t="s">
        <v>309</v>
      </c>
      <c r="D25" s="30" t="s">
        <v>357</v>
      </c>
      <c r="E25" s="31" t="s">
        <v>75</v>
      </c>
      <c r="F25" s="32" t="s">
        <v>204</v>
      </c>
      <c r="G25" s="33">
        <v>9</v>
      </c>
      <c r="H25" s="33">
        <v>8</v>
      </c>
      <c r="I25" s="33">
        <v>8</v>
      </c>
      <c r="J25" s="33">
        <v>5</v>
      </c>
      <c r="K25" s="52">
        <f t="shared" si="0"/>
        <v>6.6</v>
      </c>
      <c r="L25" s="56" t="str">
        <f t="shared" si="2"/>
        <v>C+</v>
      </c>
      <c r="M25" s="121"/>
      <c r="N25" s="122"/>
      <c r="O25" s="1"/>
      <c r="P25" s="85">
        <v>5</v>
      </c>
      <c r="Q25" s="85">
        <f t="shared" si="5"/>
        <v>36</v>
      </c>
      <c r="R25" s="87">
        <f t="shared" si="6"/>
        <v>0.44444444444444442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3"/>
    </row>
    <row r="26" spans="1:29" ht="19.5" customHeight="1" x14ac:dyDescent="0.3">
      <c r="A26" s="27"/>
      <c r="B26" s="28">
        <f t="shared" si="1"/>
        <v>17</v>
      </c>
      <c r="C26" s="29" t="s">
        <v>310</v>
      </c>
      <c r="D26" s="30" t="s">
        <v>358</v>
      </c>
      <c r="E26" s="31" t="s">
        <v>39</v>
      </c>
      <c r="F26" s="32" t="s">
        <v>205</v>
      </c>
      <c r="G26" s="33">
        <v>10</v>
      </c>
      <c r="H26" s="33">
        <v>10</v>
      </c>
      <c r="I26" s="33">
        <v>8</v>
      </c>
      <c r="J26" s="33">
        <v>5</v>
      </c>
      <c r="K26" s="52">
        <f t="shared" si="0"/>
        <v>7.1</v>
      </c>
      <c r="L26" s="56" t="str">
        <f t="shared" si="2"/>
        <v>B</v>
      </c>
      <c r="M26" s="121"/>
      <c r="N26" s="122"/>
      <c r="O26" s="1"/>
      <c r="P26" s="85">
        <v>6</v>
      </c>
      <c r="Q26" s="85">
        <f t="shared" si="5"/>
        <v>11</v>
      </c>
      <c r="R26" s="87">
        <f t="shared" si="6"/>
        <v>0.13580246913580246</v>
      </c>
      <c r="S26" s="1"/>
      <c r="T26" s="1"/>
      <c r="U26" s="1"/>
      <c r="V26" s="1"/>
      <c r="W26" s="1"/>
      <c r="X26" s="1"/>
      <c r="Y26" s="1"/>
      <c r="Z26" s="1"/>
      <c r="AA26" s="1"/>
      <c r="AB26" s="1"/>
      <c r="AC26" s="3"/>
    </row>
    <row r="27" spans="1:29" ht="19.5" customHeight="1" x14ac:dyDescent="0.3">
      <c r="A27" s="27"/>
      <c r="B27" s="28">
        <f t="shared" si="1"/>
        <v>18</v>
      </c>
      <c r="C27" s="29" t="s">
        <v>311</v>
      </c>
      <c r="D27" s="30" t="s">
        <v>359</v>
      </c>
      <c r="E27" s="31" t="s">
        <v>39</v>
      </c>
      <c r="F27" s="32" t="s">
        <v>201</v>
      </c>
      <c r="G27" s="33">
        <v>9</v>
      </c>
      <c r="H27" s="33">
        <v>8</v>
      </c>
      <c r="I27" s="33">
        <v>8</v>
      </c>
      <c r="J27" s="33">
        <v>6</v>
      </c>
      <c r="K27" s="52">
        <f t="shared" si="0"/>
        <v>7.1</v>
      </c>
      <c r="L27" s="56" t="str">
        <f t="shared" si="2"/>
        <v>B</v>
      </c>
      <c r="M27" s="135"/>
      <c r="N27" s="122"/>
      <c r="O27" s="1"/>
      <c r="P27" s="85">
        <v>7</v>
      </c>
      <c r="Q27" s="85">
        <f t="shared" si="5"/>
        <v>6</v>
      </c>
      <c r="R27" s="87">
        <f t="shared" si="6"/>
        <v>7.407407407407407E-2</v>
      </c>
      <c r="S27" s="1"/>
      <c r="T27" s="1"/>
      <c r="U27" s="1"/>
      <c r="V27" s="1"/>
      <c r="W27" s="1"/>
      <c r="X27" s="1"/>
      <c r="Y27" s="1"/>
      <c r="Z27" s="1"/>
      <c r="AA27" s="1"/>
      <c r="AB27" s="1"/>
      <c r="AC27" s="3"/>
    </row>
    <row r="28" spans="1:29" ht="19.5" customHeight="1" x14ac:dyDescent="0.3">
      <c r="A28" s="27"/>
      <c r="B28" s="28">
        <f t="shared" si="1"/>
        <v>19</v>
      </c>
      <c r="C28" s="29" t="s">
        <v>312</v>
      </c>
      <c r="D28" s="30" t="s">
        <v>360</v>
      </c>
      <c r="E28" s="31" t="s">
        <v>39</v>
      </c>
      <c r="F28" s="32" t="s">
        <v>204</v>
      </c>
      <c r="G28" s="33">
        <v>4</v>
      </c>
      <c r="H28" s="33">
        <v>6</v>
      </c>
      <c r="I28" s="33">
        <v>6</v>
      </c>
      <c r="J28" s="33">
        <v>5</v>
      </c>
      <c r="K28" s="52">
        <f t="shared" si="0"/>
        <v>5.3</v>
      </c>
      <c r="L28" s="56" t="str">
        <f t="shared" si="2"/>
        <v>D+</v>
      </c>
      <c r="M28" s="121"/>
      <c r="N28" s="122"/>
      <c r="O28" s="1"/>
      <c r="P28" s="84" t="s">
        <v>475</v>
      </c>
      <c r="Q28" s="85">
        <f t="shared" si="5"/>
        <v>0</v>
      </c>
      <c r="R28" s="87">
        <f t="shared" si="6"/>
        <v>0</v>
      </c>
      <c r="S28" s="1"/>
      <c r="T28" s="1"/>
      <c r="U28" s="1"/>
      <c r="V28" s="1"/>
      <c r="W28" s="1"/>
      <c r="X28" s="1"/>
      <c r="Y28" s="1"/>
      <c r="Z28" s="1"/>
      <c r="AA28" s="1"/>
      <c r="AB28" s="1"/>
      <c r="AC28" s="3"/>
    </row>
    <row r="29" spans="1:29" ht="19.5" customHeight="1" x14ac:dyDescent="0.3">
      <c r="A29" s="27"/>
      <c r="B29" s="28">
        <f t="shared" si="1"/>
        <v>20</v>
      </c>
      <c r="C29" s="29" t="s">
        <v>313</v>
      </c>
      <c r="D29" s="30" t="s">
        <v>361</v>
      </c>
      <c r="E29" s="31" t="s">
        <v>40</v>
      </c>
      <c r="F29" s="32" t="s">
        <v>207</v>
      </c>
      <c r="G29" s="33">
        <v>9</v>
      </c>
      <c r="H29" s="33">
        <v>4</v>
      </c>
      <c r="I29" s="33">
        <v>8</v>
      </c>
      <c r="J29" s="50">
        <v>0</v>
      </c>
      <c r="K29" s="52">
        <f t="shared" si="0"/>
        <v>3.3</v>
      </c>
      <c r="L29" s="56" t="str">
        <f t="shared" si="2"/>
        <v>F</v>
      </c>
      <c r="M29" s="121"/>
      <c r="N29" s="122"/>
      <c r="O29" s="1"/>
      <c r="P29" s="84">
        <v>4</v>
      </c>
      <c r="Q29" s="85">
        <f t="shared" si="5"/>
        <v>1</v>
      </c>
      <c r="R29" s="87">
        <f t="shared" si="6"/>
        <v>1.2345679012345678E-2</v>
      </c>
      <c r="S29" s="1"/>
      <c r="T29" s="1"/>
      <c r="U29" s="1"/>
      <c r="V29" s="1"/>
      <c r="W29" s="1"/>
      <c r="X29" s="1"/>
      <c r="Y29" s="1"/>
      <c r="Z29" s="1"/>
      <c r="AA29" s="1"/>
      <c r="AB29" s="1"/>
      <c r="AC29" s="3"/>
    </row>
    <row r="30" spans="1:29" ht="19.5" customHeight="1" x14ac:dyDescent="0.3">
      <c r="A30" s="27"/>
      <c r="B30" s="28">
        <f t="shared" si="1"/>
        <v>21</v>
      </c>
      <c r="C30" s="29" t="s">
        <v>314</v>
      </c>
      <c r="D30" s="30" t="s">
        <v>362</v>
      </c>
      <c r="E30" s="31" t="s">
        <v>390</v>
      </c>
      <c r="F30" s="32" t="s">
        <v>209</v>
      </c>
      <c r="G30" s="33">
        <v>9</v>
      </c>
      <c r="H30" s="33">
        <v>6</v>
      </c>
      <c r="I30" s="33">
        <v>5</v>
      </c>
      <c r="J30" s="33">
        <v>4</v>
      </c>
      <c r="K30" s="52">
        <f t="shared" si="0"/>
        <v>5.0999999999999996</v>
      </c>
      <c r="L30" s="56" t="str">
        <f t="shared" si="2"/>
        <v>D+</v>
      </c>
      <c r="M30" s="121"/>
      <c r="N30" s="122"/>
      <c r="O30" s="1"/>
      <c r="P30" s="84" t="s">
        <v>37</v>
      </c>
      <c r="Q30" s="85">
        <f>SUM(Q23:Q29)</f>
        <v>81</v>
      </c>
      <c r="R30" s="87">
        <f t="shared" si="6"/>
        <v>1</v>
      </c>
      <c r="S30" s="1"/>
      <c r="T30" s="1"/>
      <c r="U30" s="1"/>
      <c r="V30" s="1"/>
      <c r="W30" s="1"/>
      <c r="X30" s="1"/>
      <c r="Y30" s="1"/>
      <c r="Z30" s="1"/>
      <c r="AA30" s="1"/>
      <c r="AB30" s="1"/>
      <c r="AC30" s="3"/>
    </row>
    <row r="31" spans="1:29" ht="19.5" customHeight="1" x14ac:dyDescent="0.3">
      <c r="A31" s="27"/>
      <c r="B31" s="28">
        <f t="shared" si="1"/>
        <v>22</v>
      </c>
      <c r="C31" s="29" t="s">
        <v>315</v>
      </c>
      <c r="D31" s="30" t="s">
        <v>363</v>
      </c>
      <c r="E31" s="31" t="s">
        <v>41</v>
      </c>
      <c r="F31" s="32" t="s">
        <v>188</v>
      </c>
      <c r="G31" s="33">
        <v>10</v>
      </c>
      <c r="H31" s="33">
        <v>10</v>
      </c>
      <c r="I31" s="33">
        <v>10</v>
      </c>
      <c r="J31" s="33">
        <v>7</v>
      </c>
      <c r="K31" s="52">
        <f t="shared" si="0"/>
        <v>8.5</v>
      </c>
      <c r="L31" s="56" t="str">
        <f t="shared" si="2"/>
        <v>A</v>
      </c>
      <c r="M31" s="121"/>
      <c r="N31" s="122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3"/>
    </row>
    <row r="32" spans="1:29" ht="19.5" customHeight="1" x14ac:dyDescent="0.3">
      <c r="A32" s="27"/>
      <c r="B32" s="61">
        <f t="shared" si="1"/>
        <v>23</v>
      </c>
      <c r="C32" s="62" t="s">
        <v>316</v>
      </c>
      <c r="D32" s="63" t="s">
        <v>364</v>
      </c>
      <c r="E32" s="64" t="s">
        <v>41</v>
      </c>
      <c r="F32" s="65" t="s">
        <v>279</v>
      </c>
      <c r="G32" s="66">
        <v>9</v>
      </c>
      <c r="H32" s="66">
        <v>8</v>
      </c>
      <c r="I32" s="66">
        <v>8</v>
      </c>
      <c r="J32" s="66">
        <v>0</v>
      </c>
      <c r="K32" s="67">
        <f t="shared" si="0"/>
        <v>4.0999999999999996</v>
      </c>
      <c r="L32" s="68" t="str">
        <f t="shared" si="2"/>
        <v>F</v>
      </c>
      <c r="M32" s="136" t="s">
        <v>284</v>
      </c>
      <c r="N32" s="126"/>
      <c r="O32" s="1"/>
      <c r="P32" s="70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3"/>
    </row>
    <row r="33" spans="1:29" ht="19.5" customHeight="1" x14ac:dyDescent="0.3">
      <c r="A33" s="27"/>
      <c r="B33" s="28">
        <f t="shared" si="1"/>
        <v>24</v>
      </c>
      <c r="C33" s="29" t="s">
        <v>317</v>
      </c>
      <c r="D33" s="30" t="s">
        <v>42</v>
      </c>
      <c r="E33" s="31" t="s">
        <v>41</v>
      </c>
      <c r="F33" s="32" t="s">
        <v>400</v>
      </c>
      <c r="G33" s="33">
        <v>9</v>
      </c>
      <c r="H33" s="33">
        <v>4</v>
      </c>
      <c r="I33" s="33">
        <v>6</v>
      </c>
      <c r="J33" s="50">
        <v>0</v>
      </c>
      <c r="K33" s="52">
        <f t="shared" si="0"/>
        <v>2.9</v>
      </c>
      <c r="L33" s="56" t="str">
        <f t="shared" si="2"/>
        <v>F</v>
      </c>
      <c r="M33" s="121"/>
      <c r="N33" s="122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3"/>
    </row>
    <row r="34" spans="1:29" ht="19.5" customHeight="1" x14ac:dyDescent="0.3">
      <c r="A34" s="27"/>
      <c r="B34" s="28">
        <f t="shared" si="1"/>
        <v>25</v>
      </c>
      <c r="C34" s="29" t="s">
        <v>318</v>
      </c>
      <c r="D34" s="30" t="s">
        <v>365</v>
      </c>
      <c r="E34" s="31" t="s">
        <v>41</v>
      </c>
      <c r="F34" s="32" t="s">
        <v>401</v>
      </c>
      <c r="G34" s="33">
        <v>10</v>
      </c>
      <c r="H34" s="33">
        <v>5</v>
      </c>
      <c r="I34" s="33">
        <v>6</v>
      </c>
      <c r="J34" s="50">
        <v>0</v>
      </c>
      <c r="K34" s="52">
        <f t="shared" si="0"/>
        <v>3.2</v>
      </c>
      <c r="L34" s="56" t="str">
        <f t="shared" si="2"/>
        <v>F</v>
      </c>
      <c r="M34" s="121"/>
      <c r="N34" s="122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3"/>
    </row>
    <row r="35" spans="1:29" ht="19.5" customHeight="1" x14ac:dyDescent="0.3">
      <c r="A35" s="27"/>
      <c r="B35" s="28">
        <f t="shared" si="1"/>
        <v>26</v>
      </c>
      <c r="C35" s="29" t="s">
        <v>319</v>
      </c>
      <c r="D35" s="30" t="s">
        <v>366</v>
      </c>
      <c r="E35" s="31" t="s">
        <v>391</v>
      </c>
      <c r="F35" s="32" t="s">
        <v>207</v>
      </c>
      <c r="G35" s="33">
        <v>4</v>
      </c>
      <c r="H35" s="33">
        <v>6</v>
      </c>
      <c r="I35" s="33">
        <v>8</v>
      </c>
      <c r="J35" s="50">
        <v>0</v>
      </c>
      <c r="K35" s="52">
        <f t="shared" si="0"/>
        <v>3.2</v>
      </c>
      <c r="L35" s="56" t="str">
        <f t="shared" si="2"/>
        <v>F</v>
      </c>
      <c r="M35" s="135"/>
      <c r="N35" s="122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3"/>
    </row>
    <row r="36" spans="1:29" ht="19.5" customHeight="1" x14ac:dyDescent="0.3">
      <c r="A36" s="27"/>
      <c r="B36" s="28">
        <f t="shared" si="1"/>
        <v>27</v>
      </c>
      <c r="C36" s="29" t="s">
        <v>320</v>
      </c>
      <c r="D36" s="30" t="s">
        <v>172</v>
      </c>
      <c r="E36" s="31" t="s">
        <v>43</v>
      </c>
      <c r="F36" s="32" t="s">
        <v>195</v>
      </c>
      <c r="G36" s="33">
        <v>5</v>
      </c>
      <c r="H36" s="33">
        <v>6</v>
      </c>
      <c r="I36" s="33">
        <v>8</v>
      </c>
      <c r="J36" s="50">
        <v>0</v>
      </c>
      <c r="K36" s="52">
        <f t="shared" si="0"/>
        <v>3.3</v>
      </c>
      <c r="L36" s="56" t="str">
        <f t="shared" si="2"/>
        <v>F</v>
      </c>
      <c r="M36" s="121"/>
      <c r="N36" s="122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3"/>
    </row>
    <row r="37" spans="1:29" ht="19.5" customHeight="1" x14ac:dyDescent="0.3">
      <c r="A37" s="27"/>
      <c r="B37" s="28">
        <f t="shared" si="1"/>
        <v>28</v>
      </c>
      <c r="C37" s="29" t="s">
        <v>321</v>
      </c>
      <c r="D37" s="30" t="s">
        <v>367</v>
      </c>
      <c r="E37" s="31" t="s">
        <v>43</v>
      </c>
      <c r="F37" s="32" t="s">
        <v>207</v>
      </c>
      <c r="G37" s="33">
        <v>6</v>
      </c>
      <c r="H37" s="33">
        <v>5</v>
      </c>
      <c r="I37" s="33">
        <v>10</v>
      </c>
      <c r="J37" s="50">
        <v>0</v>
      </c>
      <c r="K37" s="52">
        <f t="shared" si="0"/>
        <v>3.6</v>
      </c>
      <c r="L37" s="56" t="str">
        <f t="shared" si="2"/>
        <v>F</v>
      </c>
      <c r="M37" s="121"/>
      <c r="N37" s="122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3"/>
    </row>
    <row r="38" spans="1:29" ht="19.5" customHeight="1" x14ac:dyDescent="0.3">
      <c r="A38" s="27"/>
      <c r="B38" s="28">
        <f t="shared" si="1"/>
        <v>29</v>
      </c>
      <c r="C38" s="29" t="s">
        <v>322</v>
      </c>
      <c r="D38" s="30" t="s">
        <v>368</v>
      </c>
      <c r="E38" s="31" t="s">
        <v>43</v>
      </c>
      <c r="F38" s="32" t="s">
        <v>401</v>
      </c>
      <c r="G38" s="33">
        <v>9</v>
      </c>
      <c r="H38" s="33">
        <v>4</v>
      </c>
      <c r="I38" s="33">
        <v>8</v>
      </c>
      <c r="J38" s="50">
        <v>0</v>
      </c>
      <c r="K38" s="52">
        <f t="shared" si="0"/>
        <v>3.3</v>
      </c>
      <c r="L38" s="56" t="str">
        <f t="shared" si="2"/>
        <v>F</v>
      </c>
      <c r="M38" s="121"/>
      <c r="N38" s="122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3"/>
    </row>
    <row r="39" spans="1:29" ht="19.5" customHeight="1" x14ac:dyDescent="0.3">
      <c r="A39" s="27"/>
      <c r="B39" s="28">
        <f t="shared" si="1"/>
        <v>30</v>
      </c>
      <c r="C39" s="29" t="s">
        <v>323</v>
      </c>
      <c r="D39" s="30" t="s">
        <v>369</v>
      </c>
      <c r="E39" s="31" t="s">
        <v>43</v>
      </c>
      <c r="F39" s="32" t="s">
        <v>402</v>
      </c>
      <c r="G39" s="33">
        <v>4</v>
      </c>
      <c r="H39" s="33">
        <v>8</v>
      </c>
      <c r="I39" s="33">
        <v>10</v>
      </c>
      <c r="J39" s="33">
        <v>5</v>
      </c>
      <c r="K39" s="52">
        <f t="shared" si="0"/>
        <v>6.5</v>
      </c>
      <c r="L39" s="56" t="str">
        <f t="shared" si="2"/>
        <v>C+</v>
      </c>
      <c r="M39" s="121"/>
      <c r="N39" s="122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3"/>
    </row>
    <row r="40" spans="1:29" ht="19.5" customHeight="1" x14ac:dyDescent="0.3">
      <c r="A40" s="27"/>
      <c r="B40" s="28">
        <f t="shared" si="1"/>
        <v>31</v>
      </c>
      <c r="C40" s="29" t="s">
        <v>324</v>
      </c>
      <c r="D40" s="30" t="s">
        <v>256</v>
      </c>
      <c r="E40" s="31" t="s">
        <v>392</v>
      </c>
      <c r="F40" s="32" t="s">
        <v>202</v>
      </c>
      <c r="G40" s="33">
        <v>8</v>
      </c>
      <c r="H40" s="33">
        <v>8</v>
      </c>
      <c r="I40" s="33">
        <v>10</v>
      </c>
      <c r="J40" s="33">
        <v>5</v>
      </c>
      <c r="K40" s="52">
        <f t="shared" si="0"/>
        <v>6.9</v>
      </c>
      <c r="L40" s="56" t="str">
        <f t="shared" si="2"/>
        <v>C+</v>
      </c>
      <c r="M40" s="121"/>
      <c r="N40" s="122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3"/>
    </row>
    <row r="41" spans="1:29" ht="19.5" customHeight="1" x14ac:dyDescent="0.3">
      <c r="A41" s="27"/>
      <c r="B41" s="28">
        <f t="shared" si="1"/>
        <v>32</v>
      </c>
      <c r="C41" s="29" t="s">
        <v>325</v>
      </c>
      <c r="D41" s="30" t="s">
        <v>370</v>
      </c>
      <c r="E41" s="31" t="s">
        <v>48</v>
      </c>
      <c r="F41" s="32" t="s">
        <v>401</v>
      </c>
      <c r="G41" s="33">
        <v>6</v>
      </c>
      <c r="H41" s="33">
        <v>8</v>
      </c>
      <c r="I41" s="33">
        <v>6</v>
      </c>
      <c r="J41" s="50">
        <v>0</v>
      </c>
      <c r="K41" s="52">
        <f t="shared" si="0"/>
        <v>3.4</v>
      </c>
      <c r="L41" s="56" t="str">
        <f t="shared" si="2"/>
        <v>F</v>
      </c>
      <c r="M41" s="121"/>
      <c r="N41" s="122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3"/>
    </row>
    <row r="42" spans="1:29" ht="19.5" customHeight="1" x14ac:dyDescent="0.3">
      <c r="A42" s="27"/>
      <c r="B42" s="28">
        <f t="shared" si="1"/>
        <v>33</v>
      </c>
      <c r="C42" s="29" t="s">
        <v>326</v>
      </c>
      <c r="D42" s="30" t="s">
        <v>162</v>
      </c>
      <c r="E42" s="31" t="s">
        <v>48</v>
      </c>
      <c r="F42" s="32" t="s">
        <v>403</v>
      </c>
      <c r="G42" s="33">
        <v>9</v>
      </c>
      <c r="H42" s="33">
        <v>5</v>
      </c>
      <c r="I42" s="33">
        <v>6</v>
      </c>
      <c r="J42" s="33">
        <v>5</v>
      </c>
      <c r="K42" s="52">
        <f t="shared" si="0"/>
        <v>5.6</v>
      </c>
      <c r="L42" s="56" t="str">
        <f t="shared" si="2"/>
        <v>C</v>
      </c>
      <c r="M42" s="121"/>
      <c r="N42" s="122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3"/>
    </row>
    <row r="43" spans="1:29" ht="19.5" customHeight="1" x14ac:dyDescent="0.3">
      <c r="A43" s="27"/>
      <c r="B43" s="45">
        <f t="shared" si="1"/>
        <v>34</v>
      </c>
      <c r="C43" s="46" t="s">
        <v>327</v>
      </c>
      <c r="D43" s="47" t="s">
        <v>371</v>
      </c>
      <c r="E43" s="48" t="s">
        <v>48</v>
      </c>
      <c r="F43" s="49" t="s">
        <v>404</v>
      </c>
      <c r="G43" s="50">
        <v>6</v>
      </c>
      <c r="H43" s="50">
        <v>0</v>
      </c>
      <c r="I43" s="50">
        <v>0</v>
      </c>
      <c r="J43" s="50">
        <v>0</v>
      </c>
      <c r="K43" s="53">
        <f t="shared" si="0"/>
        <v>0.6</v>
      </c>
      <c r="L43" s="58" t="str">
        <f t="shared" si="2"/>
        <v>F</v>
      </c>
      <c r="M43" s="123" t="s">
        <v>283</v>
      </c>
      <c r="N43" s="124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3"/>
    </row>
    <row r="44" spans="1:29" ht="19.5" customHeight="1" x14ac:dyDescent="0.3">
      <c r="A44" s="27"/>
      <c r="B44" s="61">
        <f t="shared" si="1"/>
        <v>35</v>
      </c>
      <c r="C44" s="62" t="s">
        <v>328</v>
      </c>
      <c r="D44" s="63" t="s">
        <v>372</v>
      </c>
      <c r="E44" s="64" t="s">
        <v>393</v>
      </c>
      <c r="F44" s="65" t="s">
        <v>401</v>
      </c>
      <c r="G44" s="66">
        <v>9</v>
      </c>
      <c r="H44" s="66">
        <v>10</v>
      </c>
      <c r="I44" s="66">
        <v>8</v>
      </c>
      <c r="J44" s="66">
        <v>0</v>
      </c>
      <c r="K44" s="67">
        <f t="shared" si="0"/>
        <v>4.5</v>
      </c>
      <c r="L44" s="68" t="str">
        <f t="shared" si="2"/>
        <v>F</v>
      </c>
      <c r="M44" s="136" t="s">
        <v>284</v>
      </c>
      <c r="N44" s="126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3"/>
    </row>
    <row r="45" spans="1:29" ht="19.5" customHeight="1" x14ac:dyDescent="0.3">
      <c r="A45" s="27"/>
      <c r="B45" s="28">
        <f t="shared" si="1"/>
        <v>36</v>
      </c>
      <c r="C45" s="29" t="s">
        <v>329</v>
      </c>
      <c r="D45" s="30" t="s">
        <v>42</v>
      </c>
      <c r="E45" s="31" t="s">
        <v>50</v>
      </c>
      <c r="F45" s="32" t="s">
        <v>187</v>
      </c>
      <c r="G45" s="33">
        <v>7</v>
      </c>
      <c r="H45" s="33">
        <v>8</v>
      </c>
      <c r="I45" s="33">
        <v>8</v>
      </c>
      <c r="J45" s="33">
        <v>5</v>
      </c>
      <c r="K45" s="52">
        <f t="shared" si="0"/>
        <v>6.4</v>
      </c>
      <c r="L45" s="56" t="str">
        <f t="shared" si="2"/>
        <v>C</v>
      </c>
      <c r="M45" s="121"/>
      <c r="N45" s="122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3"/>
    </row>
    <row r="46" spans="1:29" ht="19.5" customHeight="1" x14ac:dyDescent="0.3">
      <c r="A46" s="27"/>
      <c r="B46" s="28">
        <f t="shared" si="1"/>
        <v>37</v>
      </c>
      <c r="C46" s="29" t="s">
        <v>330</v>
      </c>
      <c r="D46" s="30" t="s">
        <v>373</v>
      </c>
      <c r="E46" s="31" t="s">
        <v>394</v>
      </c>
      <c r="F46" s="32" t="s">
        <v>405</v>
      </c>
      <c r="G46" s="33">
        <v>9</v>
      </c>
      <c r="H46" s="33">
        <v>6</v>
      </c>
      <c r="I46" s="33">
        <v>8</v>
      </c>
      <c r="J46" s="50">
        <v>0</v>
      </c>
      <c r="K46" s="52">
        <f t="shared" si="0"/>
        <v>3.7</v>
      </c>
      <c r="L46" s="56" t="str">
        <f t="shared" si="2"/>
        <v>F</v>
      </c>
      <c r="M46" s="121"/>
      <c r="N46" s="122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3"/>
    </row>
    <row r="47" spans="1:29" ht="19.5" customHeight="1" x14ac:dyDescent="0.3">
      <c r="A47" s="27"/>
      <c r="B47" s="28">
        <f t="shared" si="1"/>
        <v>38</v>
      </c>
      <c r="C47" s="29" t="s">
        <v>331</v>
      </c>
      <c r="D47" s="30" t="s">
        <v>374</v>
      </c>
      <c r="E47" s="31" t="s">
        <v>51</v>
      </c>
      <c r="F47" s="32" t="s">
        <v>406</v>
      </c>
      <c r="G47" s="33">
        <v>5</v>
      </c>
      <c r="H47" s="33">
        <v>5</v>
      </c>
      <c r="I47" s="33">
        <v>6</v>
      </c>
      <c r="J47" s="33">
        <v>5</v>
      </c>
      <c r="K47" s="52">
        <f t="shared" si="0"/>
        <v>5.2</v>
      </c>
      <c r="L47" s="56" t="str">
        <f t="shared" si="2"/>
        <v>D+</v>
      </c>
      <c r="M47" s="135"/>
      <c r="N47" s="122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3"/>
    </row>
    <row r="48" spans="1:29" ht="19.5" customHeight="1" x14ac:dyDescent="0.3">
      <c r="A48" s="27"/>
      <c r="B48" s="28">
        <f t="shared" si="1"/>
        <v>39</v>
      </c>
      <c r="C48" s="29" t="s">
        <v>332</v>
      </c>
      <c r="D48" s="30" t="s">
        <v>63</v>
      </c>
      <c r="E48" s="31" t="s">
        <v>51</v>
      </c>
      <c r="F48" s="32" t="s">
        <v>281</v>
      </c>
      <c r="G48" s="33">
        <v>4</v>
      </c>
      <c r="H48" s="33">
        <v>10</v>
      </c>
      <c r="I48" s="33">
        <v>8</v>
      </c>
      <c r="J48" s="33">
        <v>6</v>
      </c>
      <c r="K48" s="52">
        <f t="shared" si="0"/>
        <v>7</v>
      </c>
      <c r="L48" s="56" t="str">
        <f t="shared" si="2"/>
        <v>B</v>
      </c>
      <c r="M48" s="121"/>
      <c r="N48" s="122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3"/>
    </row>
    <row r="49" spans="1:29" ht="19.5" customHeight="1" x14ac:dyDescent="0.3">
      <c r="A49" s="27"/>
      <c r="B49" s="28">
        <f t="shared" si="1"/>
        <v>40</v>
      </c>
      <c r="C49" s="29" t="s">
        <v>333</v>
      </c>
      <c r="D49" s="30" t="s">
        <v>375</v>
      </c>
      <c r="E49" s="31" t="s">
        <v>52</v>
      </c>
      <c r="F49" s="32" t="s">
        <v>405</v>
      </c>
      <c r="G49" s="33">
        <v>9</v>
      </c>
      <c r="H49" s="33">
        <v>8</v>
      </c>
      <c r="I49" s="33">
        <v>6</v>
      </c>
      <c r="J49" s="33">
        <v>5</v>
      </c>
      <c r="K49" s="52">
        <f t="shared" si="0"/>
        <v>6.2</v>
      </c>
      <c r="L49" s="56" t="str">
        <f t="shared" si="2"/>
        <v>C</v>
      </c>
      <c r="M49" s="121"/>
      <c r="N49" s="122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3"/>
    </row>
    <row r="50" spans="1:29" ht="19.5" customHeight="1" x14ac:dyDescent="0.3">
      <c r="A50" s="27"/>
      <c r="B50" s="28">
        <f t="shared" si="1"/>
        <v>41</v>
      </c>
      <c r="C50" s="29" t="s">
        <v>334</v>
      </c>
      <c r="D50" s="30" t="s">
        <v>376</v>
      </c>
      <c r="E50" s="31" t="s">
        <v>186</v>
      </c>
      <c r="F50" s="32" t="s">
        <v>191</v>
      </c>
      <c r="G50" s="33">
        <v>4</v>
      </c>
      <c r="H50" s="33">
        <v>6</v>
      </c>
      <c r="I50" s="33">
        <v>8</v>
      </c>
      <c r="J50" s="33">
        <v>6</v>
      </c>
      <c r="K50" s="52">
        <f t="shared" si="0"/>
        <v>6.2</v>
      </c>
      <c r="L50" s="56" t="str">
        <f t="shared" si="2"/>
        <v>C</v>
      </c>
      <c r="M50" s="121"/>
      <c r="N50" s="122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3"/>
    </row>
    <row r="51" spans="1:29" ht="19.5" customHeight="1" x14ac:dyDescent="0.3">
      <c r="A51" s="27"/>
      <c r="B51" s="28">
        <f t="shared" si="1"/>
        <v>42</v>
      </c>
      <c r="C51" s="29" t="s">
        <v>335</v>
      </c>
      <c r="D51" s="30" t="s">
        <v>377</v>
      </c>
      <c r="E51" s="31" t="s">
        <v>82</v>
      </c>
      <c r="F51" s="32" t="s">
        <v>206</v>
      </c>
      <c r="G51" s="33">
        <v>8</v>
      </c>
      <c r="H51" s="33">
        <v>3</v>
      </c>
      <c r="I51" s="33">
        <v>3</v>
      </c>
      <c r="J51" s="50">
        <v>0</v>
      </c>
      <c r="K51" s="52">
        <f t="shared" si="0"/>
        <v>2</v>
      </c>
      <c r="L51" s="56" t="str">
        <f t="shared" si="2"/>
        <v>F</v>
      </c>
      <c r="M51" s="121"/>
      <c r="N51" s="122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3"/>
    </row>
    <row r="52" spans="1:29" ht="19.5" customHeight="1" x14ac:dyDescent="0.3">
      <c r="A52" s="27"/>
      <c r="B52" s="28">
        <f t="shared" si="1"/>
        <v>43</v>
      </c>
      <c r="C52" s="29" t="s">
        <v>336</v>
      </c>
      <c r="D52" s="30" t="s">
        <v>346</v>
      </c>
      <c r="E52" s="31" t="s">
        <v>56</v>
      </c>
      <c r="F52" s="32" t="s">
        <v>189</v>
      </c>
      <c r="G52" s="33">
        <v>6</v>
      </c>
      <c r="H52" s="33">
        <v>4</v>
      </c>
      <c r="I52" s="33">
        <v>4</v>
      </c>
      <c r="J52" s="60">
        <v>5</v>
      </c>
      <c r="K52" s="52">
        <f t="shared" si="0"/>
        <v>4.7</v>
      </c>
      <c r="L52" s="56" t="str">
        <f t="shared" si="2"/>
        <v>D</v>
      </c>
      <c r="M52" s="121"/>
      <c r="N52" s="122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3"/>
    </row>
    <row r="53" spans="1:29" ht="19.5" customHeight="1" x14ac:dyDescent="0.3">
      <c r="A53" s="27"/>
      <c r="B53" s="28">
        <f t="shared" si="1"/>
        <v>44</v>
      </c>
      <c r="C53" s="29" t="s">
        <v>337</v>
      </c>
      <c r="D53" s="30" t="s">
        <v>378</v>
      </c>
      <c r="E53" s="31" t="s">
        <v>395</v>
      </c>
      <c r="F53" s="32" t="s">
        <v>191</v>
      </c>
      <c r="G53" s="33">
        <v>4</v>
      </c>
      <c r="H53" s="33">
        <v>8</v>
      </c>
      <c r="I53" s="33">
        <v>6</v>
      </c>
      <c r="J53" s="60">
        <v>5</v>
      </c>
      <c r="K53" s="52">
        <f t="shared" si="0"/>
        <v>5.7</v>
      </c>
      <c r="L53" s="56" t="str">
        <f t="shared" si="2"/>
        <v>C</v>
      </c>
      <c r="M53" s="121"/>
      <c r="N53" s="122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3"/>
    </row>
    <row r="54" spans="1:29" ht="19.5" customHeight="1" x14ac:dyDescent="0.3">
      <c r="A54" s="27"/>
      <c r="B54" s="28">
        <f t="shared" si="1"/>
        <v>45</v>
      </c>
      <c r="C54" s="29" t="s">
        <v>338</v>
      </c>
      <c r="D54" s="30" t="s">
        <v>379</v>
      </c>
      <c r="E54" s="31" t="s">
        <v>59</v>
      </c>
      <c r="F54" s="32" t="s">
        <v>205</v>
      </c>
      <c r="G54" s="33">
        <v>8</v>
      </c>
      <c r="H54" s="33">
        <v>8</v>
      </c>
      <c r="I54" s="33">
        <v>6</v>
      </c>
      <c r="J54" s="33">
        <v>7</v>
      </c>
      <c r="K54" s="52">
        <f t="shared" si="0"/>
        <v>7.1</v>
      </c>
      <c r="L54" s="56" t="str">
        <f t="shared" si="2"/>
        <v>B</v>
      </c>
      <c r="M54" s="135"/>
      <c r="N54" s="122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3"/>
    </row>
    <row r="55" spans="1:29" ht="19.5" customHeight="1" x14ac:dyDescent="0.3">
      <c r="A55" s="27"/>
      <c r="B55" s="28">
        <f t="shared" si="1"/>
        <v>46</v>
      </c>
      <c r="C55" s="29" t="s">
        <v>339</v>
      </c>
      <c r="D55" s="30" t="s">
        <v>380</v>
      </c>
      <c r="E55" s="31" t="s">
        <v>59</v>
      </c>
      <c r="F55" s="32" t="s">
        <v>188</v>
      </c>
      <c r="G55" s="33">
        <v>5</v>
      </c>
      <c r="H55" s="33">
        <v>5</v>
      </c>
      <c r="I55" s="33">
        <v>6</v>
      </c>
      <c r="J55" s="50">
        <v>0</v>
      </c>
      <c r="K55" s="52">
        <f t="shared" si="0"/>
        <v>2.7</v>
      </c>
      <c r="L55" s="56" t="str">
        <f t="shared" si="2"/>
        <v>F</v>
      </c>
      <c r="M55" s="121"/>
      <c r="N55" s="122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3"/>
    </row>
    <row r="56" spans="1:29" ht="19.5" customHeight="1" x14ac:dyDescent="0.3">
      <c r="A56" s="27"/>
      <c r="B56" s="28">
        <f t="shared" si="1"/>
        <v>47</v>
      </c>
      <c r="C56" s="29" t="s">
        <v>340</v>
      </c>
      <c r="D56" s="30" t="s">
        <v>381</v>
      </c>
      <c r="E56" s="31" t="s">
        <v>59</v>
      </c>
      <c r="F56" s="32" t="s">
        <v>196</v>
      </c>
      <c r="G56" s="33">
        <v>3</v>
      </c>
      <c r="H56" s="33">
        <v>4</v>
      </c>
      <c r="I56" s="33">
        <v>8</v>
      </c>
      <c r="J56" s="50">
        <v>0</v>
      </c>
      <c r="K56" s="52">
        <f t="shared" si="0"/>
        <v>2.7</v>
      </c>
      <c r="L56" s="56" t="str">
        <f t="shared" si="2"/>
        <v>F</v>
      </c>
      <c r="M56" s="121"/>
      <c r="N56" s="122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3"/>
    </row>
    <row r="57" spans="1:29" ht="19.5" customHeight="1" x14ac:dyDescent="0.3">
      <c r="A57" s="27"/>
      <c r="B57" s="61">
        <f t="shared" si="1"/>
        <v>48</v>
      </c>
      <c r="C57" s="62" t="s">
        <v>341</v>
      </c>
      <c r="D57" s="63" t="s">
        <v>347</v>
      </c>
      <c r="E57" s="64" t="s">
        <v>396</v>
      </c>
      <c r="F57" s="65" t="s">
        <v>405</v>
      </c>
      <c r="G57" s="66">
        <v>6</v>
      </c>
      <c r="H57" s="66">
        <v>4</v>
      </c>
      <c r="I57" s="66">
        <v>4</v>
      </c>
      <c r="J57" s="66">
        <v>0</v>
      </c>
      <c r="K57" s="67">
        <f t="shared" si="0"/>
        <v>2.2000000000000002</v>
      </c>
      <c r="L57" s="68" t="str">
        <f t="shared" si="2"/>
        <v>F</v>
      </c>
      <c r="M57" s="136" t="s">
        <v>282</v>
      </c>
      <c r="N57" s="126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3"/>
    </row>
    <row r="58" spans="1:29" ht="19.5" customHeight="1" x14ac:dyDescent="0.3">
      <c r="A58" s="27"/>
      <c r="B58" s="28">
        <f t="shared" si="1"/>
        <v>49</v>
      </c>
      <c r="C58" s="29" t="s">
        <v>342</v>
      </c>
      <c r="D58" s="30" t="s">
        <v>382</v>
      </c>
      <c r="E58" s="31" t="s">
        <v>397</v>
      </c>
      <c r="F58" s="32" t="s">
        <v>194</v>
      </c>
      <c r="G58" s="33">
        <v>5</v>
      </c>
      <c r="H58" s="33">
        <v>10</v>
      </c>
      <c r="I58" s="33">
        <v>8</v>
      </c>
      <c r="J58" s="33">
        <v>6</v>
      </c>
      <c r="K58" s="52">
        <f t="shared" si="0"/>
        <v>7.1</v>
      </c>
      <c r="L58" s="56" t="str">
        <f t="shared" si="2"/>
        <v>B</v>
      </c>
      <c r="M58" s="121"/>
      <c r="N58" s="122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3"/>
    </row>
    <row r="59" spans="1:29" ht="19.5" customHeight="1" x14ac:dyDescent="0.3">
      <c r="A59" s="27"/>
      <c r="B59" s="28">
        <f t="shared" si="1"/>
        <v>50</v>
      </c>
      <c r="C59" s="29" t="s">
        <v>343</v>
      </c>
      <c r="D59" s="30" t="s">
        <v>383</v>
      </c>
      <c r="E59" s="31" t="s">
        <v>61</v>
      </c>
      <c r="F59" s="32" t="s">
        <v>190</v>
      </c>
      <c r="G59" s="33">
        <v>10</v>
      </c>
      <c r="H59" s="33">
        <v>10</v>
      </c>
      <c r="I59" s="33">
        <v>10</v>
      </c>
      <c r="J59" s="33">
        <v>6</v>
      </c>
      <c r="K59" s="52">
        <f t="shared" si="0"/>
        <v>8</v>
      </c>
      <c r="L59" s="56" t="str">
        <f t="shared" si="2"/>
        <v>B+</v>
      </c>
      <c r="M59" s="135"/>
      <c r="N59" s="122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3"/>
    </row>
    <row r="60" spans="1:29" ht="19.5" customHeight="1" x14ac:dyDescent="0.3">
      <c r="A60" s="27"/>
      <c r="B60" s="28">
        <f t="shared" si="1"/>
        <v>51</v>
      </c>
      <c r="C60" s="29" t="s">
        <v>344</v>
      </c>
      <c r="D60" s="30" t="s">
        <v>384</v>
      </c>
      <c r="E60" s="31" t="s">
        <v>61</v>
      </c>
      <c r="F60" s="32" t="s">
        <v>197</v>
      </c>
      <c r="G60" s="33">
        <v>10</v>
      </c>
      <c r="H60" s="33">
        <v>5</v>
      </c>
      <c r="I60" s="33">
        <v>6</v>
      </c>
      <c r="J60" s="33">
        <v>5</v>
      </c>
      <c r="K60" s="52">
        <f t="shared" si="0"/>
        <v>5.7</v>
      </c>
      <c r="L60" s="56" t="str">
        <f t="shared" si="2"/>
        <v>C</v>
      </c>
      <c r="M60" s="121"/>
      <c r="N60" s="122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3"/>
    </row>
    <row r="61" spans="1:29" ht="19.5" customHeight="1" x14ac:dyDescent="0.3">
      <c r="A61" s="27"/>
      <c r="B61" s="28">
        <f t="shared" si="1"/>
        <v>52</v>
      </c>
      <c r="C61" s="29" t="s">
        <v>407</v>
      </c>
      <c r="D61" s="30" t="s">
        <v>365</v>
      </c>
      <c r="E61" s="31" t="s">
        <v>61</v>
      </c>
      <c r="F61" s="32" t="s">
        <v>207</v>
      </c>
      <c r="G61" s="33">
        <v>9</v>
      </c>
      <c r="H61" s="33">
        <v>4</v>
      </c>
      <c r="I61" s="33">
        <v>6</v>
      </c>
      <c r="J61" s="50">
        <v>0</v>
      </c>
      <c r="K61" s="52">
        <f t="shared" si="0"/>
        <v>2.9</v>
      </c>
      <c r="L61" s="56" t="str">
        <f t="shared" si="2"/>
        <v>F</v>
      </c>
      <c r="M61" s="121"/>
      <c r="N61" s="122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3"/>
    </row>
    <row r="62" spans="1:29" ht="19.5" customHeight="1" x14ac:dyDescent="0.3">
      <c r="A62" s="27"/>
      <c r="B62" s="28">
        <f t="shared" si="1"/>
        <v>53</v>
      </c>
      <c r="C62" s="29" t="s">
        <v>408</v>
      </c>
      <c r="D62" s="30" t="s">
        <v>83</v>
      </c>
      <c r="E62" s="31" t="s">
        <v>455</v>
      </c>
      <c r="F62" s="32" t="s">
        <v>189</v>
      </c>
      <c r="G62" s="33">
        <v>10</v>
      </c>
      <c r="H62" s="33">
        <v>10</v>
      </c>
      <c r="I62" s="33">
        <v>6</v>
      </c>
      <c r="J62" s="33">
        <v>5</v>
      </c>
      <c r="K62" s="52">
        <f t="shared" si="0"/>
        <v>6.7</v>
      </c>
      <c r="L62" s="56" t="str">
        <f t="shared" si="2"/>
        <v>C+</v>
      </c>
      <c r="M62" s="121"/>
      <c r="N62" s="122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3"/>
    </row>
    <row r="63" spans="1:29" ht="19.5" customHeight="1" x14ac:dyDescent="0.3">
      <c r="A63" s="27"/>
      <c r="B63" s="28">
        <f t="shared" si="1"/>
        <v>54</v>
      </c>
      <c r="C63" s="29" t="s">
        <v>409</v>
      </c>
      <c r="D63" s="30" t="s">
        <v>251</v>
      </c>
      <c r="E63" s="31" t="s">
        <v>99</v>
      </c>
      <c r="F63" s="32" t="s">
        <v>406</v>
      </c>
      <c r="G63" s="33">
        <v>10</v>
      </c>
      <c r="H63" s="33">
        <v>5</v>
      </c>
      <c r="I63" s="33">
        <v>5</v>
      </c>
      <c r="J63" s="33">
        <v>5</v>
      </c>
      <c r="K63" s="52">
        <f t="shared" si="0"/>
        <v>5.5</v>
      </c>
      <c r="L63" s="56" t="str">
        <f t="shared" si="2"/>
        <v>C</v>
      </c>
      <c r="M63" s="121"/>
      <c r="N63" s="122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3"/>
    </row>
    <row r="64" spans="1:29" ht="19.5" customHeight="1" x14ac:dyDescent="0.3">
      <c r="A64" s="27"/>
      <c r="B64" s="28">
        <f t="shared" si="1"/>
        <v>55</v>
      </c>
      <c r="C64" s="29" t="s">
        <v>410</v>
      </c>
      <c r="D64" s="30" t="s">
        <v>437</v>
      </c>
      <c r="E64" s="31" t="s">
        <v>456</v>
      </c>
      <c r="F64" s="32" t="s">
        <v>187</v>
      </c>
      <c r="G64" s="33">
        <v>10</v>
      </c>
      <c r="H64" s="33">
        <v>10</v>
      </c>
      <c r="I64" s="33">
        <v>8</v>
      </c>
      <c r="J64" s="60">
        <v>5</v>
      </c>
      <c r="K64" s="52">
        <f t="shared" si="0"/>
        <v>7.1</v>
      </c>
      <c r="L64" s="56" t="str">
        <f t="shared" si="2"/>
        <v>B</v>
      </c>
      <c r="M64" s="121"/>
      <c r="N64" s="122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3"/>
    </row>
    <row r="65" spans="1:29" ht="19.5" customHeight="1" x14ac:dyDescent="0.3">
      <c r="A65" s="27"/>
      <c r="B65" s="28">
        <f t="shared" si="1"/>
        <v>56</v>
      </c>
      <c r="C65" s="29" t="s">
        <v>411</v>
      </c>
      <c r="D65" s="30" t="s">
        <v>438</v>
      </c>
      <c r="E65" s="31" t="s">
        <v>64</v>
      </c>
      <c r="F65" s="32" t="s">
        <v>210</v>
      </c>
      <c r="G65" s="33">
        <v>10</v>
      </c>
      <c r="H65" s="33">
        <v>6</v>
      </c>
      <c r="I65" s="33">
        <v>8</v>
      </c>
      <c r="J65" s="33">
        <v>5</v>
      </c>
      <c r="K65" s="52">
        <f t="shared" si="0"/>
        <v>6.3</v>
      </c>
      <c r="L65" s="56" t="str">
        <f t="shared" si="2"/>
        <v>C</v>
      </c>
      <c r="M65" s="121"/>
      <c r="N65" s="122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3"/>
    </row>
    <row r="66" spans="1:29" ht="19.5" customHeight="1" x14ac:dyDescent="0.3">
      <c r="A66" s="27"/>
      <c r="B66" s="28">
        <f t="shared" si="1"/>
        <v>57</v>
      </c>
      <c r="C66" s="29" t="s">
        <v>412</v>
      </c>
      <c r="D66" s="30" t="s">
        <v>439</v>
      </c>
      <c r="E66" s="31" t="s">
        <v>457</v>
      </c>
      <c r="F66" s="32" t="s">
        <v>281</v>
      </c>
      <c r="G66" s="33">
        <v>10</v>
      </c>
      <c r="H66" s="33">
        <v>6</v>
      </c>
      <c r="I66" s="33">
        <v>8</v>
      </c>
      <c r="J66" s="33">
        <v>6</v>
      </c>
      <c r="K66" s="52">
        <f t="shared" si="0"/>
        <v>6.8</v>
      </c>
      <c r="L66" s="56" t="str">
        <f t="shared" si="2"/>
        <v>C+</v>
      </c>
      <c r="M66" s="121"/>
      <c r="N66" s="122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3"/>
    </row>
    <row r="67" spans="1:29" ht="19.5" customHeight="1" x14ac:dyDescent="0.3">
      <c r="A67" s="27"/>
      <c r="B67" s="28">
        <f t="shared" si="1"/>
        <v>58</v>
      </c>
      <c r="C67" s="29" t="s">
        <v>413</v>
      </c>
      <c r="D67" s="30" t="s">
        <v>440</v>
      </c>
      <c r="E67" s="31" t="s">
        <v>457</v>
      </c>
      <c r="F67" s="32" t="s">
        <v>210</v>
      </c>
      <c r="G67" s="33">
        <v>10</v>
      </c>
      <c r="H67" s="33">
        <v>10</v>
      </c>
      <c r="I67" s="33">
        <v>8</v>
      </c>
      <c r="J67" s="33">
        <v>7</v>
      </c>
      <c r="K67" s="52">
        <f t="shared" si="0"/>
        <v>8.1</v>
      </c>
      <c r="L67" s="56" t="str">
        <f t="shared" si="2"/>
        <v>B+</v>
      </c>
      <c r="M67" s="121"/>
      <c r="N67" s="122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3"/>
    </row>
    <row r="68" spans="1:29" ht="19.5" customHeight="1" x14ac:dyDescent="0.3">
      <c r="A68" s="27"/>
      <c r="B68" s="28">
        <f t="shared" si="1"/>
        <v>59</v>
      </c>
      <c r="C68" s="29" t="s">
        <v>414</v>
      </c>
      <c r="D68" s="30" t="s">
        <v>63</v>
      </c>
      <c r="E68" s="31" t="s">
        <v>458</v>
      </c>
      <c r="F68" s="32" t="s">
        <v>206</v>
      </c>
      <c r="G68" s="33">
        <v>10</v>
      </c>
      <c r="H68" s="33">
        <v>10</v>
      </c>
      <c r="I68" s="33">
        <v>8</v>
      </c>
      <c r="J68" s="33">
        <v>5</v>
      </c>
      <c r="K68" s="52">
        <f t="shared" si="0"/>
        <v>7.1</v>
      </c>
      <c r="L68" s="56" t="str">
        <f t="shared" si="2"/>
        <v>B</v>
      </c>
      <c r="M68" s="121"/>
      <c r="N68" s="122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3"/>
    </row>
    <row r="69" spans="1:29" ht="19.5" customHeight="1" x14ac:dyDescent="0.3">
      <c r="A69" s="27"/>
      <c r="B69" s="28">
        <f t="shared" si="1"/>
        <v>60</v>
      </c>
      <c r="C69" s="29" t="s">
        <v>415</v>
      </c>
      <c r="D69" s="30" t="s">
        <v>441</v>
      </c>
      <c r="E69" s="31" t="s">
        <v>84</v>
      </c>
      <c r="F69" s="32" t="s">
        <v>406</v>
      </c>
      <c r="G69" s="33">
        <v>4</v>
      </c>
      <c r="H69" s="33">
        <v>4</v>
      </c>
      <c r="I69" s="33">
        <v>5</v>
      </c>
      <c r="J69" s="50">
        <v>0</v>
      </c>
      <c r="K69" s="52">
        <f t="shared" si="0"/>
        <v>2.2000000000000002</v>
      </c>
      <c r="L69" s="56" t="str">
        <f t="shared" si="2"/>
        <v>F</v>
      </c>
      <c r="M69" s="121"/>
      <c r="N69" s="122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3"/>
    </row>
    <row r="70" spans="1:29" ht="19.5" customHeight="1" x14ac:dyDescent="0.3">
      <c r="A70" s="27"/>
      <c r="B70" s="28">
        <f t="shared" si="1"/>
        <v>61</v>
      </c>
      <c r="C70" s="29" t="s">
        <v>416</v>
      </c>
      <c r="D70" s="30" t="s">
        <v>442</v>
      </c>
      <c r="E70" s="31" t="s">
        <v>459</v>
      </c>
      <c r="F70" s="32" t="s">
        <v>208</v>
      </c>
      <c r="G70" s="33">
        <v>9</v>
      </c>
      <c r="H70" s="33">
        <v>6</v>
      </c>
      <c r="I70" s="33">
        <v>10</v>
      </c>
      <c r="J70" s="33">
        <v>5</v>
      </c>
      <c r="K70" s="52">
        <f t="shared" si="0"/>
        <v>6.6</v>
      </c>
      <c r="L70" s="56" t="str">
        <f t="shared" si="2"/>
        <v>C+</v>
      </c>
      <c r="M70" s="121"/>
      <c r="N70" s="122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3"/>
    </row>
    <row r="71" spans="1:29" ht="19.5" customHeight="1" x14ac:dyDescent="0.3">
      <c r="A71" s="27"/>
      <c r="B71" s="28">
        <f t="shared" si="1"/>
        <v>62</v>
      </c>
      <c r="C71" s="29" t="s">
        <v>417</v>
      </c>
      <c r="D71" s="30" t="s">
        <v>440</v>
      </c>
      <c r="E71" s="31" t="s">
        <v>460</v>
      </c>
      <c r="F71" s="32" t="s">
        <v>189</v>
      </c>
      <c r="G71" s="33">
        <v>10</v>
      </c>
      <c r="H71" s="33">
        <v>8</v>
      </c>
      <c r="I71" s="33">
        <v>5</v>
      </c>
      <c r="J71" s="33">
        <v>5</v>
      </c>
      <c r="K71" s="52">
        <f t="shared" si="0"/>
        <v>6.1</v>
      </c>
      <c r="L71" s="56" t="str">
        <f t="shared" si="2"/>
        <v>C</v>
      </c>
      <c r="M71" s="121"/>
      <c r="N71" s="122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3"/>
    </row>
    <row r="72" spans="1:29" ht="19.5" customHeight="1" x14ac:dyDescent="0.3">
      <c r="A72" s="27"/>
      <c r="B72" s="28">
        <f t="shared" si="1"/>
        <v>63</v>
      </c>
      <c r="C72" s="29" t="s">
        <v>418</v>
      </c>
      <c r="D72" s="30" t="s">
        <v>443</v>
      </c>
      <c r="E72" s="31" t="s">
        <v>461</v>
      </c>
      <c r="F72" s="32" t="s">
        <v>469</v>
      </c>
      <c r="G72" s="33">
        <v>10</v>
      </c>
      <c r="H72" s="33">
        <v>8</v>
      </c>
      <c r="I72" s="33">
        <v>6</v>
      </c>
      <c r="J72" s="33">
        <v>5</v>
      </c>
      <c r="K72" s="52">
        <f t="shared" si="0"/>
        <v>6.3</v>
      </c>
      <c r="L72" s="56" t="str">
        <f t="shared" si="2"/>
        <v>C</v>
      </c>
      <c r="M72" s="121"/>
      <c r="N72" s="122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3"/>
    </row>
    <row r="73" spans="1:29" ht="19.5" customHeight="1" x14ac:dyDescent="0.3">
      <c r="A73" s="27"/>
      <c r="B73" s="28">
        <f t="shared" si="1"/>
        <v>64</v>
      </c>
      <c r="C73" s="29" t="s">
        <v>419</v>
      </c>
      <c r="D73" s="30" t="s">
        <v>29</v>
      </c>
      <c r="E73" s="31" t="s">
        <v>462</v>
      </c>
      <c r="F73" s="32" t="s">
        <v>281</v>
      </c>
      <c r="G73" s="33">
        <v>10</v>
      </c>
      <c r="H73" s="33">
        <v>8</v>
      </c>
      <c r="I73" s="33">
        <v>6</v>
      </c>
      <c r="J73" s="33">
        <v>6</v>
      </c>
      <c r="K73" s="52">
        <f t="shared" si="0"/>
        <v>6.8</v>
      </c>
      <c r="L73" s="56" t="str">
        <f t="shared" si="2"/>
        <v>C+</v>
      </c>
      <c r="M73" s="121"/>
      <c r="N73" s="122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3"/>
    </row>
    <row r="74" spans="1:29" ht="19.5" customHeight="1" x14ac:dyDescent="0.3">
      <c r="A74" s="27"/>
      <c r="B74" s="28">
        <f t="shared" si="1"/>
        <v>65</v>
      </c>
      <c r="C74" s="29" t="s">
        <v>420</v>
      </c>
      <c r="D74" s="30" t="s">
        <v>444</v>
      </c>
      <c r="E74" s="31" t="s">
        <v>66</v>
      </c>
      <c r="F74" s="32" t="s">
        <v>204</v>
      </c>
      <c r="G74" s="33">
        <v>9</v>
      </c>
      <c r="H74" s="33">
        <v>5</v>
      </c>
      <c r="I74" s="33">
        <v>5</v>
      </c>
      <c r="J74" s="50">
        <v>0</v>
      </c>
      <c r="K74" s="52">
        <f t="shared" si="0"/>
        <v>2.9</v>
      </c>
      <c r="L74" s="56" t="str">
        <f t="shared" si="2"/>
        <v>F</v>
      </c>
      <c r="M74" s="121"/>
      <c r="N74" s="122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3"/>
    </row>
    <row r="75" spans="1:29" ht="19.5" customHeight="1" x14ac:dyDescent="0.3">
      <c r="A75" s="27"/>
      <c r="B75" s="28">
        <f t="shared" ref="B75:B88" si="7">B74+1</f>
        <v>66</v>
      </c>
      <c r="C75" s="29" t="s">
        <v>421</v>
      </c>
      <c r="D75" s="30" t="s">
        <v>445</v>
      </c>
      <c r="E75" s="31" t="s">
        <v>463</v>
      </c>
      <c r="F75" s="32" t="s">
        <v>205</v>
      </c>
      <c r="G75" s="33">
        <v>8</v>
      </c>
      <c r="H75" s="33">
        <v>10</v>
      </c>
      <c r="I75" s="33">
        <v>8</v>
      </c>
      <c r="J75" s="33">
        <v>7</v>
      </c>
      <c r="K75" s="52">
        <f t="shared" si="0"/>
        <v>7.9</v>
      </c>
      <c r="L75" s="56" t="str">
        <f t="shared" ref="L75:L90" si="8">IF(J75=0,"F",
 IF(K75&gt;=9,"A+",
 IF(K75&gt;=8.5,"A",
 IF(K75&gt;=8,"B+",
 IF(K75&gt;=7,"B",
 IF(K75&gt;=6.5,"C+",
 IF(K75&gt;=5.5,"C",
 IF(K75&gt;=5,"D+",
 IF(K75&gt;=4,"D","F")))))))))</f>
        <v>B</v>
      </c>
      <c r="M75" s="121"/>
      <c r="N75" s="122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3"/>
    </row>
    <row r="76" spans="1:29" ht="19.5" customHeight="1" x14ac:dyDescent="0.3">
      <c r="A76" s="27"/>
      <c r="B76" s="28">
        <f t="shared" si="7"/>
        <v>67</v>
      </c>
      <c r="C76" s="29" t="s">
        <v>422</v>
      </c>
      <c r="D76" s="30" t="s">
        <v>446</v>
      </c>
      <c r="E76" s="31" t="s">
        <v>464</v>
      </c>
      <c r="F76" s="32" t="s">
        <v>189</v>
      </c>
      <c r="G76" s="33">
        <v>6</v>
      </c>
      <c r="H76" s="33">
        <v>4</v>
      </c>
      <c r="I76" s="33">
        <v>8</v>
      </c>
      <c r="J76" s="33">
        <v>5</v>
      </c>
      <c r="K76" s="52">
        <f t="shared" si="0"/>
        <v>5.5</v>
      </c>
      <c r="L76" s="56" t="str">
        <f t="shared" si="8"/>
        <v>C</v>
      </c>
      <c r="M76" s="121"/>
      <c r="N76" s="122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3"/>
    </row>
    <row r="77" spans="1:29" ht="19.5" customHeight="1" x14ac:dyDescent="0.3">
      <c r="A77" s="27"/>
      <c r="B77" s="28">
        <f t="shared" si="7"/>
        <v>68</v>
      </c>
      <c r="C77" s="29" t="s">
        <v>423</v>
      </c>
      <c r="D77" s="30" t="s">
        <v>163</v>
      </c>
      <c r="E77" s="31" t="s">
        <v>277</v>
      </c>
      <c r="F77" s="32" t="s">
        <v>406</v>
      </c>
      <c r="G77" s="33">
        <v>5</v>
      </c>
      <c r="H77" s="33">
        <v>8</v>
      </c>
      <c r="I77" s="33">
        <v>8</v>
      </c>
      <c r="J77" s="50">
        <v>0</v>
      </c>
      <c r="K77" s="52">
        <f t="shared" si="0"/>
        <v>3.7</v>
      </c>
      <c r="L77" s="56" t="str">
        <f t="shared" si="8"/>
        <v>F</v>
      </c>
      <c r="M77" s="121"/>
      <c r="N77" s="122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3"/>
    </row>
    <row r="78" spans="1:29" ht="19.5" customHeight="1" x14ac:dyDescent="0.3">
      <c r="A78" s="27"/>
      <c r="B78" s="28">
        <f t="shared" si="7"/>
        <v>69</v>
      </c>
      <c r="C78" s="29" t="s">
        <v>424</v>
      </c>
      <c r="D78" s="30" t="s">
        <v>87</v>
      </c>
      <c r="E78" s="31" t="s">
        <v>93</v>
      </c>
      <c r="F78" s="32" t="s">
        <v>214</v>
      </c>
      <c r="G78" s="33">
        <v>10</v>
      </c>
      <c r="H78" s="33">
        <v>8</v>
      </c>
      <c r="I78" s="33">
        <v>6</v>
      </c>
      <c r="J78" s="33">
        <v>5</v>
      </c>
      <c r="K78" s="52">
        <f t="shared" si="0"/>
        <v>6.3</v>
      </c>
      <c r="L78" s="56" t="str">
        <f t="shared" si="8"/>
        <v>C</v>
      </c>
      <c r="M78" s="135"/>
      <c r="N78" s="122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3"/>
    </row>
    <row r="79" spans="1:29" ht="19.5" customHeight="1" x14ac:dyDescent="0.3">
      <c r="A79" s="27"/>
      <c r="B79" s="28">
        <f t="shared" si="7"/>
        <v>70</v>
      </c>
      <c r="C79" s="29" t="s">
        <v>425</v>
      </c>
      <c r="D79" s="30" t="s">
        <v>447</v>
      </c>
      <c r="E79" s="31" t="s">
        <v>93</v>
      </c>
      <c r="F79" s="32" t="s">
        <v>196</v>
      </c>
      <c r="G79" s="33">
        <v>10</v>
      </c>
      <c r="H79" s="33">
        <v>10</v>
      </c>
      <c r="I79" s="33">
        <v>10</v>
      </c>
      <c r="J79" s="33">
        <v>5</v>
      </c>
      <c r="K79" s="52">
        <f t="shared" si="0"/>
        <v>7.5</v>
      </c>
      <c r="L79" s="56" t="str">
        <f t="shared" si="8"/>
        <v>B</v>
      </c>
      <c r="M79" s="121"/>
      <c r="N79" s="122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3"/>
    </row>
    <row r="80" spans="1:29" ht="19.5" customHeight="1" x14ac:dyDescent="0.3">
      <c r="A80" s="27"/>
      <c r="B80" s="28">
        <f t="shared" si="7"/>
        <v>71</v>
      </c>
      <c r="C80" s="29" t="s">
        <v>426</v>
      </c>
      <c r="D80" s="30" t="s">
        <v>448</v>
      </c>
      <c r="E80" s="31" t="s">
        <v>465</v>
      </c>
      <c r="F80" s="32" t="s">
        <v>23</v>
      </c>
      <c r="G80" s="33">
        <v>10</v>
      </c>
      <c r="H80" s="33">
        <v>6</v>
      </c>
      <c r="I80" s="33">
        <v>8</v>
      </c>
      <c r="J80" s="33">
        <v>5</v>
      </c>
      <c r="K80" s="52">
        <f t="shared" si="0"/>
        <v>6.3</v>
      </c>
      <c r="L80" s="56" t="str">
        <f t="shared" si="8"/>
        <v>C</v>
      </c>
      <c r="M80" s="121"/>
      <c r="N80" s="122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3"/>
    </row>
    <row r="81" spans="1:29" ht="19.5" customHeight="1" x14ac:dyDescent="0.3">
      <c r="A81" s="27"/>
      <c r="B81" s="28">
        <f t="shared" si="7"/>
        <v>72</v>
      </c>
      <c r="C81" s="29" t="s">
        <v>427</v>
      </c>
      <c r="D81" s="30" t="s">
        <v>165</v>
      </c>
      <c r="E81" s="31" t="s">
        <v>85</v>
      </c>
      <c r="F81" s="32" t="s">
        <v>281</v>
      </c>
      <c r="G81" s="33">
        <v>10</v>
      </c>
      <c r="H81" s="33">
        <v>6</v>
      </c>
      <c r="I81" s="33">
        <v>8</v>
      </c>
      <c r="J81" s="33">
        <v>6</v>
      </c>
      <c r="K81" s="52">
        <f t="shared" si="0"/>
        <v>6.8</v>
      </c>
      <c r="L81" s="56" t="str">
        <f t="shared" si="8"/>
        <v>C+</v>
      </c>
      <c r="M81" s="121"/>
      <c r="N81" s="122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3"/>
    </row>
    <row r="82" spans="1:29" ht="19.5" customHeight="1" x14ac:dyDescent="0.3">
      <c r="A82" s="27"/>
      <c r="B82" s="28">
        <f t="shared" si="7"/>
        <v>73</v>
      </c>
      <c r="C82" s="29" t="s">
        <v>428</v>
      </c>
      <c r="D82" s="30" t="s">
        <v>449</v>
      </c>
      <c r="E82" s="31" t="s">
        <v>85</v>
      </c>
      <c r="F82" s="32" t="s">
        <v>402</v>
      </c>
      <c r="G82" s="33">
        <v>9</v>
      </c>
      <c r="H82" s="33">
        <v>8</v>
      </c>
      <c r="I82" s="33">
        <v>8</v>
      </c>
      <c r="J82" s="33">
        <v>5</v>
      </c>
      <c r="K82" s="52">
        <f t="shared" si="0"/>
        <v>6.6</v>
      </c>
      <c r="L82" s="56" t="str">
        <f t="shared" si="8"/>
        <v>C+</v>
      </c>
      <c r="M82" s="121"/>
      <c r="N82" s="122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3"/>
    </row>
    <row r="83" spans="1:29" ht="19.5" customHeight="1" x14ac:dyDescent="0.3">
      <c r="A83" s="27"/>
      <c r="B83" s="28">
        <f t="shared" si="7"/>
        <v>74</v>
      </c>
      <c r="C83" s="29" t="s">
        <v>429</v>
      </c>
      <c r="D83" s="30" t="s">
        <v>450</v>
      </c>
      <c r="E83" s="31" t="s">
        <v>466</v>
      </c>
      <c r="F83" s="32" t="s">
        <v>402</v>
      </c>
      <c r="G83" s="33">
        <v>10</v>
      </c>
      <c r="H83" s="33">
        <v>5</v>
      </c>
      <c r="I83" s="33">
        <v>10</v>
      </c>
      <c r="J83" s="33">
        <v>5</v>
      </c>
      <c r="K83" s="52">
        <f t="shared" si="0"/>
        <v>6.5</v>
      </c>
      <c r="L83" s="56" t="str">
        <f t="shared" si="8"/>
        <v>C+</v>
      </c>
      <c r="M83" s="121"/>
      <c r="N83" s="122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3"/>
    </row>
    <row r="84" spans="1:29" ht="19.5" customHeight="1" x14ac:dyDescent="0.3">
      <c r="A84" s="27"/>
      <c r="B84" s="61">
        <f t="shared" si="7"/>
        <v>75</v>
      </c>
      <c r="C84" s="62" t="s">
        <v>430</v>
      </c>
      <c r="D84" s="63" t="s">
        <v>451</v>
      </c>
      <c r="E84" s="64" t="s">
        <v>466</v>
      </c>
      <c r="F84" s="65" t="s">
        <v>470</v>
      </c>
      <c r="G84" s="66">
        <v>9</v>
      </c>
      <c r="H84" s="66">
        <v>8</v>
      </c>
      <c r="I84" s="66">
        <v>8</v>
      </c>
      <c r="J84" s="66">
        <v>0</v>
      </c>
      <c r="K84" s="67">
        <f t="shared" si="0"/>
        <v>4.0999999999999996</v>
      </c>
      <c r="L84" s="68" t="str">
        <f t="shared" si="8"/>
        <v>F</v>
      </c>
      <c r="M84" s="136" t="s">
        <v>284</v>
      </c>
      <c r="N84" s="126"/>
      <c r="O84" s="1"/>
      <c r="P84" s="1"/>
      <c r="Q84" s="1"/>
      <c r="R84" s="70"/>
      <c r="S84" s="1"/>
      <c r="T84" s="1"/>
      <c r="U84" s="1"/>
      <c r="V84" s="1"/>
      <c r="W84" s="1"/>
      <c r="X84" s="1"/>
      <c r="Y84" s="1"/>
      <c r="Z84" s="1"/>
      <c r="AA84" s="1"/>
      <c r="AB84" s="1"/>
      <c r="AC84" s="3"/>
    </row>
    <row r="85" spans="1:29" ht="19.5" customHeight="1" x14ac:dyDescent="0.3">
      <c r="A85" s="27"/>
      <c r="B85" s="28">
        <f t="shared" si="7"/>
        <v>76</v>
      </c>
      <c r="C85" s="29" t="s">
        <v>431</v>
      </c>
      <c r="D85" s="30" t="s">
        <v>360</v>
      </c>
      <c r="E85" s="31" t="s">
        <v>466</v>
      </c>
      <c r="F85" s="32" t="s">
        <v>191</v>
      </c>
      <c r="G85" s="33">
        <v>6</v>
      </c>
      <c r="H85" s="33">
        <v>10</v>
      </c>
      <c r="I85" s="33">
        <v>10</v>
      </c>
      <c r="J85" s="33">
        <v>5</v>
      </c>
      <c r="K85" s="52">
        <f t="shared" si="0"/>
        <v>7.1</v>
      </c>
      <c r="L85" s="56" t="str">
        <f t="shared" si="8"/>
        <v>B</v>
      </c>
      <c r="M85" s="121"/>
      <c r="N85" s="122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3"/>
    </row>
    <row r="86" spans="1:29" ht="19.5" customHeight="1" x14ac:dyDescent="0.3">
      <c r="A86" s="27"/>
      <c r="B86" s="61">
        <f t="shared" si="7"/>
        <v>77</v>
      </c>
      <c r="C86" s="62" t="s">
        <v>432</v>
      </c>
      <c r="D86" s="63" t="s">
        <v>452</v>
      </c>
      <c r="E86" s="80" t="s">
        <v>86</v>
      </c>
      <c r="F86" s="65" t="s">
        <v>188</v>
      </c>
      <c r="G86" s="66">
        <v>9</v>
      </c>
      <c r="H86" s="66">
        <v>10</v>
      </c>
      <c r="I86" s="66">
        <v>8</v>
      </c>
      <c r="J86" s="66">
        <v>0</v>
      </c>
      <c r="K86" s="67">
        <f t="shared" si="0"/>
        <v>4.5</v>
      </c>
      <c r="L86" s="68" t="str">
        <f t="shared" si="8"/>
        <v>F</v>
      </c>
      <c r="M86" s="136" t="s">
        <v>284</v>
      </c>
      <c r="N86" s="126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3"/>
    </row>
    <row r="87" spans="1:29" ht="19.5" customHeight="1" x14ac:dyDescent="0.3">
      <c r="A87" s="27"/>
      <c r="B87" s="28">
        <f t="shared" si="7"/>
        <v>78</v>
      </c>
      <c r="C87" s="29" t="s">
        <v>433</v>
      </c>
      <c r="D87" s="30" t="s">
        <v>87</v>
      </c>
      <c r="E87" s="73" t="s">
        <v>86</v>
      </c>
      <c r="F87" s="32" t="s">
        <v>191</v>
      </c>
      <c r="G87" s="33">
        <v>4</v>
      </c>
      <c r="H87" s="33">
        <v>4</v>
      </c>
      <c r="I87" s="33">
        <v>8</v>
      </c>
      <c r="J87" s="33">
        <v>5</v>
      </c>
      <c r="K87" s="52">
        <f t="shared" si="0"/>
        <v>5.3</v>
      </c>
      <c r="L87" s="56" t="str">
        <f t="shared" si="8"/>
        <v>D+</v>
      </c>
      <c r="M87" s="121"/>
      <c r="N87" s="122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3"/>
    </row>
    <row r="88" spans="1:29" ht="19.5" customHeight="1" x14ac:dyDescent="0.3">
      <c r="A88" s="27"/>
      <c r="B88" s="28">
        <f t="shared" si="7"/>
        <v>79</v>
      </c>
      <c r="C88" s="29" t="s">
        <v>434</v>
      </c>
      <c r="D88" s="30" t="s">
        <v>453</v>
      </c>
      <c r="E88" s="31" t="s">
        <v>467</v>
      </c>
      <c r="F88" s="32" t="s">
        <v>194</v>
      </c>
      <c r="G88" s="33">
        <v>3</v>
      </c>
      <c r="H88" s="33">
        <v>10</v>
      </c>
      <c r="I88" s="33">
        <v>10</v>
      </c>
      <c r="J88" s="33">
        <v>6</v>
      </c>
      <c r="K88" s="52">
        <f t="shared" si="0"/>
        <v>7.3</v>
      </c>
      <c r="L88" s="56" t="str">
        <f t="shared" si="8"/>
        <v>B</v>
      </c>
      <c r="M88" s="121"/>
      <c r="N88" s="122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3"/>
    </row>
    <row r="89" spans="1:29" ht="19.5" customHeight="1" x14ac:dyDescent="0.3">
      <c r="A89" s="27"/>
      <c r="B89" s="74">
        <v>80</v>
      </c>
      <c r="C89" s="75" t="s">
        <v>435</v>
      </c>
      <c r="D89" s="76" t="s">
        <v>345</v>
      </c>
      <c r="E89" s="77" t="s">
        <v>69</v>
      </c>
      <c r="F89" s="78" t="s">
        <v>471</v>
      </c>
      <c r="G89" s="79">
        <v>10</v>
      </c>
      <c r="H89" s="79">
        <v>6</v>
      </c>
      <c r="I89" s="79">
        <v>6</v>
      </c>
      <c r="J89" s="79">
        <v>6</v>
      </c>
      <c r="K89" s="52">
        <f t="shared" si="0"/>
        <v>6.4</v>
      </c>
      <c r="L89" s="56" t="str">
        <f t="shared" si="8"/>
        <v>C</v>
      </c>
      <c r="M89" s="121"/>
      <c r="N89" s="122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3"/>
    </row>
    <row r="90" spans="1:29" ht="19.5" customHeight="1" x14ac:dyDescent="0.3">
      <c r="A90" s="27"/>
      <c r="B90" s="40">
        <v>81</v>
      </c>
      <c r="C90" s="41" t="s">
        <v>436</v>
      </c>
      <c r="D90" s="42" t="s">
        <v>454</v>
      </c>
      <c r="E90" s="39" t="s">
        <v>468</v>
      </c>
      <c r="F90" s="43" t="s">
        <v>194</v>
      </c>
      <c r="G90" s="44">
        <v>5</v>
      </c>
      <c r="H90" s="44">
        <v>10</v>
      </c>
      <c r="I90" s="44">
        <v>8</v>
      </c>
      <c r="J90" s="44">
        <v>6</v>
      </c>
      <c r="K90" s="54">
        <f t="shared" si="0"/>
        <v>7.1</v>
      </c>
      <c r="L90" s="57" t="str">
        <f t="shared" si="8"/>
        <v>B</v>
      </c>
      <c r="M90" s="127"/>
      <c r="N90" s="128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3"/>
    </row>
    <row r="91" spans="1:29" ht="20.25" customHeight="1" x14ac:dyDescent="0.3">
      <c r="A91" s="1"/>
      <c r="B91" s="1"/>
      <c r="C91" s="5"/>
      <c r="D91" s="37"/>
      <c r="E91" s="38"/>
      <c r="F91" s="1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3"/>
    </row>
    <row r="92" spans="1:29" ht="78.75" customHeight="1" x14ac:dyDescent="0.3">
      <c r="A92" s="1"/>
      <c r="B92" s="133" t="s">
        <v>285</v>
      </c>
      <c r="C92" s="101"/>
      <c r="D92" s="101"/>
      <c r="E92" s="101"/>
      <c r="F92" s="1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3"/>
    </row>
    <row r="93" spans="1:29" ht="20.25" customHeight="1" x14ac:dyDescent="0.3">
      <c r="A93" s="1"/>
      <c r="B93" s="1"/>
      <c r="C93" s="12"/>
      <c r="D93" s="1"/>
      <c r="E93" s="1"/>
      <c r="F93" s="12"/>
      <c r="G93" s="129" t="s">
        <v>286</v>
      </c>
      <c r="H93" s="101"/>
      <c r="I93" s="101"/>
      <c r="J93" s="101"/>
      <c r="K93" s="101"/>
      <c r="L93" s="101"/>
      <c r="M93" s="101"/>
      <c r="N93" s="10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3"/>
    </row>
    <row r="94" spans="1:29" ht="32.25" customHeight="1" x14ac:dyDescent="0.3">
      <c r="A94" s="1"/>
      <c r="B94" s="130" t="s">
        <v>70</v>
      </c>
      <c r="C94" s="101"/>
      <c r="D94" s="101"/>
      <c r="E94" s="101"/>
      <c r="F94" s="12"/>
      <c r="G94" s="130" t="s">
        <v>71</v>
      </c>
      <c r="H94" s="101"/>
      <c r="I94" s="101"/>
      <c r="J94" s="101"/>
      <c r="K94" s="101"/>
      <c r="L94" s="101"/>
      <c r="M94" s="101"/>
      <c r="N94" s="10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3"/>
    </row>
    <row r="95" spans="1:29" ht="16.5" customHeight="1" x14ac:dyDescent="0.3">
      <c r="A95" s="1"/>
      <c r="B95" s="1"/>
      <c r="C95" s="12"/>
      <c r="D95" s="1"/>
      <c r="E95" s="1"/>
      <c r="F95" s="1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3"/>
    </row>
    <row r="96" spans="1:29" ht="16.5" customHeight="1" x14ac:dyDescent="0.3">
      <c r="A96" s="1"/>
      <c r="B96" s="1"/>
      <c r="C96" s="12"/>
      <c r="D96" s="1"/>
      <c r="E96" s="1"/>
      <c r="F96" s="1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3"/>
    </row>
    <row r="97" spans="1:29" ht="16.5" customHeight="1" x14ac:dyDescent="0.3">
      <c r="A97" s="1"/>
      <c r="B97" s="1"/>
      <c r="C97" s="12"/>
      <c r="D97" s="1"/>
      <c r="E97" s="1"/>
      <c r="F97" s="1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3"/>
    </row>
    <row r="98" spans="1:29" ht="16.5" customHeight="1" x14ac:dyDescent="0.3">
      <c r="A98" s="1"/>
      <c r="B98" s="1"/>
      <c r="C98" s="12"/>
      <c r="D98" s="1"/>
      <c r="E98" s="1"/>
      <c r="F98" s="1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3"/>
    </row>
    <row r="99" spans="1:29" ht="20.25" customHeight="1" x14ac:dyDescent="0.3">
      <c r="A99" s="1"/>
      <c r="B99" s="131" t="s">
        <v>288</v>
      </c>
      <c r="C99" s="101"/>
      <c r="D99" s="101"/>
      <c r="E99" s="101"/>
      <c r="F99" s="12"/>
      <c r="G99" s="132" t="s">
        <v>287</v>
      </c>
      <c r="H99" s="101"/>
      <c r="I99" s="101"/>
      <c r="J99" s="101"/>
      <c r="K99" s="101"/>
      <c r="L99" s="101"/>
      <c r="M99" s="101"/>
      <c r="N99" s="10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3"/>
    </row>
    <row r="100" spans="1:29" ht="15.75" customHeight="1" x14ac:dyDescent="0.3">
      <c r="A100" s="1"/>
      <c r="B100" s="1"/>
      <c r="C100" s="12"/>
      <c r="D100" s="1"/>
      <c r="E100" s="1"/>
      <c r="F100" s="1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3"/>
    </row>
    <row r="101" spans="1:29" ht="15.75" customHeight="1" x14ac:dyDescent="0.3">
      <c r="A101" s="1"/>
      <c r="B101" s="1"/>
      <c r="C101" s="12"/>
      <c r="D101" s="1"/>
      <c r="E101" s="1"/>
      <c r="F101" s="1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3"/>
    </row>
    <row r="102" spans="1:29" ht="15.75" customHeight="1" x14ac:dyDescent="0.3">
      <c r="A102" s="1"/>
      <c r="B102" s="1"/>
      <c r="C102" s="12"/>
      <c r="D102" s="1"/>
      <c r="E102" s="1"/>
      <c r="F102" s="1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3"/>
    </row>
    <row r="103" spans="1:29" ht="15.75" customHeight="1" x14ac:dyDescent="0.3">
      <c r="A103" s="1"/>
      <c r="B103" s="1"/>
      <c r="C103" s="12"/>
      <c r="D103" s="1"/>
      <c r="E103" s="1"/>
      <c r="F103" s="1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3"/>
    </row>
    <row r="104" spans="1:29" ht="15.75" customHeight="1" x14ac:dyDescent="0.3">
      <c r="A104" s="1"/>
      <c r="B104" s="1"/>
      <c r="C104" s="12"/>
      <c r="D104" s="1"/>
      <c r="E104" s="1"/>
      <c r="F104" s="1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3"/>
    </row>
    <row r="105" spans="1:29" ht="15.75" customHeight="1" x14ac:dyDescent="0.3">
      <c r="A105" s="1"/>
      <c r="B105" s="1"/>
      <c r="C105" s="12"/>
      <c r="D105" s="1"/>
      <c r="E105" s="1"/>
      <c r="F105" s="1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3"/>
    </row>
    <row r="106" spans="1:29" ht="15.75" customHeight="1" x14ac:dyDescent="0.3">
      <c r="A106" s="1"/>
      <c r="B106" s="1"/>
      <c r="C106" s="12"/>
      <c r="D106" s="1"/>
      <c r="E106" s="1"/>
      <c r="F106" s="1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3"/>
    </row>
    <row r="107" spans="1:29" ht="15.75" customHeight="1" x14ac:dyDescent="0.3">
      <c r="A107" s="1"/>
      <c r="B107" s="1"/>
      <c r="C107" s="12"/>
      <c r="D107" s="1"/>
      <c r="E107" s="1"/>
      <c r="F107" s="1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3"/>
    </row>
    <row r="108" spans="1:29" ht="15.75" customHeight="1" x14ac:dyDescent="0.3">
      <c r="A108" s="1"/>
      <c r="B108" s="1"/>
      <c r="C108" s="12"/>
      <c r="D108" s="1"/>
      <c r="E108" s="1"/>
      <c r="F108" s="1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3"/>
    </row>
    <row r="109" spans="1:29" ht="15.75" customHeight="1" x14ac:dyDescent="0.3">
      <c r="A109" s="1"/>
      <c r="B109" s="1"/>
      <c r="C109" s="12"/>
      <c r="D109" s="1"/>
      <c r="E109" s="1"/>
      <c r="F109" s="1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3"/>
    </row>
    <row r="110" spans="1:29" ht="15.75" customHeight="1" x14ac:dyDescent="0.3">
      <c r="A110" s="1"/>
      <c r="B110" s="1"/>
      <c r="C110" s="12"/>
      <c r="D110" s="1"/>
      <c r="E110" s="1"/>
      <c r="F110" s="1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3"/>
    </row>
    <row r="111" spans="1:29" ht="15.75" customHeight="1" x14ac:dyDescent="0.3">
      <c r="A111" s="1"/>
      <c r="B111" s="1"/>
      <c r="C111" s="12"/>
      <c r="D111" s="1"/>
      <c r="E111" s="1"/>
      <c r="F111" s="1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3"/>
    </row>
    <row r="112" spans="1:29" ht="15.75" customHeight="1" x14ac:dyDescent="0.3">
      <c r="A112" s="1"/>
      <c r="B112" s="1"/>
      <c r="C112" s="12"/>
      <c r="D112" s="1"/>
      <c r="E112" s="1"/>
      <c r="F112" s="1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3"/>
    </row>
    <row r="113" spans="1:29" ht="15.75" customHeight="1" x14ac:dyDescent="0.3">
      <c r="A113" s="1"/>
      <c r="B113" s="1"/>
      <c r="C113" s="12"/>
      <c r="D113" s="1"/>
      <c r="E113" s="1"/>
      <c r="F113" s="1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3"/>
    </row>
    <row r="114" spans="1:29" ht="15.75" customHeight="1" x14ac:dyDescent="0.3">
      <c r="A114" s="1"/>
      <c r="B114" s="1"/>
      <c r="C114" s="12"/>
      <c r="D114" s="1"/>
      <c r="E114" s="1"/>
      <c r="F114" s="1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3"/>
    </row>
    <row r="115" spans="1:29" ht="15.75" customHeight="1" x14ac:dyDescent="0.3">
      <c r="A115" s="1"/>
      <c r="B115" s="1"/>
      <c r="C115" s="12"/>
      <c r="D115" s="1"/>
      <c r="E115" s="1"/>
      <c r="F115" s="1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3"/>
    </row>
    <row r="116" spans="1:29" ht="15.75" customHeight="1" x14ac:dyDescent="0.3">
      <c r="A116" s="1"/>
      <c r="B116" s="1"/>
      <c r="C116" s="12"/>
      <c r="D116" s="1"/>
      <c r="E116" s="1"/>
      <c r="F116" s="1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3"/>
    </row>
    <row r="117" spans="1:29" ht="15.75" customHeight="1" x14ac:dyDescent="0.3">
      <c r="A117" s="1"/>
      <c r="B117" s="1"/>
      <c r="C117" s="12"/>
      <c r="D117" s="1"/>
      <c r="E117" s="1"/>
      <c r="F117" s="1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3"/>
    </row>
    <row r="118" spans="1:29" ht="15.75" customHeight="1" x14ac:dyDescent="0.3">
      <c r="A118" s="1"/>
      <c r="B118" s="1"/>
      <c r="C118" s="12"/>
      <c r="D118" s="1"/>
      <c r="E118" s="1"/>
      <c r="F118" s="1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3"/>
    </row>
    <row r="119" spans="1:29" ht="15.75" customHeight="1" x14ac:dyDescent="0.3">
      <c r="A119" s="1"/>
      <c r="B119" s="1"/>
      <c r="C119" s="12"/>
      <c r="D119" s="1"/>
      <c r="E119" s="1"/>
      <c r="F119" s="1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3"/>
    </row>
    <row r="120" spans="1:29" ht="15.75" customHeight="1" x14ac:dyDescent="0.3">
      <c r="A120" s="1"/>
      <c r="B120" s="1"/>
      <c r="C120" s="12"/>
      <c r="D120" s="1"/>
      <c r="E120" s="1"/>
      <c r="F120" s="1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3"/>
    </row>
    <row r="121" spans="1:29" ht="15.75" customHeight="1" x14ac:dyDescent="0.3">
      <c r="A121" s="1"/>
      <c r="B121" s="1"/>
      <c r="C121" s="12"/>
      <c r="D121" s="1"/>
      <c r="E121" s="1"/>
      <c r="F121" s="1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3"/>
    </row>
    <row r="122" spans="1:29" ht="15.75" customHeight="1" x14ac:dyDescent="0.3">
      <c r="A122" s="1"/>
      <c r="B122" s="1"/>
      <c r="C122" s="12"/>
      <c r="D122" s="1"/>
      <c r="E122" s="1"/>
      <c r="F122" s="1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3"/>
    </row>
    <row r="123" spans="1:29" ht="15.75" customHeight="1" x14ac:dyDescent="0.3">
      <c r="A123" s="1"/>
      <c r="B123" s="1"/>
      <c r="C123" s="12"/>
      <c r="D123" s="1"/>
      <c r="E123" s="1"/>
      <c r="F123" s="1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3"/>
    </row>
    <row r="124" spans="1:29" ht="15.75" customHeight="1" x14ac:dyDescent="0.3">
      <c r="A124" s="1"/>
      <c r="B124" s="1"/>
      <c r="C124" s="12"/>
      <c r="D124" s="1"/>
      <c r="E124" s="1"/>
      <c r="F124" s="1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3"/>
    </row>
    <row r="125" spans="1:29" ht="15.75" customHeight="1" x14ac:dyDescent="0.3">
      <c r="A125" s="1"/>
      <c r="B125" s="1"/>
      <c r="C125" s="12"/>
      <c r="D125" s="1"/>
      <c r="E125" s="1"/>
      <c r="F125" s="1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3"/>
    </row>
    <row r="126" spans="1:29" ht="15.75" customHeight="1" x14ac:dyDescent="0.3">
      <c r="A126" s="1"/>
      <c r="B126" s="1"/>
      <c r="C126" s="12"/>
      <c r="D126" s="1"/>
      <c r="E126" s="1"/>
      <c r="F126" s="1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3"/>
    </row>
    <row r="127" spans="1:29" ht="15.75" customHeight="1" x14ac:dyDescent="0.3">
      <c r="A127" s="1"/>
      <c r="B127" s="1"/>
      <c r="C127" s="12"/>
      <c r="D127" s="1"/>
      <c r="E127" s="1"/>
      <c r="F127" s="1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3"/>
    </row>
    <row r="128" spans="1:29" ht="15.75" customHeight="1" x14ac:dyDescent="0.3">
      <c r="A128" s="1"/>
      <c r="B128" s="1"/>
      <c r="C128" s="12"/>
      <c r="D128" s="1"/>
      <c r="E128" s="1"/>
      <c r="F128" s="1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3"/>
    </row>
    <row r="129" spans="1:29" ht="15.75" customHeight="1" x14ac:dyDescent="0.3">
      <c r="A129" s="1"/>
      <c r="B129" s="1"/>
      <c r="C129" s="12"/>
      <c r="D129" s="1"/>
      <c r="E129" s="1"/>
      <c r="F129" s="1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3"/>
    </row>
    <row r="130" spans="1:29" ht="15.75" customHeight="1" x14ac:dyDescent="0.3">
      <c r="A130" s="1"/>
      <c r="B130" s="1"/>
      <c r="C130" s="12"/>
      <c r="D130" s="1"/>
      <c r="E130" s="1"/>
      <c r="F130" s="1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3"/>
    </row>
    <row r="131" spans="1:29" ht="15.75" customHeight="1" x14ac:dyDescent="0.3">
      <c r="A131" s="1"/>
      <c r="B131" s="1"/>
      <c r="C131" s="12"/>
      <c r="D131" s="1"/>
      <c r="E131" s="1"/>
      <c r="F131" s="1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3"/>
    </row>
    <row r="132" spans="1:29" ht="15.75" customHeight="1" x14ac:dyDescent="0.3">
      <c r="A132" s="1"/>
      <c r="B132" s="1"/>
      <c r="C132" s="12"/>
      <c r="D132" s="1"/>
      <c r="E132" s="1"/>
      <c r="F132" s="1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3"/>
    </row>
    <row r="133" spans="1:29" ht="15.75" customHeight="1" x14ac:dyDescent="0.3">
      <c r="A133" s="1"/>
      <c r="B133" s="1"/>
      <c r="C133" s="12"/>
      <c r="D133" s="1"/>
      <c r="E133" s="1"/>
      <c r="F133" s="1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3"/>
    </row>
    <row r="134" spans="1:29" ht="15.75" customHeight="1" x14ac:dyDescent="0.3">
      <c r="A134" s="1"/>
      <c r="B134" s="1"/>
      <c r="C134" s="12"/>
      <c r="D134" s="1"/>
      <c r="E134" s="1"/>
      <c r="F134" s="1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3"/>
    </row>
    <row r="135" spans="1:29" ht="15.75" customHeight="1" x14ac:dyDescent="0.3">
      <c r="A135" s="1"/>
      <c r="B135" s="1"/>
      <c r="C135" s="12"/>
      <c r="D135" s="1"/>
      <c r="E135" s="1"/>
      <c r="F135" s="1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3"/>
    </row>
    <row r="136" spans="1:29" ht="15.75" customHeight="1" x14ac:dyDescent="0.3">
      <c r="A136" s="1"/>
      <c r="B136" s="1"/>
      <c r="C136" s="12"/>
      <c r="D136" s="1"/>
      <c r="E136" s="1"/>
      <c r="F136" s="1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3"/>
    </row>
    <row r="137" spans="1:29" ht="15.75" customHeight="1" x14ac:dyDescent="0.3">
      <c r="A137" s="1"/>
      <c r="B137" s="1"/>
      <c r="C137" s="12"/>
      <c r="D137" s="1"/>
      <c r="E137" s="1"/>
      <c r="F137" s="1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3"/>
    </row>
    <row r="138" spans="1:29" ht="15.75" customHeight="1" x14ac:dyDescent="0.3">
      <c r="A138" s="1"/>
      <c r="B138" s="1"/>
      <c r="C138" s="12"/>
      <c r="D138" s="1"/>
      <c r="E138" s="1"/>
      <c r="F138" s="1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3"/>
    </row>
    <row r="139" spans="1:29" ht="15.75" customHeight="1" x14ac:dyDescent="0.3">
      <c r="A139" s="1"/>
      <c r="B139" s="1"/>
      <c r="C139" s="12"/>
      <c r="D139" s="1"/>
      <c r="E139" s="1"/>
      <c r="F139" s="1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3"/>
    </row>
    <row r="140" spans="1:29" ht="15.75" customHeight="1" x14ac:dyDescent="0.3">
      <c r="A140" s="1"/>
      <c r="B140" s="1"/>
      <c r="C140" s="12"/>
      <c r="D140" s="1"/>
      <c r="E140" s="1"/>
      <c r="F140" s="1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3"/>
    </row>
    <row r="141" spans="1:29" ht="15.75" customHeight="1" x14ac:dyDescent="0.3">
      <c r="A141" s="1"/>
      <c r="B141" s="1"/>
      <c r="C141" s="12"/>
      <c r="D141" s="1"/>
      <c r="E141" s="1"/>
      <c r="F141" s="1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3"/>
    </row>
    <row r="142" spans="1:29" ht="15.75" customHeight="1" x14ac:dyDescent="0.3">
      <c r="A142" s="1"/>
      <c r="B142" s="1"/>
      <c r="C142" s="12"/>
      <c r="D142" s="1"/>
      <c r="E142" s="1"/>
      <c r="F142" s="1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3"/>
    </row>
    <row r="143" spans="1:29" ht="15.75" customHeight="1" x14ac:dyDescent="0.3">
      <c r="A143" s="1"/>
      <c r="B143" s="1"/>
      <c r="C143" s="12"/>
      <c r="D143" s="1"/>
      <c r="E143" s="1"/>
      <c r="F143" s="1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3"/>
    </row>
    <row r="144" spans="1:29" ht="15.75" customHeight="1" x14ac:dyDescent="0.3">
      <c r="A144" s="1"/>
      <c r="B144" s="1"/>
      <c r="C144" s="12"/>
      <c r="D144" s="1"/>
      <c r="E144" s="1"/>
      <c r="F144" s="1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3"/>
    </row>
    <row r="145" spans="1:29" ht="15.75" customHeight="1" x14ac:dyDescent="0.3">
      <c r="A145" s="1"/>
      <c r="B145" s="1"/>
      <c r="C145" s="12"/>
      <c r="D145" s="1"/>
      <c r="E145" s="1"/>
      <c r="F145" s="1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3"/>
    </row>
    <row r="146" spans="1:29" ht="15.75" customHeight="1" x14ac:dyDescent="0.3">
      <c r="A146" s="1"/>
      <c r="B146" s="1"/>
      <c r="C146" s="12"/>
      <c r="D146" s="1"/>
      <c r="E146" s="1"/>
      <c r="F146" s="1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3"/>
    </row>
    <row r="147" spans="1:29" ht="15.75" customHeight="1" x14ac:dyDescent="0.3">
      <c r="A147" s="1"/>
      <c r="B147" s="1"/>
      <c r="C147" s="12"/>
      <c r="D147" s="1"/>
      <c r="E147" s="1"/>
      <c r="F147" s="1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3"/>
    </row>
    <row r="148" spans="1:29" ht="15.75" customHeight="1" x14ac:dyDescent="0.3">
      <c r="A148" s="1"/>
      <c r="B148" s="1"/>
      <c r="C148" s="12"/>
      <c r="D148" s="1"/>
      <c r="E148" s="1"/>
      <c r="F148" s="1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3"/>
    </row>
    <row r="149" spans="1:29" ht="15.75" customHeight="1" x14ac:dyDescent="0.3">
      <c r="A149" s="1"/>
      <c r="B149" s="1"/>
      <c r="C149" s="12"/>
      <c r="D149" s="1"/>
      <c r="E149" s="1"/>
      <c r="F149" s="1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3"/>
    </row>
    <row r="150" spans="1:29" ht="15.75" customHeight="1" x14ac:dyDescent="0.3">
      <c r="A150" s="1"/>
      <c r="B150" s="1"/>
      <c r="C150" s="12"/>
      <c r="D150" s="1"/>
      <c r="E150" s="1"/>
      <c r="F150" s="1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3"/>
    </row>
    <row r="151" spans="1:29" ht="15.75" customHeight="1" x14ac:dyDescent="0.3">
      <c r="A151" s="1"/>
      <c r="B151" s="1"/>
      <c r="C151" s="12"/>
      <c r="D151" s="1"/>
      <c r="E151" s="1"/>
      <c r="F151" s="1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3"/>
    </row>
    <row r="152" spans="1:29" ht="15.75" customHeight="1" x14ac:dyDescent="0.3">
      <c r="A152" s="1"/>
      <c r="B152" s="1"/>
      <c r="C152" s="12"/>
      <c r="D152" s="1"/>
      <c r="E152" s="1"/>
      <c r="F152" s="1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3"/>
    </row>
    <row r="153" spans="1:29" ht="15.75" customHeight="1" x14ac:dyDescent="0.3">
      <c r="A153" s="1"/>
      <c r="B153" s="1"/>
      <c r="C153" s="12"/>
      <c r="D153" s="1"/>
      <c r="E153" s="1"/>
      <c r="F153" s="1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3"/>
    </row>
    <row r="154" spans="1:29" ht="15.75" customHeight="1" x14ac:dyDescent="0.3">
      <c r="A154" s="1"/>
      <c r="B154" s="1"/>
      <c r="C154" s="12"/>
      <c r="D154" s="1"/>
      <c r="E154" s="1"/>
      <c r="F154" s="1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3"/>
    </row>
    <row r="155" spans="1:29" ht="15.75" customHeight="1" x14ac:dyDescent="0.3">
      <c r="A155" s="1"/>
      <c r="B155" s="1"/>
      <c r="C155" s="12"/>
      <c r="D155" s="1"/>
      <c r="E155" s="1"/>
      <c r="F155" s="1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3"/>
    </row>
    <row r="156" spans="1:29" ht="15.75" customHeight="1" x14ac:dyDescent="0.3">
      <c r="A156" s="1"/>
      <c r="B156" s="1"/>
      <c r="C156" s="12"/>
      <c r="D156" s="1"/>
      <c r="E156" s="1"/>
      <c r="F156" s="1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3"/>
    </row>
    <row r="157" spans="1:29" ht="15.75" customHeight="1" x14ac:dyDescent="0.3">
      <c r="A157" s="1"/>
      <c r="B157" s="1"/>
      <c r="C157" s="12"/>
      <c r="D157" s="1"/>
      <c r="E157" s="1"/>
      <c r="F157" s="1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3"/>
    </row>
    <row r="158" spans="1:29" ht="15.75" customHeight="1" x14ac:dyDescent="0.3">
      <c r="A158" s="1"/>
      <c r="B158" s="1"/>
      <c r="C158" s="12"/>
      <c r="D158" s="1"/>
      <c r="E158" s="1"/>
      <c r="F158" s="1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3"/>
    </row>
    <row r="159" spans="1:29" ht="15.75" customHeight="1" x14ac:dyDescent="0.3">
      <c r="A159" s="1"/>
      <c r="B159" s="1"/>
      <c r="C159" s="12"/>
      <c r="D159" s="1"/>
      <c r="E159" s="1"/>
      <c r="F159" s="1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3"/>
    </row>
    <row r="160" spans="1:29" ht="15.75" customHeight="1" x14ac:dyDescent="0.3">
      <c r="A160" s="1"/>
      <c r="B160" s="1"/>
      <c r="C160" s="12"/>
      <c r="D160" s="1"/>
      <c r="E160" s="1"/>
      <c r="F160" s="1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3"/>
    </row>
    <row r="161" spans="1:29" ht="15.75" customHeight="1" x14ac:dyDescent="0.3">
      <c r="A161" s="1"/>
      <c r="B161" s="1"/>
      <c r="C161" s="12"/>
      <c r="D161" s="1"/>
      <c r="E161" s="1"/>
      <c r="F161" s="1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3"/>
    </row>
    <row r="162" spans="1:29" ht="15.75" customHeight="1" x14ac:dyDescent="0.3">
      <c r="A162" s="1"/>
      <c r="B162" s="1"/>
      <c r="C162" s="12"/>
      <c r="D162" s="1"/>
      <c r="E162" s="1"/>
      <c r="F162" s="1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3"/>
    </row>
    <row r="163" spans="1:29" ht="15.75" customHeight="1" x14ac:dyDescent="0.3">
      <c r="A163" s="1"/>
      <c r="B163" s="1"/>
      <c r="C163" s="12"/>
      <c r="D163" s="1"/>
      <c r="E163" s="1"/>
      <c r="F163" s="1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3"/>
    </row>
    <row r="164" spans="1:29" ht="15.75" customHeight="1" x14ac:dyDescent="0.3">
      <c r="A164" s="1"/>
      <c r="B164" s="1"/>
      <c r="C164" s="12"/>
      <c r="D164" s="1"/>
      <c r="E164" s="1"/>
      <c r="F164" s="1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3"/>
    </row>
    <row r="165" spans="1:29" ht="15.75" customHeight="1" x14ac:dyDescent="0.3">
      <c r="A165" s="1"/>
      <c r="B165" s="1"/>
      <c r="C165" s="12"/>
      <c r="D165" s="1"/>
      <c r="E165" s="1"/>
      <c r="F165" s="1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3"/>
    </row>
    <row r="166" spans="1:29" ht="15.75" customHeight="1" x14ac:dyDescent="0.3">
      <c r="A166" s="1"/>
      <c r="B166" s="1"/>
      <c r="C166" s="12"/>
      <c r="D166" s="1"/>
      <c r="E166" s="1"/>
      <c r="F166" s="1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3"/>
    </row>
    <row r="167" spans="1:29" ht="15.75" customHeight="1" x14ac:dyDescent="0.3">
      <c r="A167" s="1"/>
      <c r="B167" s="1"/>
      <c r="C167" s="12"/>
      <c r="D167" s="1"/>
      <c r="E167" s="1"/>
      <c r="F167" s="1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3"/>
    </row>
    <row r="168" spans="1:29" ht="15.75" customHeight="1" x14ac:dyDescent="0.3">
      <c r="A168" s="1"/>
      <c r="B168" s="1"/>
      <c r="C168" s="12"/>
      <c r="D168" s="1"/>
      <c r="E168" s="1"/>
      <c r="F168" s="1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3"/>
    </row>
    <row r="169" spans="1:29" ht="15.75" customHeight="1" x14ac:dyDescent="0.3">
      <c r="A169" s="1"/>
      <c r="B169" s="1"/>
      <c r="C169" s="12"/>
      <c r="D169" s="1"/>
      <c r="E169" s="1"/>
      <c r="F169" s="1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3"/>
    </row>
    <row r="170" spans="1:29" ht="15.75" customHeight="1" x14ac:dyDescent="0.3">
      <c r="A170" s="1"/>
      <c r="B170" s="1"/>
      <c r="C170" s="12"/>
      <c r="D170" s="1"/>
      <c r="E170" s="1"/>
      <c r="F170" s="1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3"/>
    </row>
    <row r="171" spans="1:29" ht="15.75" customHeight="1" x14ac:dyDescent="0.3">
      <c r="A171" s="1"/>
      <c r="B171" s="1"/>
      <c r="C171" s="12"/>
      <c r="D171" s="1"/>
      <c r="E171" s="1"/>
      <c r="F171" s="1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3"/>
    </row>
    <row r="172" spans="1:29" ht="15.75" customHeight="1" x14ac:dyDescent="0.3">
      <c r="A172" s="1"/>
      <c r="B172" s="1"/>
      <c r="C172" s="12"/>
      <c r="D172" s="1"/>
      <c r="E172" s="1"/>
      <c r="F172" s="1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3"/>
    </row>
    <row r="173" spans="1:29" ht="15.75" customHeight="1" x14ac:dyDescent="0.3">
      <c r="A173" s="1"/>
      <c r="B173" s="1"/>
      <c r="C173" s="12"/>
      <c r="D173" s="1"/>
      <c r="E173" s="1"/>
      <c r="F173" s="1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3"/>
    </row>
    <row r="174" spans="1:29" ht="15.75" customHeight="1" x14ac:dyDescent="0.3">
      <c r="A174" s="1"/>
      <c r="B174" s="1"/>
      <c r="C174" s="12"/>
      <c r="D174" s="1"/>
      <c r="E174" s="1"/>
      <c r="F174" s="1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3"/>
    </row>
    <row r="175" spans="1:29" ht="15.75" customHeight="1" x14ac:dyDescent="0.3">
      <c r="A175" s="1"/>
      <c r="B175" s="1"/>
      <c r="C175" s="12"/>
      <c r="D175" s="1"/>
      <c r="E175" s="1"/>
      <c r="F175" s="1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3"/>
    </row>
    <row r="176" spans="1:29" ht="15.75" customHeight="1" x14ac:dyDescent="0.3">
      <c r="A176" s="1"/>
      <c r="B176" s="1"/>
      <c r="C176" s="12"/>
      <c r="D176" s="1"/>
      <c r="E176" s="1"/>
      <c r="F176" s="1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3"/>
    </row>
    <row r="177" spans="1:29" ht="15.75" customHeight="1" x14ac:dyDescent="0.3">
      <c r="A177" s="1"/>
      <c r="B177" s="1"/>
      <c r="C177" s="12"/>
      <c r="D177" s="1"/>
      <c r="E177" s="1"/>
      <c r="F177" s="1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3"/>
    </row>
    <row r="178" spans="1:29" ht="15.75" customHeight="1" x14ac:dyDescent="0.3">
      <c r="A178" s="1"/>
      <c r="B178" s="1"/>
      <c r="C178" s="12"/>
      <c r="D178" s="1"/>
      <c r="E178" s="1"/>
      <c r="F178" s="1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3"/>
    </row>
    <row r="179" spans="1:29" ht="15.75" customHeight="1" x14ac:dyDescent="0.3">
      <c r="A179" s="1"/>
      <c r="B179" s="1"/>
      <c r="C179" s="12"/>
      <c r="D179" s="1"/>
      <c r="E179" s="1"/>
      <c r="F179" s="1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3"/>
    </row>
    <row r="180" spans="1:29" ht="15.75" customHeight="1" x14ac:dyDescent="0.3">
      <c r="A180" s="1"/>
      <c r="B180" s="1"/>
      <c r="C180" s="12"/>
      <c r="D180" s="1"/>
      <c r="E180" s="1"/>
      <c r="F180" s="1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3"/>
    </row>
    <row r="181" spans="1:29" ht="15.75" customHeight="1" x14ac:dyDescent="0.3">
      <c r="A181" s="1"/>
      <c r="B181" s="1"/>
      <c r="C181" s="12"/>
      <c r="D181" s="1"/>
      <c r="E181" s="1"/>
      <c r="F181" s="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3"/>
    </row>
    <row r="182" spans="1:29" ht="15.75" customHeight="1" x14ac:dyDescent="0.3">
      <c r="A182" s="1"/>
      <c r="B182" s="1"/>
      <c r="C182" s="12"/>
      <c r="D182" s="1"/>
      <c r="E182" s="1"/>
      <c r="F182" s="1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3"/>
    </row>
    <row r="183" spans="1:29" ht="15.75" customHeight="1" x14ac:dyDescent="0.3">
      <c r="A183" s="1"/>
      <c r="B183" s="1"/>
      <c r="C183" s="12"/>
      <c r="D183" s="1"/>
      <c r="E183" s="1"/>
      <c r="F183" s="1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3"/>
    </row>
    <row r="184" spans="1:29" ht="15.75" customHeight="1" x14ac:dyDescent="0.3">
      <c r="A184" s="1"/>
      <c r="B184" s="1"/>
      <c r="C184" s="12"/>
      <c r="D184" s="1"/>
      <c r="E184" s="1"/>
      <c r="F184" s="1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3"/>
    </row>
    <row r="185" spans="1:29" ht="15.75" customHeight="1" x14ac:dyDescent="0.3">
      <c r="A185" s="1"/>
      <c r="B185" s="1"/>
      <c r="C185" s="12"/>
      <c r="D185" s="1"/>
      <c r="E185" s="1"/>
      <c r="F185" s="1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3"/>
    </row>
    <row r="186" spans="1:29" ht="15.75" customHeight="1" x14ac:dyDescent="0.3">
      <c r="A186" s="1"/>
      <c r="B186" s="1"/>
      <c r="C186" s="12"/>
      <c r="D186" s="1"/>
      <c r="E186" s="1"/>
      <c r="F186" s="1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3"/>
    </row>
    <row r="187" spans="1:29" ht="15.75" customHeight="1" x14ac:dyDescent="0.3">
      <c r="A187" s="1"/>
      <c r="B187" s="1"/>
      <c r="C187" s="12"/>
      <c r="D187" s="1"/>
      <c r="E187" s="1"/>
      <c r="F187" s="1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3"/>
    </row>
    <row r="188" spans="1:29" ht="15.75" customHeight="1" x14ac:dyDescent="0.3">
      <c r="A188" s="1"/>
      <c r="B188" s="1"/>
      <c r="C188" s="12"/>
      <c r="D188" s="1"/>
      <c r="E188" s="1"/>
      <c r="F188" s="1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3"/>
    </row>
    <row r="189" spans="1:29" ht="15.75" customHeight="1" x14ac:dyDescent="0.3">
      <c r="A189" s="1"/>
      <c r="B189" s="1"/>
      <c r="C189" s="12"/>
      <c r="D189" s="1"/>
      <c r="E189" s="1"/>
      <c r="F189" s="1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3"/>
    </row>
    <row r="190" spans="1:29" ht="15.75" customHeight="1" x14ac:dyDescent="0.3">
      <c r="A190" s="1"/>
      <c r="B190" s="1"/>
      <c r="C190" s="12"/>
      <c r="D190" s="1"/>
      <c r="E190" s="1"/>
      <c r="F190" s="1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3"/>
    </row>
    <row r="191" spans="1:29" ht="15.75" customHeight="1" x14ac:dyDescent="0.3">
      <c r="A191" s="1"/>
      <c r="B191" s="1"/>
      <c r="C191" s="12"/>
      <c r="D191" s="1"/>
      <c r="E191" s="1"/>
      <c r="F191" s="1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3"/>
    </row>
    <row r="192" spans="1:29" ht="15.75" customHeight="1" x14ac:dyDescent="0.3">
      <c r="A192" s="1"/>
      <c r="B192" s="1"/>
      <c r="C192" s="12"/>
      <c r="D192" s="1"/>
      <c r="E192" s="1"/>
      <c r="F192" s="1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3"/>
    </row>
    <row r="193" spans="1:29" ht="15.75" customHeight="1" x14ac:dyDescent="0.3">
      <c r="A193" s="1"/>
      <c r="B193" s="1"/>
      <c r="C193" s="12"/>
      <c r="D193" s="1"/>
      <c r="E193" s="1"/>
      <c r="F193" s="1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3"/>
    </row>
    <row r="194" spans="1:29" ht="15.75" customHeight="1" x14ac:dyDescent="0.3">
      <c r="A194" s="1"/>
      <c r="B194" s="1"/>
      <c r="C194" s="12"/>
      <c r="D194" s="1"/>
      <c r="E194" s="1"/>
      <c r="F194" s="1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3"/>
    </row>
    <row r="195" spans="1:29" ht="15.75" customHeight="1" x14ac:dyDescent="0.3">
      <c r="A195" s="1"/>
      <c r="B195" s="1"/>
      <c r="C195" s="12"/>
      <c r="D195" s="1"/>
      <c r="E195" s="1"/>
      <c r="F195" s="1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3"/>
    </row>
    <row r="196" spans="1:29" ht="15.75" customHeight="1" x14ac:dyDescent="0.3">
      <c r="A196" s="1"/>
      <c r="B196" s="1"/>
      <c r="C196" s="12"/>
      <c r="D196" s="1"/>
      <c r="E196" s="1"/>
      <c r="F196" s="1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3"/>
    </row>
    <row r="197" spans="1:29" ht="15.75" customHeight="1" x14ac:dyDescent="0.3">
      <c r="A197" s="1"/>
      <c r="B197" s="1"/>
      <c r="C197" s="12"/>
      <c r="D197" s="1"/>
      <c r="E197" s="1"/>
      <c r="F197" s="1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3"/>
    </row>
    <row r="198" spans="1:29" ht="15.75" customHeight="1" x14ac:dyDescent="0.3">
      <c r="A198" s="1"/>
      <c r="B198" s="1"/>
      <c r="C198" s="12"/>
      <c r="D198" s="1"/>
      <c r="E198" s="1"/>
      <c r="F198" s="1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3"/>
    </row>
    <row r="199" spans="1:29" ht="15.75" customHeight="1" x14ac:dyDescent="0.3">
      <c r="A199" s="1"/>
      <c r="B199" s="1"/>
      <c r="C199" s="12"/>
      <c r="D199" s="1"/>
      <c r="E199" s="1"/>
      <c r="F199" s="1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3"/>
    </row>
    <row r="200" spans="1:29" ht="15.75" customHeight="1" x14ac:dyDescent="0.3">
      <c r="A200" s="1"/>
      <c r="B200" s="1"/>
      <c r="C200" s="12"/>
      <c r="D200" s="1"/>
      <c r="E200" s="1"/>
      <c r="F200" s="1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3"/>
    </row>
    <row r="201" spans="1:29" ht="15.75" customHeight="1" x14ac:dyDescent="0.3">
      <c r="A201" s="1"/>
      <c r="B201" s="1"/>
      <c r="C201" s="12"/>
      <c r="D201" s="1"/>
      <c r="E201" s="1"/>
      <c r="F201" s="1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3"/>
    </row>
    <row r="202" spans="1:29" ht="15.75" customHeight="1" x14ac:dyDescent="0.3">
      <c r="A202" s="1"/>
      <c r="B202" s="1"/>
      <c r="C202" s="12"/>
      <c r="D202" s="1"/>
      <c r="E202" s="1"/>
      <c r="F202" s="1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3"/>
    </row>
    <row r="203" spans="1:29" ht="15.75" customHeight="1" x14ac:dyDescent="0.3">
      <c r="A203" s="1"/>
      <c r="B203" s="1"/>
      <c r="C203" s="12"/>
      <c r="D203" s="1"/>
      <c r="E203" s="1"/>
      <c r="F203" s="1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3"/>
    </row>
    <row r="204" spans="1:29" ht="15.75" customHeight="1" x14ac:dyDescent="0.3">
      <c r="A204" s="1"/>
      <c r="B204" s="1"/>
      <c r="C204" s="12"/>
      <c r="D204" s="1"/>
      <c r="E204" s="1"/>
      <c r="F204" s="1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3"/>
    </row>
    <row r="205" spans="1:29" ht="15.75" customHeight="1" x14ac:dyDescent="0.3">
      <c r="A205" s="1"/>
      <c r="B205" s="1"/>
      <c r="C205" s="12"/>
      <c r="D205" s="1"/>
      <c r="E205" s="1"/>
      <c r="F205" s="1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3"/>
    </row>
    <row r="206" spans="1:29" ht="15.75" customHeight="1" x14ac:dyDescent="0.3">
      <c r="A206" s="1"/>
      <c r="B206" s="1"/>
      <c r="C206" s="12"/>
      <c r="D206" s="1"/>
      <c r="E206" s="1"/>
      <c r="F206" s="1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3"/>
    </row>
    <row r="207" spans="1:29" ht="15.75" customHeight="1" x14ac:dyDescent="0.3">
      <c r="A207" s="1"/>
      <c r="B207" s="1"/>
      <c r="C207" s="12"/>
      <c r="D207" s="1"/>
      <c r="E207" s="1"/>
      <c r="F207" s="1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3"/>
    </row>
    <row r="208" spans="1:29" ht="15.75" customHeight="1" x14ac:dyDescent="0.3">
      <c r="A208" s="1"/>
      <c r="B208" s="1"/>
      <c r="C208" s="12"/>
      <c r="D208" s="1"/>
      <c r="E208" s="1"/>
      <c r="F208" s="1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3"/>
    </row>
    <row r="209" spans="1:29" ht="15.75" customHeight="1" x14ac:dyDescent="0.3">
      <c r="A209" s="1"/>
      <c r="B209" s="1"/>
      <c r="C209" s="12"/>
      <c r="D209" s="1"/>
      <c r="E209" s="1"/>
      <c r="F209" s="1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3"/>
    </row>
    <row r="210" spans="1:29" ht="15.75" customHeight="1" x14ac:dyDescent="0.3">
      <c r="A210" s="1"/>
      <c r="B210" s="1"/>
      <c r="C210" s="12"/>
      <c r="D210" s="1"/>
      <c r="E210" s="1"/>
      <c r="F210" s="1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3"/>
    </row>
    <row r="211" spans="1:29" ht="15.75" customHeight="1" x14ac:dyDescent="0.3">
      <c r="A211" s="1"/>
      <c r="B211" s="1"/>
      <c r="C211" s="12"/>
      <c r="D211" s="1"/>
      <c r="E211" s="1"/>
      <c r="F211" s="1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3"/>
    </row>
    <row r="212" spans="1:29" ht="15.75" customHeight="1" x14ac:dyDescent="0.3">
      <c r="A212" s="1"/>
      <c r="B212" s="1"/>
      <c r="C212" s="12"/>
      <c r="D212" s="1"/>
      <c r="E212" s="1"/>
      <c r="F212" s="1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3"/>
    </row>
    <row r="213" spans="1:29" ht="15.75" customHeight="1" x14ac:dyDescent="0.3">
      <c r="A213" s="1"/>
      <c r="B213" s="1"/>
      <c r="C213" s="12"/>
      <c r="D213" s="1"/>
      <c r="E213" s="1"/>
      <c r="F213" s="1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3"/>
    </row>
    <row r="214" spans="1:29" ht="15.75" customHeight="1" x14ac:dyDescent="0.3">
      <c r="A214" s="1"/>
      <c r="B214" s="1"/>
      <c r="C214" s="12"/>
      <c r="D214" s="1"/>
      <c r="E214" s="1"/>
      <c r="F214" s="1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3"/>
    </row>
    <row r="215" spans="1:29" ht="15.75" customHeight="1" x14ac:dyDescent="0.3">
      <c r="A215" s="1"/>
      <c r="B215" s="1"/>
      <c r="C215" s="12"/>
      <c r="D215" s="1"/>
      <c r="E215" s="1"/>
      <c r="F215" s="1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3"/>
    </row>
    <row r="216" spans="1:29" ht="15.75" customHeight="1" x14ac:dyDescent="0.3">
      <c r="A216" s="1"/>
      <c r="B216" s="1"/>
      <c r="C216" s="12"/>
      <c r="D216" s="1"/>
      <c r="E216" s="1"/>
      <c r="F216" s="1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3"/>
    </row>
    <row r="217" spans="1:29" ht="15.75" customHeight="1" x14ac:dyDescent="0.3">
      <c r="A217" s="1"/>
      <c r="B217" s="1"/>
      <c r="C217" s="12"/>
      <c r="D217" s="1"/>
      <c r="E217" s="1"/>
      <c r="F217" s="1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3"/>
    </row>
    <row r="218" spans="1:29" ht="15.75" customHeight="1" x14ac:dyDescent="0.3">
      <c r="A218" s="1"/>
      <c r="B218" s="1"/>
      <c r="C218" s="12"/>
      <c r="D218" s="1"/>
      <c r="E218" s="1"/>
      <c r="F218" s="1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3"/>
    </row>
    <row r="219" spans="1:29" ht="15.75" customHeight="1" x14ac:dyDescent="0.3">
      <c r="A219" s="1"/>
      <c r="B219" s="1"/>
      <c r="C219" s="12"/>
      <c r="D219" s="1"/>
      <c r="E219" s="1"/>
      <c r="F219" s="1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3"/>
    </row>
    <row r="220" spans="1:29" ht="15.75" customHeight="1" x14ac:dyDescent="0.3">
      <c r="A220" s="1"/>
      <c r="B220" s="1"/>
      <c r="C220" s="12"/>
      <c r="D220" s="1"/>
      <c r="E220" s="1"/>
      <c r="F220" s="1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3"/>
    </row>
    <row r="221" spans="1:29" ht="15.75" customHeight="1" x14ac:dyDescent="0.3">
      <c r="A221" s="1"/>
      <c r="B221" s="1"/>
      <c r="C221" s="12"/>
      <c r="D221" s="1"/>
      <c r="E221" s="1"/>
      <c r="F221" s="1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3"/>
    </row>
    <row r="222" spans="1:29" ht="15.75" customHeight="1" x14ac:dyDescent="0.3">
      <c r="A222" s="1"/>
      <c r="B222" s="1"/>
      <c r="C222" s="12"/>
      <c r="D222" s="1"/>
      <c r="E222" s="1"/>
      <c r="F222" s="1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3"/>
    </row>
    <row r="223" spans="1:29" ht="15.75" customHeight="1" x14ac:dyDescent="0.3">
      <c r="A223" s="1"/>
      <c r="B223" s="1"/>
      <c r="C223" s="12"/>
      <c r="D223" s="1"/>
      <c r="E223" s="1"/>
      <c r="F223" s="1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3"/>
    </row>
    <row r="224" spans="1:29" ht="15.75" customHeight="1" x14ac:dyDescent="0.3">
      <c r="A224" s="1"/>
      <c r="B224" s="1"/>
      <c r="C224" s="12"/>
      <c r="D224" s="1"/>
      <c r="E224" s="1"/>
      <c r="F224" s="1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3"/>
    </row>
    <row r="225" spans="1:29" ht="15.75" customHeight="1" x14ac:dyDescent="0.3">
      <c r="A225" s="1"/>
      <c r="B225" s="1"/>
      <c r="C225" s="12"/>
      <c r="D225" s="1"/>
      <c r="E225" s="1"/>
      <c r="F225" s="12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3"/>
    </row>
    <row r="226" spans="1:29" ht="15.75" customHeight="1" x14ac:dyDescent="0.3">
      <c r="A226" s="1"/>
      <c r="B226" s="1"/>
      <c r="C226" s="12"/>
      <c r="D226" s="1"/>
      <c r="E226" s="1"/>
      <c r="F226" s="12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3"/>
    </row>
    <row r="227" spans="1:29" ht="15.75" customHeight="1" x14ac:dyDescent="0.3">
      <c r="A227" s="1"/>
      <c r="B227" s="1"/>
      <c r="C227" s="12"/>
      <c r="D227" s="1"/>
      <c r="E227" s="1"/>
      <c r="F227" s="12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3"/>
    </row>
    <row r="228" spans="1:29" ht="15.75" customHeight="1" x14ac:dyDescent="0.3">
      <c r="A228" s="1"/>
      <c r="B228" s="1"/>
      <c r="C228" s="12"/>
      <c r="D228" s="1"/>
      <c r="E228" s="1"/>
      <c r="F228" s="12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3"/>
    </row>
    <row r="229" spans="1:29" ht="15.75" customHeight="1" x14ac:dyDescent="0.3">
      <c r="A229" s="1"/>
      <c r="B229" s="1"/>
      <c r="C229" s="12"/>
      <c r="D229" s="1"/>
      <c r="E229" s="1"/>
      <c r="F229" s="12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3"/>
    </row>
    <row r="230" spans="1:29" ht="15.75" customHeight="1" x14ac:dyDescent="0.3">
      <c r="A230" s="1"/>
      <c r="B230" s="1"/>
      <c r="C230" s="12"/>
      <c r="D230" s="1"/>
      <c r="E230" s="1"/>
      <c r="F230" s="1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3"/>
    </row>
    <row r="231" spans="1:29" ht="15.75" customHeight="1" x14ac:dyDescent="0.3">
      <c r="A231" s="1"/>
      <c r="B231" s="1"/>
      <c r="C231" s="12"/>
      <c r="D231" s="1"/>
      <c r="E231" s="1"/>
      <c r="F231" s="12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3"/>
    </row>
    <row r="232" spans="1:29" ht="15.75" customHeight="1" x14ac:dyDescent="0.3">
      <c r="A232" s="1"/>
      <c r="B232" s="1"/>
      <c r="C232" s="12"/>
      <c r="D232" s="1"/>
      <c r="E232" s="1"/>
      <c r="F232" s="12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3"/>
    </row>
    <row r="233" spans="1:29" ht="15.75" customHeight="1" x14ac:dyDescent="0.3">
      <c r="A233" s="1"/>
      <c r="B233" s="1"/>
      <c r="C233" s="12"/>
      <c r="D233" s="1"/>
      <c r="E233" s="1"/>
      <c r="F233" s="12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3"/>
    </row>
    <row r="234" spans="1:29" ht="15.75" customHeight="1" x14ac:dyDescent="0.3">
      <c r="A234" s="1"/>
      <c r="B234" s="1"/>
      <c r="C234" s="12"/>
      <c r="D234" s="1"/>
      <c r="E234" s="1"/>
      <c r="F234" s="12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3"/>
    </row>
    <row r="235" spans="1:29" ht="15.75" customHeight="1" x14ac:dyDescent="0.3">
      <c r="A235" s="1"/>
      <c r="B235" s="1"/>
      <c r="C235" s="12"/>
      <c r="D235" s="1"/>
      <c r="E235" s="1"/>
      <c r="F235" s="12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3"/>
    </row>
    <row r="236" spans="1:29" ht="15.75" customHeight="1" x14ac:dyDescent="0.3">
      <c r="A236" s="1"/>
      <c r="B236" s="1"/>
      <c r="C236" s="12"/>
      <c r="D236" s="1"/>
      <c r="E236" s="1"/>
      <c r="F236" s="12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3"/>
    </row>
    <row r="237" spans="1:29" ht="15.75" customHeight="1" x14ac:dyDescent="0.3">
      <c r="A237" s="1"/>
      <c r="B237" s="1"/>
      <c r="C237" s="12"/>
      <c r="D237" s="1"/>
      <c r="E237" s="1"/>
      <c r="F237" s="12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3"/>
    </row>
    <row r="238" spans="1:29" ht="15.75" customHeight="1" x14ac:dyDescent="0.3">
      <c r="A238" s="1"/>
      <c r="B238" s="1"/>
      <c r="C238" s="12"/>
      <c r="D238" s="1"/>
      <c r="E238" s="1"/>
      <c r="F238" s="12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3"/>
    </row>
    <row r="239" spans="1:29" ht="15.75" customHeight="1" x14ac:dyDescent="0.3">
      <c r="A239" s="1"/>
      <c r="B239" s="1"/>
      <c r="C239" s="12"/>
      <c r="D239" s="1"/>
      <c r="E239" s="1"/>
      <c r="F239" s="12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3"/>
    </row>
    <row r="240" spans="1:29" ht="15.75" customHeight="1" x14ac:dyDescent="0.3">
      <c r="A240" s="1"/>
      <c r="B240" s="1"/>
      <c r="C240" s="12"/>
      <c r="D240" s="1"/>
      <c r="E240" s="1"/>
      <c r="F240" s="12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3"/>
    </row>
    <row r="241" spans="1:29" ht="15.75" customHeight="1" x14ac:dyDescent="0.3">
      <c r="A241" s="1"/>
      <c r="B241" s="1"/>
      <c r="C241" s="12"/>
      <c r="D241" s="1"/>
      <c r="E241" s="1"/>
      <c r="F241" s="12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3"/>
    </row>
    <row r="242" spans="1:29" ht="15.75" customHeight="1" x14ac:dyDescent="0.3">
      <c r="A242" s="1"/>
      <c r="B242" s="1"/>
      <c r="C242" s="12"/>
      <c r="D242" s="1"/>
      <c r="E242" s="1"/>
      <c r="F242" s="12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3"/>
    </row>
    <row r="243" spans="1:29" ht="15.75" customHeight="1" x14ac:dyDescent="0.3">
      <c r="A243" s="1"/>
      <c r="B243" s="1"/>
      <c r="C243" s="12"/>
      <c r="D243" s="1"/>
      <c r="E243" s="1"/>
      <c r="F243" s="12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3"/>
    </row>
    <row r="244" spans="1:29" ht="15.75" customHeight="1" x14ac:dyDescent="0.3">
      <c r="A244" s="1"/>
      <c r="B244" s="1"/>
      <c r="C244" s="12"/>
      <c r="D244" s="1"/>
      <c r="E244" s="1"/>
      <c r="F244" s="12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3"/>
    </row>
    <row r="245" spans="1:29" ht="15.75" customHeight="1" x14ac:dyDescent="0.3">
      <c r="A245" s="1"/>
      <c r="B245" s="1"/>
      <c r="C245" s="12"/>
      <c r="D245" s="1"/>
      <c r="E245" s="1"/>
      <c r="F245" s="12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3"/>
    </row>
    <row r="246" spans="1:29" ht="15.75" customHeight="1" x14ac:dyDescent="0.3">
      <c r="A246" s="1"/>
      <c r="B246" s="1"/>
      <c r="C246" s="12"/>
      <c r="D246" s="1"/>
      <c r="E246" s="1"/>
      <c r="F246" s="12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3"/>
    </row>
    <row r="247" spans="1:29" ht="15.75" customHeight="1" x14ac:dyDescent="0.3">
      <c r="A247" s="1"/>
      <c r="B247" s="1"/>
      <c r="C247" s="12"/>
      <c r="D247" s="1"/>
      <c r="E247" s="1"/>
      <c r="F247" s="12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3"/>
    </row>
    <row r="248" spans="1:29" ht="15.75" customHeight="1" x14ac:dyDescent="0.3">
      <c r="A248" s="1"/>
      <c r="B248" s="1"/>
      <c r="C248" s="12"/>
      <c r="D248" s="1"/>
      <c r="E248" s="1"/>
      <c r="F248" s="12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3"/>
    </row>
    <row r="249" spans="1:29" ht="15.75" customHeight="1" x14ac:dyDescent="0.3">
      <c r="A249" s="1"/>
      <c r="B249" s="1"/>
      <c r="C249" s="12"/>
      <c r="D249" s="1"/>
      <c r="E249" s="1"/>
      <c r="F249" s="12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3"/>
    </row>
    <row r="250" spans="1:29" ht="15.75" customHeight="1" x14ac:dyDescent="0.3">
      <c r="A250" s="1"/>
      <c r="B250" s="1"/>
      <c r="C250" s="12"/>
      <c r="D250" s="1"/>
      <c r="E250" s="1"/>
      <c r="F250" s="12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3"/>
    </row>
    <row r="251" spans="1:29" ht="15.75" customHeight="1" x14ac:dyDescent="0.3">
      <c r="A251" s="1"/>
      <c r="B251" s="1"/>
      <c r="C251" s="12"/>
      <c r="D251" s="1"/>
      <c r="E251" s="1"/>
      <c r="F251" s="12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3"/>
    </row>
    <row r="252" spans="1:29" ht="15.75" customHeight="1" x14ac:dyDescent="0.3">
      <c r="A252" s="1"/>
      <c r="B252" s="1"/>
      <c r="C252" s="12"/>
      <c r="D252" s="1"/>
      <c r="E252" s="1"/>
      <c r="F252" s="12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3"/>
    </row>
    <row r="253" spans="1:29" ht="15.75" customHeight="1" x14ac:dyDescent="0.3">
      <c r="A253" s="1"/>
      <c r="B253" s="1"/>
      <c r="C253" s="12"/>
      <c r="D253" s="1"/>
      <c r="E253" s="1"/>
      <c r="F253" s="12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3"/>
    </row>
    <row r="254" spans="1:29" ht="15.75" customHeight="1" x14ac:dyDescent="0.3">
      <c r="A254" s="1"/>
      <c r="B254" s="1"/>
      <c r="C254" s="12"/>
      <c r="D254" s="1"/>
      <c r="E254" s="1"/>
      <c r="F254" s="12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3"/>
    </row>
    <row r="255" spans="1:29" ht="15.75" customHeight="1" x14ac:dyDescent="0.3">
      <c r="A255" s="1"/>
      <c r="B255" s="1"/>
      <c r="C255" s="12"/>
      <c r="D255" s="1"/>
      <c r="E255" s="1"/>
      <c r="F255" s="12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3"/>
    </row>
    <row r="256" spans="1:29" ht="15.75" customHeight="1" x14ac:dyDescent="0.3">
      <c r="A256" s="1"/>
      <c r="B256" s="1"/>
      <c r="C256" s="12"/>
      <c r="D256" s="1"/>
      <c r="E256" s="1"/>
      <c r="F256" s="12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3"/>
    </row>
    <row r="257" spans="1:29" ht="15.75" customHeight="1" x14ac:dyDescent="0.3">
      <c r="A257" s="1"/>
      <c r="B257" s="1"/>
      <c r="C257" s="12"/>
      <c r="D257" s="1"/>
      <c r="E257" s="1"/>
      <c r="F257" s="12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3"/>
    </row>
    <row r="258" spans="1:29" ht="15.75" customHeight="1" x14ac:dyDescent="0.3">
      <c r="A258" s="1"/>
      <c r="B258" s="1"/>
      <c r="C258" s="12"/>
      <c r="D258" s="1"/>
      <c r="E258" s="1"/>
      <c r="F258" s="12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3"/>
    </row>
    <row r="259" spans="1:29" ht="15.75" customHeight="1" x14ac:dyDescent="0.3">
      <c r="A259" s="1"/>
      <c r="B259" s="1"/>
      <c r="C259" s="12"/>
      <c r="D259" s="1"/>
      <c r="E259" s="1"/>
      <c r="F259" s="12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3"/>
    </row>
    <row r="260" spans="1:29" ht="15.75" customHeight="1" x14ac:dyDescent="0.3">
      <c r="A260" s="1"/>
      <c r="B260" s="1"/>
      <c r="C260" s="12"/>
      <c r="D260" s="1"/>
      <c r="E260" s="1"/>
      <c r="F260" s="12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3"/>
    </row>
    <row r="261" spans="1:29" ht="15.75" customHeight="1" x14ac:dyDescent="0.3">
      <c r="A261" s="1"/>
      <c r="B261" s="1"/>
      <c r="C261" s="12"/>
      <c r="D261" s="1"/>
      <c r="E261" s="1"/>
      <c r="F261" s="12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3"/>
    </row>
    <row r="262" spans="1:29" ht="15.75" customHeight="1" x14ac:dyDescent="0.3">
      <c r="A262" s="1"/>
      <c r="B262" s="1"/>
      <c r="C262" s="12"/>
      <c r="D262" s="1"/>
      <c r="E262" s="1"/>
      <c r="F262" s="12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3"/>
    </row>
    <row r="263" spans="1:29" ht="15.75" customHeight="1" x14ac:dyDescent="0.3">
      <c r="A263" s="1"/>
      <c r="B263" s="1"/>
      <c r="C263" s="12"/>
      <c r="D263" s="1"/>
      <c r="E263" s="1"/>
      <c r="F263" s="1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3"/>
    </row>
    <row r="264" spans="1:29" ht="15.75" customHeight="1" x14ac:dyDescent="0.3">
      <c r="A264" s="1"/>
      <c r="B264" s="1"/>
      <c r="C264" s="12"/>
      <c r="D264" s="1"/>
      <c r="E264" s="1"/>
      <c r="F264" s="1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3"/>
    </row>
    <row r="265" spans="1:29" ht="15.75" customHeight="1" x14ac:dyDescent="0.3">
      <c r="A265" s="1"/>
      <c r="B265" s="1"/>
      <c r="C265" s="12"/>
      <c r="D265" s="1"/>
      <c r="E265" s="1"/>
      <c r="F265" s="1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3"/>
    </row>
    <row r="266" spans="1:29" ht="15.75" customHeight="1" x14ac:dyDescent="0.3">
      <c r="A266" s="1"/>
      <c r="B266" s="1"/>
      <c r="C266" s="12"/>
      <c r="D266" s="1"/>
      <c r="E266" s="1"/>
      <c r="F266" s="1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3"/>
    </row>
    <row r="267" spans="1:29" ht="15.75" customHeight="1" x14ac:dyDescent="0.3">
      <c r="A267" s="1"/>
      <c r="B267" s="1"/>
      <c r="C267" s="12"/>
      <c r="D267" s="1"/>
      <c r="E267" s="1"/>
      <c r="F267" s="1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3"/>
    </row>
    <row r="268" spans="1:29" ht="15.75" customHeight="1" x14ac:dyDescent="0.3">
      <c r="A268" s="1"/>
      <c r="B268" s="1"/>
      <c r="C268" s="12"/>
      <c r="D268" s="1"/>
      <c r="E268" s="1"/>
      <c r="F268" s="1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3"/>
    </row>
    <row r="269" spans="1:29" ht="15.75" customHeight="1" x14ac:dyDescent="0.3">
      <c r="A269" s="1"/>
      <c r="B269" s="1"/>
      <c r="C269" s="12"/>
      <c r="D269" s="1"/>
      <c r="E269" s="1"/>
      <c r="F269" s="1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3"/>
    </row>
    <row r="270" spans="1:29" ht="15.75" customHeight="1" x14ac:dyDescent="0.3">
      <c r="A270" s="1"/>
      <c r="B270" s="1"/>
      <c r="C270" s="12"/>
      <c r="D270" s="1"/>
      <c r="E270" s="1"/>
      <c r="F270" s="1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3"/>
    </row>
    <row r="271" spans="1:29" ht="15.75" customHeight="1" x14ac:dyDescent="0.3">
      <c r="A271" s="1"/>
      <c r="B271" s="1"/>
      <c r="C271" s="12"/>
      <c r="D271" s="1"/>
      <c r="E271" s="1"/>
      <c r="F271" s="1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3"/>
    </row>
    <row r="272" spans="1:29" ht="15.75" customHeight="1" x14ac:dyDescent="0.3">
      <c r="A272" s="1"/>
      <c r="B272" s="1"/>
      <c r="C272" s="12"/>
      <c r="D272" s="1"/>
      <c r="E272" s="1"/>
      <c r="F272" s="1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3"/>
    </row>
    <row r="273" spans="1:29" ht="15.75" customHeight="1" x14ac:dyDescent="0.3">
      <c r="A273" s="1"/>
      <c r="B273" s="1"/>
      <c r="C273" s="12"/>
      <c r="D273" s="1"/>
      <c r="E273" s="1"/>
      <c r="F273" s="1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3"/>
    </row>
    <row r="274" spans="1:29" ht="15.75" customHeight="1" x14ac:dyDescent="0.3">
      <c r="A274" s="1"/>
      <c r="B274" s="1"/>
      <c r="C274" s="12"/>
      <c r="D274" s="1"/>
      <c r="E274" s="1"/>
      <c r="F274" s="1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3"/>
    </row>
    <row r="275" spans="1:29" ht="15.75" customHeight="1" x14ac:dyDescent="0.3">
      <c r="A275" s="1"/>
      <c r="B275" s="1"/>
      <c r="C275" s="12"/>
      <c r="D275" s="1"/>
      <c r="E275" s="1"/>
      <c r="F275" s="1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3"/>
    </row>
    <row r="276" spans="1:29" ht="15.75" customHeight="1" x14ac:dyDescent="0.3">
      <c r="A276" s="1"/>
      <c r="B276" s="1"/>
      <c r="C276" s="12"/>
      <c r="D276" s="1"/>
      <c r="E276" s="1"/>
      <c r="F276" s="1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3"/>
    </row>
    <row r="277" spans="1:29" ht="15.75" customHeight="1" x14ac:dyDescent="0.3">
      <c r="A277" s="1"/>
      <c r="B277" s="1"/>
      <c r="C277" s="12"/>
      <c r="D277" s="1"/>
      <c r="E277" s="1"/>
      <c r="F277" s="1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3"/>
    </row>
    <row r="278" spans="1:29" ht="15.75" customHeight="1" x14ac:dyDescent="0.3">
      <c r="A278" s="1"/>
      <c r="B278" s="1"/>
      <c r="C278" s="12"/>
      <c r="D278" s="1"/>
      <c r="E278" s="1"/>
      <c r="F278" s="1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3"/>
    </row>
    <row r="279" spans="1:29" ht="15.75" customHeight="1" x14ac:dyDescent="0.3">
      <c r="A279" s="1"/>
      <c r="B279" s="1"/>
      <c r="C279" s="12"/>
      <c r="D279" s="1"/>
      <c r="E279" s="1"/>
      <c r="F279" s="1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3"/>
    </row>
    <row r="280" spans="1:29" ht="15.75" customHeight="1" x14ac:dyDescent="0.3">
      <c r="A280" s="1"/>
      <c r="B280" s="1"/>
      <c r="C280" s="12"/>
      <c r="D280" s="1"/>
      <c r="E280" s="1"/>
      <c r="F280" s="1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3"/>
    </row>
    <row r="281" spans="1:29" ht="15.75" customHeight="1" x14ac:dyDescent="0.3">
      <c r="A281" s="1"/>
      <c r="B281" s="1"/>
      <c r="C281" s="12"/>
      <c r="D281" s="1"/>
      <c r="E281" s="1"/>
      <c r="F281" s="1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3"/>
    </row>
    <row r="282" spans="1:29" ht="15.75" customHeight="1" x14ac:dyDescent="0.3">
      <c r="A282" s="1"/>
      <c r="B282" s="1"/>
      <c r="C282" s="12"/>
      <c r="D282" s="1"/>
      <c r="E282" s="1"/>
      <c r="F282" s="1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3"/>
    </row>
    <row r="283" spans="1:29" ht="15.75" customHeight="1" x14ac:dyDescent="0.3">
      <c r="A283" s="1"/>
      <c r="B283" s="1"/>
      <c r="C283" s="12"/>
      <c r="D283" s="1"/>
      <c r="E283" s="1"/>
      <c r="F283" s="1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3"/>
    </row>
    <row r="284" spans="1:29" ht="15.75" customHeight="1" x14ac:dyDescent="0.3">
      <c r="A284" s="1"/>
      <c r="B284" s="1"/>
      <c r="C284" s="12"/>
      <c r="D284" s="1"/>
      <c r="E284" s="1"/>
      <c r="F284" s="1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3"/>
    </row>
    <row r="285" spans="1:29" ht="15.75" customHeight="1" x14ac:dyDescent="0.3">
      <c r="A285" s="1"/>
      <c r="B285" s="1"/>
      <c r="C285" s="12"/>
      <c r="D285" s="1"/>
      <c r="E285" s="1"/>
      <c r="F285" s="1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3"/>
    </row>
    <row r="286" spans="1:29" ht="15.75" customHeight="1" x14ac:dyDescent="0.3">
      <c r="A286" s="1"/>
      <c r="B286" s="1"/>
      <c r="C286" s="12"/>
      <c r="D286" s="1"/>
      <c r="E286" s="1"/>
      <c r="F286" s="1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3"/>
    </row>
    <row r="287" spans="1:29" ht="15.75" customHeight="1" x14ac:dyDescent="0.3">
      <c r="A287" s="1"/>
      <c r="B287" s="1"/>
      <c r="C287" s="12"/>
      <c r="D287" s="1"/>
      <c r="E287" s="1"/>
      <c r="F287" s="1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3"/>
    </row>
    <row r="288" spans="1:29" ht="15.75" customHeight="1" x14ac:dyDescent="0.3">
      <c r="A288" s="1"/>
      <c r="B288" s="1"/>
      <c r="C288" s="12"/>
      <c r="D288" s="1"/>
      <c r="E288" s="1"/>
      <c r="F288" s="1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3"/>
    </row>
    <row r="289" spans="1:29" ht="15.75" customHeight="1" x14ac:dyDescent="0.3">
      <c r="A289" s="1"/>
      <c r="B289" s="1"/>
      <c r="C289" s="12"/>
      <c r="D289" s="1"/>
      <c r="E289" s="1"/>
      <c r="F289" s="1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3"/>
    </row>
    <row r="290" spans="1:29" ht="15.75" customHeight="1" x14ac:dyDescent="0.3">
      <c r="A290" s="1"/>
      <c r="B290" s="1"/>
      <c r="C290" s="12"/>
      <c r="D290" s="1"/>
      <c r="E290" s="1"/>
      <c r="F290" s="1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3"/>
    </row>
    <row r="291" spans="1:29" ht="15.75" customHeight="1" x14ac:dyDescent="0.3">
      <c r="A291" s="1"/>
      <c r="B291" s="1"/>
      <c r="C291" s="12"/>
      <c r="D291" s="1"/>
      <c r="E291" s="1"/>
      <c r="F291" s="1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3"/>
    </row>
    <row r="292" spans="1:29" ht="15.75" customHeight="1" x14ac:dyDescent="0.3">
      <c r="A292" s="1"/>
      <c r="B292" s="1"/>
      <c r="C292" s="12"/>
      <c r="D292" s="1"/>
      <c r="E292" s="1"/>
      <c r="F292" s="1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3"/>
    </row>
    <row r="293" spans="1:29" ht="15.75" customHeight="1" x14ac:dyDescent="0.3">
      <c r="A293" s="1"/>
      <c r="B293" s="1"/>
      <c r="C293" s="12"/>
      <c r="D293" s="1"/>
      <c r="E293" s="1"/>
      <c r="F293" s="1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3"/>
    </row>
    <row r="294" spans="1:29" ht="15.75" customHeight="1" x14ac:dyDescent="0.3">
      <c r="A294" s="1"/>
      <c r="B294" s="1"/>
      <c r="C294" s="12"/>
      <c r="D294" s="1"/>
      <c r="E294" s="1"/>
      <c r="F294" s="1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3"/>
    </row>
    <row r="295" spans="1:29" ht="15.75" customHeight="1" x14ac:dyDescent="0.3">
      <c r="A295" s="1"/>
      <c r="B295" s="1"/>
      <c r="C295" s="12"/>
      <c r="D295" s="1"/>
      <c r="E295" s="1"/>
      <c r="F295" s="1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3"/>
    </row>
    <row r="296" spans="1:29" ht="15.75" customHeight="1" x14ac:dyDescent="0.3">
      <c r="A296" s="1"/>
      <c r="B296" s="1"/>
      <c r="C296" s="12"/>
      <c r="D296" s="1"/>
      <c r="E296" s="1"/>
      <c r="F296" s="1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3"/>
    </row>
    <row r="297" spans="1:29" ht="15.75" customHeight="1" x14ac:dyDescent="0.3">
      <c r="A297" s="1"/>
      <c r="B297" s="1"/>
      <c r="C297" s="12"/>
      <c r="D297" s="1"/>
      <c r="E297" s="1"/>
      <c r="F297" s="1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3"/>
    </row>
    <row r="298" spans="1:29" ht="15.75" customHeight="1" x14ac:dyDescent="0.3">
      <c r="A298" s="1"/>
      <c r="B298" s="1"/>
      <c r="C298" s="12"/>
      <c r="D298" s="1"/>
      <c r="E298" s="1"/>
      <c r="F298" s="1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3"/>
    </row>
    <row r="299" spans="1:29" ht="15.75" customHeight="1" x14ac:dyDescent="0.3">
      <c r="A299" s="1"/>
      <c r="B299" s="1"/>
      <c r="C299" s="12"/>
      <c r="D299" s="1"/>
      <c r="E299" s="1"/>
      <c r="F299" s="1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3"/>
    </row>
    <row r="300" spans="1:29" ht="15.75" customHeight="1" x14ac:dyDescent="0.3"/>
    <row r="301" spans="1:29" ht="15.75" customHeight="1" x14ac:dyDescent="0.3"/>
    <row r="302" spans="1:29" ht="15.75" customHeight="1" x14ac:dyDescent="0.3"/>
    <row r="303" spans="1:29" ht="15.75" customHeight="1" x14ac:dyDescent="0.3"/>
    <row r="304" spans="1:29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</sheetData>
  <mergeCells count="105">
    <mergeCell ref="B99:E99"/>
    <mergeCell ref="G99:N99"/>
    <mergeCell ref="M89:N89"/>
    <mergeCell ref="M87:N87"/>
    <mergeCell ref="M88:N88"/>
    <mergeCell ref="M90:N90"/>
    <mergeCell ref="B92:E92"/>
    <mergeCell ref="G93:N93"/>
    <mergeCell ref="B94:E94"/>
    <mergeCell ref="G94:N94"/>
    <mergeCell ref="M81:N81"/>
    <mergeCell ref="M82:N82"/>
    <mergeCell ref="M83:N83"/>
    <mergeCell ref="M84:N84"/>
    <mergeCell ref="M85:N85"/>
    <mergeCell ref="M86:N86"/>
    <mergeCell ref="M75:N75"/>
    <mergeCell ref="M76:N76"/>
    <mergeCell ref="M77:N77"/>
    <mergeCell ref="M78:N78"/>
    <mergeCell ref="M79:N79"/>
    <mergeCell ref="M80:N80"/>
    <mergeCell ref="M69:N69"/>
    <mergeCell ref="M70:N70"/>
    <mergeCell ref="M71:N71"/>
    <mergeCell ref="M72:N72"/>
    <mergeCell ref="M73:N73"/>
    <mergeCell ref="M74:N74"/>
    <mergeCell ref="M63:N63"/>
    <mergeCell ref="M64:N64"/>
    <mergeCell ref="M65:N65"/>
    <mergeCell ref="M66:N66"/>
    <mergeCell ref="M67:N67"/>
    <mergeCell ref="M68:N68"/>
    <mergeCell ref="M57:N57"/>
    <mergeCell ref="M58:N58"/>
    <mergeCell ref="M59:N59"/>
    <mergeCell ref="M60:N60"/>
    <mergeCell ref="M61:N61"/>
    <mergeCell ref="M62:N62"/>
    <mergeCell ref="M51:N51"/>
    <mergeCell ref="M52:N52"/>
    <mergeCell ref="M53:N53"/>
    <mergeCell ref="M54:N54"/>
    <mergeCell ref="M55:N55"/>
    <mergeCell ref="M56:N56"/>
    <mergeCell ref="M45:N45"/>
    <mergeCell ref="M46:N46"/>
    <mergeCell ref="M47:N47"/>
    <mergeCell ref="M48:N48"/>
    <mergeCell ref="M49:N49"/>
    <mergeCell ref="M50:N50"/>
    <mergeCell ref="M39:N39"/>
    <mergeCell ref="M40:N40"/>
    <mergeCell ref="M41:N41"/>
    <mergeCell ref="M42:N42"/>
    <mergeCell ref="M43:N43"/>
    <mergeCell ref="M44:N44"/>
    <mergeCell ref="M33:N33"/>
    <mergeCell ref="M34:N34"/>
    <mergeCell ref="M35:N35"/>
    <mergeCell ref="M36:N36"/>
    <mergeCell ref="M37:N37"/>
    <mergeCell ref="M38:N38"/>
    <mergeCell ref="M27:N27"/>
    <mergeCell ref="M28:N28"/>
    <mergeCell ref="M29:N29"/>
    <mergeCell ref="M30:N30"/>
    <mergeCell ref="M31:N31"/>
    <mergeCell ref="M32:N32"/>
    <mergeCell ref="M21:N21"/>
    <mergeCell ref="M22:N22"/>
    <mergeCell ref="M23:N23"/>
    <mergeCell ref="M24:N24"/>
    <mergeCell ref="M25:N25"/>
    <mergeCell ref="M26:N26"/>
    <mergeCell ref="M15:N15"/>
    <mergeCell ref="M16:N16"/>
    <mergeCell ref="M17:N17"/>
    <mergeCell ref="M18:N18"/>
    <mergeCell ref="M19:N19"/>
    <mergeCell ref="M20:N20"/>
    <mergeCell ref="B9:F9"/>
    <mergeCell ref="M10:N10"/>
    <mergeCell ref="M11:N11"/>
    <mergeCell ref="M12:N12"/>
    <mergeCell ref="M13:N13"/>
    <mergeCell ref="M14:N14"/>
    <mergeCell ref="J6:J8"/>
    <mergeCell ref="K6:K9"/>
    <mergeCell ref="L6:L9"/>
    <mergeCell ref="M6:N9"/>
    <mergeCell ref="G7:G8"/>
    <mergeCell ref="H7:H8"/>
    <mergeCell ref="I7:I8"/>
    <mergeCell ref="C1:F1"/>
    <mergeCell ref="G1:N1"/>
    <mergeCell ref="D2:E2"/>
    <mergeCell ref="G2:N2"/>
    <mergeCell ref="D3:E3"/>
    <mergeCell ref="B6:B8"/>
    <mergeCell ref="C6:C8"/>
    <mergeCell ref="D6:E8"/>
    <mergeCell ref="F6:F8"/>
    <mergeCell ref="G6:I6"/>
  </mergeCells>
  <conditionalFormatting sqref="G10:L90">
    <cfRule type="cellIs" dxfId="4" priority="1" operator="greaterThan">
      <formula>10</formula>
    </cfRule>
    <cfRule type="cellIs" dxfId="3" priority="2" stopIfTrue="1" operator="greaterThan">
      <formula>10</formula>
    </cfRule>
    <cfRule type="cellIs" dxfId="2" priority="3" stopIfTrue="1" operator="greaterThan">
      <formula>10</formula>
    </cfRule>
    <cfRule type="cellIs" dxfId="1" priority="4" stopIfTrue="1" operator="greaterThan">
      <formula>10</formula>
    </cfRule>
    <cfRule type="cellIs" dxfId="0" priority="5" stopIfTrue="1" operator="greaterThan">
      <formula>10</formula>
    </cfRule>
  </conditionalFormatting>
  <pageMargins left="0.39370078740157483" right="0.15748031496062992" top="0.23622047244094491" bottom="0.55118110236220474" header="0" footer="0"/>
  <pageSetup paperSize="9" scale="90" orientation="portrait"/>
  <headerFooter>
    <oddFooter>&amp;RTrang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D5A6F-A078-49FF-9476-1E7529A640AB}">
  <dimension ref="B4:M14"/>
  <sheetViews>
    <sheetView tabSelected="1" zoomScale="90" zoomScaleNormal="90" workbookViewId="0">
      <selection activeCell="Q10" sqref="Q10"/>
    </sheetView>
  </sheetViews>
  <sheetFormatPr defaultRowHeight="19.95" customHeight="1" x14ac:dyDescent="0.3"/>
  <cols>
    <col min="1" max="1" width="6.33203125" style="81" customWidth="1"/>
    <col min="2" max="2" width="13.6640625" style="81" customWidth="1"/>
    <col min="3" max="3" width="9" style="81" bestFit="1" customWidth="1"/>
    <col min="4" max="4" width="9.21875" style="81" bestFit="1" customWidth="1"/>
    <col min="5" max="5" width="10.44140625" style="81" customWidth="1"/>
    <col min="6" max="10" width="9.21875" style="81" bestFit="1" customWidth="1"/>
    <col min="11" max="11" width="9.77734375" style="81" bestFit="1" customWidth="1"/>
    <col min="12" max="12" width="9.5546875" style="81" bestFit="1" customWidth="1"/>
    <col min="13" max="13" width="9.77734375" style="81" bestFit="1" customWidth="1"/>
    <col min="14" max="16384" width="8.88671875" style="81"/>
  </cols>
  <sheetData>
    <row r="4" spans="2:13" ht="19.95" customHeight="1" x14ac:dyDescent="0.3">
      <c r="B4" s="82" t="s">
        <v>479</v>
      </c>
      <c r="C4" s="82" t="s">
        <v>20</v>
      </c>
      <c r="D4" s="82" t="s">
        <v>24</v>
      </c>
      <c r="E4" s="82" t="s">
        <v>27</v>
      </c>
      <c r="F4" s="82" t="s">
        <v>28</v>
      </c>
      <c r="G4" s="82" t="s">
        <v>30</v>
      </c>
      <c r="H4" s="82" t="s">
        <v>31</v>
      </c>
      <c r="I4" s="82" t="s">
        <v>32</v>
      </c>
      <c r="J4" s="82" t="s">
        <v>33</v>
      </c>
      <c r="K4" s="82" t="s">
        <v>34</v>
      </c>
      <c r="L4" s="88" t="s">
        <v>36</v>
      </c>
      <c r="M4" s="82" t="s">
        <v>37</v>
      </c>
    </row>
    <row r="5" spans="2:13" ht="18" customHeight="1" x14ac:dyDescent="0.3">
      <c r="B5" s="82" t="s">
        <v>478</v>
      </c>
      <c r="C5" s="82" t="s">
        <v>472</v>
      </c>
      <c r="D5" s="82">
        <v>0</v>
      </c>
      <c r="E5" s="82">
        <v>0</v>
      </c>
      <c r="F5" s="82">
        <v>3</v>
      </c>
      <c r="G5" s="82">
        <v>15</v>
      </c>
      <c r="H5" s="82">
        <v>5</v>
      </c>
      <c r="I5" s="82">
        <v>16</v>
      </c>
      <c r="J5" s="82">
        <v>6</v>
      </c>
      <c r="K5" s="82">
        <v>4</v>
      </c>
      <c r="L5" s="88">
        <v>31</v>
      </c>
      <c r="M5" s="82">
        <f>SUM(D5:L5)</f>
        <v>80</v>
      </c>
    </row>
    <row r="6" spans="2:13" ht="22.2" customHeight="1" x14ac:dyDescent="0.3">
      <c r="B6" s="82" t="s">
        <v>476</v>
      </c>
      <c r="C6" s="82" t="s">
        <v>473</v>
      </c>
      <c r="D6" s="82">
        <v>0</v>
      </c>
      <c r="E6" s="82">
        <v>1</v>
      </c>
      <c r="F6" s="82">
        <v>4</v>
      </c>
      <c r="G6" s="82">
        <v>14</v>
      </c>
      <c r="H6" s="82">
        <v>13</v>
      </c>
      <c r="I6" s="82">
        <v>17</v>
      </c>
      <c r="J6" s="82">
        <v>4</v>
      </c>
      <c r="K6" s="82">
        <v>1</v>
      </c>
      <c r="L6" s="88">
        <v>27</v>
      </c>
      <c r="M6" s="82">
        <f t="shared" ref="M6:M7" si="0">SUM(D6:L6)</f>
        <v>81</v>
      </c>
    </row>
    <row r="7" spans="2:13" ht="19.95" customHeight="1" x14ac:dyDescent="0.3">
      <c r="B7" s="82" t="s">
        <v>477</v>
      </c>
      <c r="C7" s="82" t="s">
        <v>474</v>
      </c>
      <c r="D7" s="82">
        <f>SUM(D5:D6)</f>
        <v>0</v>
      </c>
      <c r="E7" s="82">
        <f t="shared" ref="E7:L7" si="1">SUM(E5:E6)</f>
        <v>1</v>
      </c>
      <c r="F7" s="82">
        <f t="shared" si="1"/>
        <v>7</v>
      </c>
      <c r="G7" s="82">
        <f t="shared" si="1"/>
        <v>29</v>
      </c>
      <c r="H7" s="82">
        <f t="shared" si="1"/>
        <v>18</v>
      </c>
      <c r="I7" s="82">
        <f t="shared" si="1"/>
        <v>33</v>
      </c>
      <c r="J7" s="82">
        <f t="shared" si="1"/>
        <v>10</v>
      </c>
      <c r="K7" s="82">
        <f t="shared" si="1"/>
        <v>5</v>
      </c>
      <c r="L7" s="88">
        <f t="shared" si="1"/>
        <v>58</v>
      </c>
      <c r="M7" s="82">
        <f t="shared" si="0"/>
        <v>161</v>
      </c>
    </row>
    <row r="8" spans="2:13" ht="19.95" customHeight="1" x14ac:dyDescent="0.3">
      <c r="C8" s="82" t="s">
        <v>22</v>
      </c>
      <c r="D8" s="83">
        <f>D7/161</f>
        <v>0</v>
      </c>
      <c r="E8" s="83">
        <f t="shared" ref="E8:M8" si="2">E7/161</f>
        <v>6.2111801242236021E-3</v>
      </c>
      <c r="F8" s="83">
        <f t="shared" si="2"/>
        <v>4.3478260869565216E-2</v>
      </c>
      <c r="G8" s="83">
        <f t="shared" si="2"/>
        <v>0.18012422360248448</v>
      </c>
      <c r="H8" s="83">
        <f t="shared" si="2"/>
        <v>0.11180124223602485</v>
      </c>
      <c r="I8" s="83">
        <f t="shared" si="2"/>
        <v>0.20496894409937888</v>
      </c>
      <c r="J8" s="83">
        <f t="shared" si="2"/>
        <v>6.2111801242236024E-2</v>
      </c>
      <c r="K8" s="83">
        <f t="shared" si="2"/>
        <v>3.1055900621118012E-2</v>
      </c>
      <c r="L8" s="89">
        <f t="shared" si="2"/>
        <v>0.36024844720496896</v>
      </c>
      <c r="M8" s="83">
        <f t="shared" si="2"/>
        <v>1</v>
      </c>
    </row>
    <row r="10" spans="2:13" ht="19.95" customHeight="1" x14ac:dyDescent="0.3">
      <c r="C10" s="82" t="s">
        <v>20</v>
      </c>
      <c r="D10" s="82">
        <v>0</v>
      </c>
      <c r="E10" s="82">
        <v>3</v>
      </c>
      <c r="F10" s="82">
        <v>4</v>
      </c>
      <c r="G10" s="82">
        <v>5</v>
      </c>
      <c r="H10" s="82">
        <v>6</v>
      </c>
      <c r="I10" s="82">
        <v>7</v>
      </c>
      <c r="J10" s="82" t="s">
        <v>475</v>
      </c>
      <c r="K10" s="82" t="s">
        <v>37</v>
      </c>
    </row>
    <row r="11" spans="2:13" ht="19.95" customHeight="1" x14ac:dyDescent="0.3">
      <c r="C11" s="82" t="s">
        <v>480</v>
      </c>
      <c r="D11" s="82">
        <v>27</v>
      </c>
      <c r="E11" s="82">
        <v>0</v>
      </c>
      <c r="F11" s="82">
        <v>1</v>
      </c>
      <c r="G11" s="82">
        <v>36</v>
      </c>
      <c r="H11" s="82">
        <v>11</v>
      </c>
      <c r="I11" s="82">
        <v>6</v>
      </c>
      <c r="J11" s="82">
        <v>0</v>
      </c>
      <c r="K11" s="82">
        <f>SUM(D11:J11)</f>
        <v>81</v>
      </c>
    </row>
    <row r="12" spans="2:13" ht="19.95" customHeight="1" x14ac:dyDescent="0.3">
      <c r="C12" s="82" t="s">
        <v>481</v>
      </c>
      <c r="D12" s="82">
        <v>31</v>
      </c>
      <c r="E12" s="82">
        <v>4</v>
      </c>
      <c r="F12" s="82">
        <v>1</v>
      </c>
      <c r="G12" s="82">
        <v>38</v>
      </c>
      <c r="H12" s="82">
        <v>5</v>
      </c>
      <c r="I12" s="82">
        <v>1</v>
      </c>
      <c r="J12" s="82">
        <v>0</v>
      </c>
      <c r="K12" s="82">
        <f>SUM(D12:J12)</f>
        <v>80</v>
      </c>
    </row>
    <row r="13" spans="2:13" ht="19.95" customHeight="1" x14ac:dyDescent="0.3">
      <c r="C13" s="82" t="s">
        <v>37</v>
      </c>
      <c r="D13" s="82">
        <f>SUM(D11:D12)</f>
        <v>58</v>
      </c>
      <c r="E13" s="82">
        <f t="shared" ref="E13:J13" si="3">SUM(E11:E12)</f>
        <v>4</v>
      </c>
      <c r="F13" s="82">
        <f t="shared" si="3"/>
        <v>2</v>
      </c>
      <c r="G13" s="82">
        <f t="shared" si="3"/>
        <v>74</v>
      </c>
      <c r="H13" s="82">
        <f t="shared" si="3"/>
        <v>16</v>
      </c>
      <c r="I13" s="82">
        <f t="shared" si="3"/>
        <v>7</v>
      </c>
      <c r="J13" s="82">
        <f t="shared" si="3"/>
        <v>0</v>
      </c>
      <c r="K13" s="82">
        <f>SUM(D13:J13)</f>
        <v>161</v>
      </c>
    </row>
    <row r="14" spans="2:13" ht="19.95" customHeight="1" x14ac:dyDescent="0.3">
      <c r="C14" s="82" t="s">
        <v>22</v>
      </c>
      <c r="D14" s="83">
        <f>D13/161</f>
        <v>0.36024844720496896</v>
      </c>
      <c r="E14" s="83">
        <f t="shared" ref="E14:K14" si="4">E13/161</f>
        <v>2.4844720496894408E-2</v>
      </c>
      <c r="F14" s="83">
        <f t="shared" si="4"/>
        <v>1.2422360248447204E-2</v>
      </c>
      <c r="G14" s="83">
        <f t="shared" si="4"/>
        <v>0.45962732919254656</v>
      </c>
      <c r="H14" s="83">
        <f t="shared" si="4"/>
        <v>9.9378881987577633E-2</v>
      </c>
      <c r="I14" s="83">
        <f t="shared" si="4"/>
        <v>4.3478260869565216E-2</v>
      </c>
      <c r="J14" s="83">
        <f t="shared" si="4"/>
        <v>0</v>
      </c>
      <c r="K14" s="83">
        <f t="shared" si="4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1000"/>
  <sheetViews>
    <sheetView workbookViewId="0"/>
  </sheetViews>
  <sheetFormatPr defaultColWidth="14.44140625" defaultRowHeight="15" customHeight="1" x14ac:dyDescent="0.3"/>
  <cols>
    <col min="1" max="6" width="8.6640625" customWidth="1"/>
  </cols>
  <sheetData>
    <row r="1" spans="1:1" ht="14.25" customHeight="1" x14ac:dyDescent="0.3">
      <c r="A1" s="10" t="s">
        <v>103</v>
      </c>
    </row>
    <row r="2" spans="1:1" ht="14.25" customHeight="1" x14ac:dyDescent="0.3">
      <c r="A2" s="10" t="s">
        <v>104</v>
      </c>
    </row>
    <row r="3" spans="1:1" ht="14.25" customHeight="1" x14ac:dyDescent="0.3"/>
    <row r="4" spans="1:1" ht="14.25" customHeight="1" x14ac:dyDescent="0.3"/>
    <row r="5" spans="1:1" ht="14.25" customHeight="1" x14ac:dyDescent="0.3"/>
    <row r="6" spans="1:1" ht="14.25" customHeight="1" x14ac:dyDescent="0.3"/>
    <row r="7" spans="1:1" ht="14.25" customHeight="1" x14ac:dyDescent="0.3"/>
    <row r="8" spans="1:1" ht="14.25" customHeight="1" x14ac:dyDescent="0.3"/>
    <row r="9" spans="1:1" ht="14.25" customHeight="1" x14ac:dyDescent="0.3"/>
    <row r="10" spans="1:1" ht="14.25" customHeight="1" x14ac:dyDescent="0.3"/>
    <row r="11" spans="1:1" ht="14.25" customHeight="1" x14ac:dyDescent="0.3"/>
    <row r="12" spans="1:1" ht="14.25" customHeight="1" x14ac:dyDescent="0.3"/>
    <row r="13" spans="1:1" ht="14.25" customHeight="1" x14ac:dyDescent="0.3"/>
    <row r="14" spans="1:1" ht="14.25" customHeight="1" x14ac:dyDescent="0.3"/>
    <row r="15" spans="1:1" ht="14.25" customHeight="1" x14ac:dyDescent="0.3"/>
    <row r="16" spans="1: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Nhóm 01</vt:lpstr>
      <vt:lpstr>Nhóm 02</vt:lpstr>
      <vt:lpstr>THỐNG KÊ CHUNG</vt:lpstr>
      <vt:lpstr>Enum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</cp:lastModifiedBy>
  <dcterms:created xsi:type="dcterms:W3CDTF">2025-06-18T03:44:05Z</dcterms:created>
  <dcterms:modified xsi:type="dcterms:W3CDTF">2025-08-16T14:37:20Z</dcterms:modified>
</cp:coreProperties>
</file>