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450C988F-CE32-49A7-B873-B3DD9C260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óm 03" sheetId="3" r:id="rId1"/>
  </sheets>
  <definedNames>
    <definedName name="_xlnm.Print_Titles" localSheetId="0">'Nhóm 03'!$4:$7</definedName>
  </definedNames>
  <calcPr calcId="191029"/>
</workbook>
</file>

<file path=xl/calcChain.xml><?xml version="1.0" encoding="utf-8"?>
<calcChain xmlns="http://schemas.openxmlformats.org/spreadsheetml/2006/main">
  <c r="K77" i="3" l="1"/>
  <c r="K69" i="3"/>
  <c r="K70" i="3"/>
  <c r="K71" i="3"/>
  <c r="K72" i="3"/>
  <c r="K73" i="3"/>
  <c r="K74" i="3"/>
  <c r="K75" i="3"/>
  <c r="K76" i="3"/>
  <c r="K68" i="3"/>
  <c r="J69" i="3"/>
  <c r="J70" i="3"/>
  <c r="J71" i="3"/>
  <c r="J72" i="3"/>
  <c r="J73" i="3"/>
  <c r="J74" i="3"/>
  <c r="J75" i="3"/>
  <c r="J76" i="3"/>
  <c r="J6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8" i="3"/>
  <c r="K9" i="3" l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8" i="3"/>
  <c r="J77" i="3" l="1"/>
</calcChain>
</file>

<file path=xl/sharedStrings.xml><?xml version="1.0" encoding="utf-8"?>
<sst xmlns="http://schemas.openxmlformats.org/spreadsheetml/2006/main" count="237" uniqueCount="176">
  <si>
    <t>HỌC VIỆN CÔNG NGHỆ BƯU CHÍNH VIỄN THÔNG</t>
  </si>
  <si>
    <t>KHOA</t>
  </si>
  <si>
    <t>BỘ MÔN</t>
  </si>
  <si>
    <t>CÔNG NGHỆ THÔNG TIN I</t>
  </si>
  <si>
    <t>CÔNG NGHỆ PHẦN MỀM</t>
  </si>
  <si>
    <t>Học kỳ 1 - Năm học 2024 - 2025</t>
  </si>
  <si>
    <t>Học phần:</t>
  </si>
  <si>
    <t>Số tín chỉ</t>
  </si>
  <si>
    <t>Nhóm</t>
  </si>
  <si>
    <t>Mã SV</t>
  </si>
  <si>
    <t>Anh</t>
  </si>
  <si>
    <t>Cường</t>
  </si>
  <si>
    <t>Nguyễn Quang</t>
  </si>
  <si>
    <t>Hoàng</t>
  </si>
  <si>
    <t>Hùng</t>
  </si>
  <si>
    <t>Huy</t>
  </si>
  <si>
    <t>Minh</t>
  </si>
  <si>
    <t>Sơn</t>
  </si>
  <si>
    <t>Thành</t>
  </si>
  <si>
    <t>Thắng</t>
  </si>
  <si>
    <t>Trung</t>
  </si>
  <si>
    <t>Tú</t>
  </si>
  <si>
    <t>An</t>
  </si>
  <si>
    <t>Nguyễn Thế</t>
  </si>
  <si>
    <t>Nguyễn Đình</t>
  </si>
  <si>
    <t>Tuấn</t>
  </si>
  <si>
    <t>Phong</t>
  </si>
  <si>
    <t>Quang</t>
  </si>
  <si>
    <t>STT</t>
  </si>
  <si>
    <t>Lớp</t>
  </si>
  <si>
    <t>Điểm CC</t>
  </si>
  <si>
    <t>Điểm TBKT</t>
  </si>
  <si>
    <t>Điểm BTL</t>
  </si>
  <si>
    <t>Ghi chú</t>
  </si>
  <si>
    <t>Trọng số</t>
  </si>
  <si>
    <r>
      <t xml:space="preserve">- </t>
    </r>
    <r>
      <rPr>
        <b/>
        <i/>
        <sz val="11"/>
        <color rgb="FF000000"/>
        <rFont val="Times New Roman"/>
        <family val="1"/>
      </rPr>
      <t>Ghi chú</t>
    </r>
    <r>
      <rPr>
        <sz val="11"/>
        <color rgb="FF000000"/>
        <rFont val="Times New Roman"/>
        <family val="1"/>
      </rPr>
      <t xml:space="preserve">: </t>
    </r>
    <r>
      <rPr>
        <i/>
        <sz val="11"/>
        <color rgb="FF000000"/>
        <rFont val="Times New Roman"/>
        <family val="1"/>
      </rPr>
      <t>Trọng số (theo Đề cương chi tiết học phần)</t>
    </r>
  </si>
  <si>
    <t>Điểm trung bình kiểm tra: 20%</t>
  </si>
  <si>
    <t>Điểm bài tập tiểu luận, seminar: 20%</t>
  </si>
  <si>
    <t>Điểm chuyên cần: 10%</t>
  </si>
  <si>
    <r>
      <t>Giảng viên</t>
    </r>
    <r>
      <rPr>
        <sz val="12"/>
        <color rgb="FF000000"/>
        <rFont val="Times New Roman"/>
        <family val="1"/>
      </rPr>
      <t xml:space="preserve">
(Ký và ghi rõ họ tên)</t>
    </r>
  </si>
  <si>
    <t>PGS. TS Nguyễn Mạnh Hùng</t>
  </si>
  <si>
    <t>Họ tên</t>
  </si>
  <si>
    <r>
      <t>Trưởng Bộ môn</t>
    </r>
    <r>
      <rPr>
        <sz val="12"/>
        <color rgb="FF000000"/>
        <rFont val="Times New Roman"/>
        <family val="1"/>
      </rPr>
      <t xml:space="preserve">
(Ký và ghi rõ họ tên)</t>
    </r>
  </si>
  <si>
    <t>Lập trình hướng đối tượng</t>
  </si>
  <si>
    <t>Hà Nội, ngày 15 tháng 12 năm 2024</t>
  </si>
  <si>
    <t>Đỗ Chí</t>
  </si>
  <si>
    <t>Lê Đức</t>
  </si>
  <si>
    <t>Nguyễn Đức</t>
  </si>
  <si>
    <t>Trần Minh</t>
  </si>
  <si>
    <t>Nguyễn Trung</t>
  </si>
  <si>
    <t>Phạm Nhật</t>
  </si>
  <si>
    <t>Dương</t>
  </si>
  <si>
    <t>Hiếu</t>
  </si>
  <si>
    <t>Khánh</t>
  </si>
  <si>
    <t>Kiên</t>
  </si>
  <si>
    <t>Mạnh</t>
  </si>
  <si>
    <t>Vinh</t>
  </si>
  <si>
    <t>Điểm THI</t>
  </si>
  <si>
    <t>TỔNG KẾT</t>
  </si>
  <si>
    <t>A+</t>
  </si>
  <si>
    <t>F</t>
  </si>
  <si>
    <t>D+</t>
  </si>
  <si>
    <t>B+</t>
  </si>
  <si>
    <t>C</t>
  </si>
  <si>
    <t>B</t>
  </si>
  <si>
    <t>C+</t>
  </si>
  <si>
    <t>A</t>
  </si>
  <si>
    <t>D</t>
  </si>
  <si>
    <t>Điểm thi: 50%</t>
  </si>
  <si>
    <t>THỐNG KÊ</t>
  </si>
  <si>
    <t>Điểm</t>
  </si>
  <si>
    <t>SL</t>
  </si>
  <si>
    <t>Tỉ lệ</t>
  </si>
  <si>
    <t>03</t>
  </si>
  <si>
    <t>B22DCDT002</t>
  </si>
  <si>
    <t>B22DCAT006</t>
  </si>
  <si>
    <t>B22DCVT031</t>
  </si>
  <si>
    <t>B22DCVT073</t>
  </si>
  <si>
    <t>B22DCVT119</t>
  </si>
  <si>
    <t>B22DCAT072</t>
  </si>
  <si>
    <t>B22DCAT084</t>
  </si>
  <si>
    <t>B22DCCN225</t>
  </si>
  <si>
    <t>B22DCVT192</t>
  </si>
  <si>
    <t>B22DCDT111</t>
  </si>
  <si>
    <t>B22DCCN320</t>
  </si>
  <si>
    <t>B22DCAT126</t>
  </si>
  <si>
    <t>B22DCVT214</t>
  </si>
  <si>
    <t>B22DCAT139</t>
  </si>
  <si>
    <t>B22DCVT229</t>
  </si>
  <si>
    <t>B22DCVT230</t>
  </si>
  <si>
    <t>B22DCVT245</t>
  </si>
  <si>
    <t>B22DCVT248</t>
  </si>
  <si>
    <t>B22DCVT281</t>
  </si>
  <si>
    <t>N22DCDK035B</t>
  </si>
  <si>
    <t>B22DCDT171</t>
  </si>
  <si>
    <t>B22DCKH062</t>
  </si>
  <si>
    <t>B22DCAT184</t>
  </si>
  <si>
    <t>B22DCKH077</t>
  </si>
  <si>
    <t>B22DCVT385</t>
  </si>
  <si>
    <t>B22DCVT395</t>
  </si>
  <si>
    <t>B22DCCN612</t>
  </si>
  <si>
    <t>B22DCDT237</t>
  </si>
  <si>
    <t>B22DCVT440</t>
  </si>
  <si>
    <t>B22DCAT279</t>
  </si>
  <si>
    <t>B22DCVT512</t>
  </si>
  <si>
    <t>B22DCCN803</t>
  </si>
  <si>
    <t>B22DCCN809</t>
  </si>
  <si>
    <t>B22DCVT524</t>
  </si>
  <si>
    <t>B22DCDT320</t>
  </si>
  <si>
    <t>B22DCVT566</t>
  </si>
  <si>
    <t>B22DCVT570</t>
  </si>
  <si>
    <t>B22DCDT282</t>
  </si>
  <si>
    <t>B22DCVT487</t>
  </si>
  <si>
    <t>B22DCDT293</t>
  </si>
  <si>
    <t>B22DCVT492</t>
  </si>
  <si>
    <t>B22DCVT494</t>
  </si>
  <si>
    <t>B22DCDT294</t>
  </si>
  <si>
    <t>B22DCAT275</t>
  </si>
  <si>
    <t>B22DCDT331</t>
  </si>
  <si>
    <t>B22DCVT595</t>
  </si>
  <si>
    <t>Đỗ Đăng</t>
  </si>
  <si>
    <t>Phan Hoàng</t>
  </si>
  <si>
    <t>Trần Tuấn</t>
  </si>
  <si>
    <t>Vũ Nam</t>
  </si>
  <si>
    <t>Lê Tiến</t>
  </si>
  <si>
    <t>Nguyễn Bạch Hải</t>
  </si>
  <si>
    <t>Hoàng Minh</t>
  </si>
  <si>
    <t>Hoàng Đức</t>
  </si>
  <si>
    <t>Nguyễn Thị</t>
  </si>
  <si>
    <t>Nguyễn Trần Đức</t>
  </si>
  <si>
    <t>Nguyễn Việt</t>
  </si>
  <si>
    <t>Phạm Thành</t>
  </si>
  <si>
    <t>Phạm Thế</t>
  </si>
  <si>
    <t>Trịnh Đăng</t>
  </si>
  <si>
    <t>Trần Giang</t>
  </si>
  <si>
    <t>Trương Gia</t>
  </si>
  <si>
    <t>Đinh Bảo</t>
  </si>
  <si>
    <t>Nguyễn Bảo</t>
  </si>
  <si>
    <t>Nguyễn Xuân</t>
  </si>
  <si>
    <t>Nguyễn Tuấn</t>
  </si>
  <si>
    <t>Đào Tuấn</t>
  </si>
  <si>
    <t>Đặng Tuấn</t>
  </si>
  <si>
    <t>Dương Minh</t>
  </si>
  <si>
    <t>Lê Minh</t>
  </si>
  <si>
    <t>Phạm Ninh Phương</t>
  </si>
  <si>
    <t>Đinh Quyết</t>
  </si>
  <si>
    <t>Lưu Minh</t>
  </si>
  <si>
    <t>Lê Bá Thành</t>
  </si>
  <si>
    <t>Trần Thành</t>
  </si>
  <si>
    <t>Tường Duy Minh</t>
  </si>
  <si>
    <t>Nguyễn Tiến Trung</t>
  </si>
  <si>
    <t>Bùi Minh</t>
  </si>
  <si>
    <t>Cao Thanh</t>
  </si>
  <si>
    <t>Đỗ Minh</t>
  </si>
  <si>
    <t>Nguyễn Hoàng</t>
  </si>
  <si>
    <t>Nguyễn Lưu Thanh</t>
  </si>
  <si>
    <t>Bạch Hồng</t>
  </si>
  <si>
    <t>Đạt</t>
  </si>
  <si>
    <t>Đăng</t>
  </si>
  <si>
    <t>Đức</t>
  </si>
  <si>
    <t>Hiểu</t>
  </si>
  <si>
    <t>Thảo</t>
  </si>
  <si>
    <t>Trường</t>
  </si>
  <si>
    <t>Vũ</t>
  </si>
  <si>
    <t>Khiêm</t>
  </si>
  <si>
    <t>Nguyên</t>
  </si>
  <si>
    <t>Thái</t>
  </si>
  <si>
    <t>Tùng</t>
  </si>
  <si>
    <t>E22CQCN03 - B</t>
  </si>
  <si>
    <t>ĐIỂM CHỮ</t>
  </si>
  <si>
    <t>LÀM TRÒN</t>
  </si>
  <si>
    <t>BẢNG ĐIỂM TỔNG KẾT HỌC PHẦN</t>
  </si>
  <si>
    <t>INT1332_CLC</t>
  </si>
  <si>
    <t>TS. Đỗ Thị Liên</t>
  </si>
  <si>
    <t>Cấm thi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</si>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</sst>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"/>
    <numFmt numFmtId="168" formatCode="0.0%"/>
  </numFmts>
  <fonts count="15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5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 wrapText="1"/>
    </xf>
    <xf numFmtId="1" fontId="6" fillId="0" borderId="0" xfId="0" applyNumberFormat="1" applyFont="1" applyAlignment="1">
      <alignment horizontal="right" vertical="top" shrinkToFit="1"/>
    </xf>
    <xf numFmtId="164" fontId="9" fillId="0" borderId="0" xfId="0" applyNumberFormat="1" applyFont="1" applyAlignment="1">
      <alignment horizontal="right" vertical="top" shrinkToFit="1"/>
    </xf>
    <xf numFmtId="164" fontId="10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164" fontId="7" fillId="0" borderId="1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165" fontId="6" fillId="0" borderId="8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 vertical="center" shrinkToFit="1"/>
    </xf>
    <xf numFmtId="1" fontId="5" fillId="0" borderId="0" xfId="0" applyNumberFormat="1" applyFont="1" applyAlignment="1">
      <alignment horizontal="center" vertical="top" wrapText="1" shrinkToFit="1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5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2" fontId="6" fillId="0" borderId="6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8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PHÂN</a:t>
            </a:r>
            <a:r>
              <a:rPr lang="en-US" sz="12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PHỐI ĐIỂM</a:t>
            </a:r>
            <a:endPara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'Nhóm 03'!$I$68:$I$76</c:f>
              <c:strCache>
                <c:ptCount val="9"/>
                <c:pt idx="0">
                  <c:v>A+</c:v>
                </c:pt>
                <c:pt idx="1">
                  <c:v>A</c:v>
                </c:pt>
                <c:pt idx="2">
                  <c:v>B+</c:v>
                </c:pt>
                <c:pt idx="3">
                  <c:v>B</c:v>
                </c:pt>
                <c:pt idx="4">
                  <c:v>C+</c:v>
                </c:pt>
                <c:pt idx="5">
                  <c:v>C</c:v>
                </c:pt>
                <c:pt idx="6">
                  <c:v>D+</c:v>
                </c:pt>
                <c:pt idx="7">
                  <c:v>D</c:v>
                </c:pt>
                <c:pt idx="8">
                  <c:v>F</c:v>
                </c:pt>
              </c:strCache>
            </c:strRef>
          </c:cat>
          <c:val>
            <c:numRef>
              <c:f>'Nhóm 03'!$J$68:$J$76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5-4732-94AB-006B28AAF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198312"/>
        <c:axId val="574202992"/>
      </c:barChart>
      <c:catAx>
        <c:axId val="57419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202992"/>
        <c:crosses val="autoZero"/>
        <c:auto val="1"/>
        <c:lblAlgn val="ctr"/>
        <c:lblOffset val="100"/>
        <c:noMultiLvlLbl val="0"/>
      </c:catAx>
      <c:valAx>
        <c:axId val="574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198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62346</xdr:colOff>
      <xdr:row>64</xdr:row>
      <xdr:rowOff>155864</xdr:rowOff>
    </xdr:from>
    <xdr:to>
      <xdr:col>6</xdr:col>
      <xdr:colOff>318655</xdr:colOff>
      <xdr:row>78</xdr:row>
      <xdr:rowOff>93518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817B-4599-9FE5-2E26-B713DE1C8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959F-B050-4611-8ADD-47E9C1B2BF46}">
  <sheetPr>
    <pageSetUpPr fitToPage="1"/>
  </sheetPr>
  <dimension ref="A1:O77"/>
  <sheetViews>
    <sheetView tabSelected="1" topLeftCell="B1" zoomScale="110" zoomScaleNormal="110" workbookViewId="0">
      <selection activeCell="T6" sqref="T6"/>
    </sheetView>
  </sheetViews>
  <sheetFormatPr defaultRowHeight="13.2" x14ac:dyDescent="0.25"/>
  <cols>
    <col min="1" max="1" width="8" hidden="1" customWidth="1"/>
    <col min="2" max="2" width="5.21875" customWidth="1"/>
    <col min="3" max="3" width="15.77734375" customWidth="1"/>
    <col min="4" max="4" width="18.88671875" customWidth="1"/>
    <col min="5" max="5" width="10.21875" customWidth="1"/>
    <col min="6" max="6" width="18.5546875" customWidth="1"/>
    <col min="7" max="7" width="5.5546875" customWidth="1"/>
    <col min="8" max="8" width="5.6640625" customWidth="1"/>
    <col min="9" max="9" width="6.109375" customWidth="1"/>
    <col min="10" max="10" width="5.5546875" customWidth="1"/>
    <col min="11" max="11" width="7.77734375" customWidth="1"/>
    <col min="12" max="12" width="6" customWidth="1"/>
    <col min="13" max="13" width="5.77734375" customWidth="1"/>
    <col min="14" max="14" width="15.109375" customWidth="1"/>
    <col min="15" max="15" width="4.21875" customWidth="1"/>
  </cols>
  <sheetData>
    <row r="1" spans="1:15" ht="19.2" customHeight="1" x14ac:dyDescent="0.25">
      <c r="A1" s="1"/>
      <c r="B1" s="30" t="s">
        <v>0</v>
      </c>
      <c r="C1" s="30"/>
      <c r="D1" s="30"/>
      <c r="E1" s="30"/>
      <c r="F1" s="30"/>
      <c r="G1" s="36" t="s">
        <v>171</v>
      </c>
      <c r="H1" s="36"/>
      <c r="I1" s="36"/>
      <c r="J1" s="36"/>
      <c r="K1" s="36"/>
      <c r="L1" s="36"/>
      <c r="M1" s="36"/>
      <c r="N1" s="36"/>
      <c r="O1" s="36"/>
    </row>
    <row r="2" spans="1:15" ht="17.399999999999999" customHeight="1" x14ac:dyDescent="0.25">
      <c r="A2" s="1"/>
      <c r="B2" s="31" t="s">
        <v>1</v>
      </c>
      <c r="C2" s="31"/>
      <c r="D2" s="32" t="s">
        <v>3</v>
      </c>
      <c r="E2" s="32"/>
      <c r="F2" s="32"/>
      <c r="G2" s="36"/>
      <c r="H2" s="36"/>
      <c r="I2" s="36"/>
      <c r="J2" s="36"/>
      <c r="K2" s="36"/>
      <c r="L2" s="36"/>
      <c r="M2" s="36"/>
      <c r="N2" s="36"/>
      <c r="O2" s="36"/>
    </row>
    <row r="3" spans="1:15" ht="16.2" customHeight="1" x14ac:dyDescent="0.25">
      <c r="A3" s="1"/>
      <c r="B3" s="33" t="s">
        <v>2</v>
      </c>
      <c r="C3" s="33"/>
      <c r="D3" s="34" t="s">
        <v>4</v>
      </c>
      <c r="E3" s="34"/>
      <c r="F3" s="34"/>
      <c r="G3" s="35" t="s">
        <v>5</v>
      </c>
      <c r="H3" s="35"/>
      <c r="I3" s="35"/>
      <c r="J3" s="35"/>
      <c r="K3" s="35"/>
      <c r="L3" s="35"/>
      <c r="M3" s="35"/>
      <c r="N3" s="35"/>
      <c r="O3" s="35"/>
    </row>
    <row r="4" spans="1:15" ht="22.8" customHeight="1" x14ac:dyDescent="0.25">
      <c r="A4" s="1"/>
      <c r="B4" s="44" t="s">
        <v>6</v>
      </c>
      <c r="C4" s="44"/>
      <c r="D4" s="24" t="s">
        <v>43</v>
      </c>
      <c r="E4" s="24"/>
      <c r="F4" s="24"/>
      <c r="G4" s="53"/>
      <c r="H4" s="53"/>
      <c r="I4" s="53"/>
      <c r="J4" s="53"/>
      <c r="K4" s="53"/>
      <c r="L4" s="53"/>
      <c r="M4" s="59" t="s">
        <v>8</v>
      </c>
      <c r="N4" s="3" t="s">
        <v>172</v>
      </c>
      <c r="O4" s="25" t="s">
        <v>73</v>
      </c>
    </row>
    <row r="5" spans="1:15" ht="17.399999999999999" customHeight="1" x14ac:dyDescent="0.25">
      <c r="A5" s="1"/>
      <c r="B5" s="33" t="s">
        <v>7</v>
      </c>
      <c r="C5" s="33"/>
      <c r="D5" s="4">
        <v>3</v>
      </c>
      <c r="E5" s="5"/>
      <c r="F5" s="5"/>
      <c r="G5" s="5"/>
      <c r="H5" s="5"/>
      <c r="I5" s="5"/>
      <c r="J5" s="2"/>
      <c r="K5" s="2"/>
      <c r="L5" s="2"/>
    </row>
    <row r="6" spans="1:15" ht="72.599999999999994" customHeight="1" x14ac:dyDescent="0.25">
      <c r="A6" s="6" t="s">
        <v>8</v>
      </c>
      <c r="B6" s="15" t="s">
        <v>28</v>
      </c>
      <c r="C6" s="15" t="s">
        <v>9</v>
      </c>
      <c r="D6" s="45" t="s">
        <v>41</v>
      </c>
      <c r="E6" s="48"/>
      <c r="F6" s="15" t="s">
        <v>29</v>
      </c>
      <c r="G6" s="14" t="s">
        <v>30</v>
      </c>
      <c r="H6" s="14" t="s">
        <v>31</v>
      </c>
      <c r="I6" s="14" t="s">
        <v>32</v>
      </c>
      <c r="J6" s="14" t="s">
        <v>57</v>
      </c>
      <c r="K6" s="49" t="s">
        <v>58</v>
      </c>
      <c r="L6" s="29" t="s">
        <v>170</v>
      </c>
      <c r="M6" s="54" t="s">
        <v>169</v>
      </c>
      <c r="N6" s="28" t="s">
        <v>33</v>
      </c>
      <c r="O6" s="28"/>
    </row>
    <row r="7" spans="1:15" ht="18" customHeight="1" x14ac:dyDescent="0.25">
      <c r="A7" s="6"/>
      <c r="B7" s="45" t="s">
        <v>34</v>
      </c>
      <c r="C7" s="46"/>
      <c r="D7" s="47"/>
      <c r="E7" s="47"/>
      <c r="F7" s="48"/>
      <c r="G7" s="16">
        <v>10</v>
      </c>
      <c r="H7" s="16">
        <v>20</v>
      </c>
      <c r="I7" s="16">
        <v>20</v>
      </c>
      <c r="J7" s="16">
        <v>50</v>
      </c>
      <c r="K7" s="49"/>
      <c r="L7" s="29"/>
      <c r="M7" s="55"/>
      <c r="N7" s="28"/>
      <c r="O7" s="28"/>
    </row>
    <row r="8" spans="1:15" ht="18" customHeight="1" x14ac:dyDescent="0.25">
      <c r="A8" s="7">
        <v>3</v>
      </c>
      <c r="B8" s="17">
        <v>1</v>
      </c>
      <c r="C8" s="20" t="s">
        <v>74</v>
      </c>
      <c r="D8" s="22" t="s">
        <v>120</v>
      </c>
      <c r="E8" s="21" t="s">
        <v>22</v>
      </c>
      <c r="F8" s="20" t="s">
        <v>168</v>
      </c>
      <c r="G8" s="23">
        <v>7.5</v>
      </c>
      <c r="H8" s="23">
        <v>5.5</v>
      </c>
      <c r="I8" s="23">
        <v>7</v>
      </c>
      <c r="J8" s="23">
        <v>2</v>
      </c>
      <c r="K8" s="50">
        <f>G8*0.1+H8*0.2+I8*0.2+J8*0.5</f>
        <v>4.25</v>
      </c>
      <c r="L8" s="52">
        <f>ROUND(K8,1)</f>
        <v>4.3</v>
      </c>
      <c r="M8" s="60" t="str">
        <f>IF(J8=0,"F",IF(L8&lt;4,"F",IF(L8&lt;5,"D",IF(L8&lt;5.5,"D+",IF(L8&lt;6.5,"C",IF(L8&lt;7,"C+",IF(L8&lt;8,"B",IF(L8&lt;8.5,"B+",IF(L8&lt;9,"A","A+")))))))))</f>
        <v>D</v>
      </c>
      <c r="N8" s="58"/>
      <c r="O8" s="58"/>
    </row>
    <row r="9" spans="1:15" ht="18" customHeight="1" x14ac:dyDescent="0.25">
      <c r="A9" s="7">
        <v>3</v>
      </c>
      <c r="B9" s="17">
        <v>2</v>
      </c>
      <c r="C9" s="20" t="s">
        <v>75</v>
      </c>
      <c r="D9" s="22" t="s">
        <v>121</v>
      </c>
      <c r="E9" s="21" t="s">
        <v>22</v>
      </c>
      <c r="F9" s="20" t="s">
        <v>168</v>
      </c>
      <c r="G9" s="23">
        <v>8</v>
      </c>
      <c r="H9" s="23">
        <v>5.5</v>
      </c>
      <c r="I9" s="23">
        <v>6.5</v>
      </c>
      <c r="J9" s="23">
        <v>2.5</v>
      </c>
      <c r="K9" s="51">
        <f t="shared" ref="K9:K53" si="0">G9*0.1+H9*0.2+I9*0.2+J9*0.5</f>
        <v>4.45</v>
      </c>
      <c r="L9" s="52">
        <f t="shared" ref="L9:L53" si="1">ROUND(K9,1)</f>
        <v>4.5</v>
      </c>
      <c r="M9" s="60" t="str">
        <f t="shared" ref="M9:M53" si="2">IF(J9=0,"F",IF(L9&lt;4,"F",IF(L9&lt;5,"D",IF(L9&lt;5.5,"D+",IF(L9&lt;6.5,"C",IF(L9&lt;7,"C+",IF(L9&lt;8,"B",IF(L9&lt;8.5,"B+",IF(L9&lt;9,"A","A+")))))))))</f>
        <v>D</v>
      </c>
      <c r="N9" s="56"/>
      <c r="O9" s="57"/>
    </row>
    <row r="10" spans="1:15" ht="18" customHeight="1" x14ac:dyDescent="0.25">
      <c r="A10" s="7">
        <v>3</v>
      </c>
      <c r="B10" s="17">
        <v>3</v>
      </c>
      <c r="C10" s="20" t="s">
        <v>76</v>
      </c>
      <c r="D10" s="22" t="s">
        <v>50</v>
      </c>
      <c r="E10" s="21" t="s">
        <v>10</v>
      </c>
      <c r="F10" s="20" t="s">
        <v>168</v>
      </c>
      <c r="G10" s="23">
        <v>0</v>
      </c>
      <c r="H10" s="23">
        <v>0</v>
      </c>
      <c r="I10" s="23">
        <v>0</v>
      </c>
      <c r="J10" s="23">
        <v>0</v>
      </c>
      <c r="K10" s="51">
        <f t="shared" si="0"/>
        <v>0</v>
      </c>
      <c r="L10" s="52">
        <f t="shared" si="1"/>
        <v>0</v>
      </c>
      <c r="M10" s="60" t="str">
        <f t="shared" si="2"/>
        <v>F</v>
      </c>
      <c r="N10" s="61" t="s">
        <v>174</v>
      </c>
      <c r="O10" s="57"/>
    </row>
    <row r="11" spans="1:15" ht="18" customHeight="1" x14ac:dyDescent="0.25">
      <c r="A11" s="7">
        <v>3</v>
      </c>
      <c r="B11" s="17">
        <v>4</v>
      </c>
      <c r="C11" s="20" t="s">
        <v>77</v>
      </c>
      <c r="D11" s="22" t="s">
        <v>122</v>
      </c>
      <c r="E11" s="21" t="s">
        <v>11</v>
      </c>
      <c r="F11" s="20" t="s">
        <v>168</v>
      </c>
      <c r="G11" s="23">
        <v>8.5</v>
      </c>
      <c r="H11" s="23">
        <v>7.5</v>
      </c>
      <c r="I11" s="23">
        <v>8</v>
      </c>
      <c r="J11" s="23">
        <v>7.5</v>
      </c>
      <c r="K11" s="51">
        <f t="shared" si="0"/>
        <v>7.7</v>
      </c>
      <c r="L11" s="52">
        <f t="shared" si="1"/>
        <v>7.7</v>
      </c>
      <c r="M11" s="60" t="str">
        <f t="shared" si="2"/>
        <v>B</v>
      </c>
      <c r="N11" s="56"/>
      <c r="O11" s="57"/>
    </row>
    <row r="12" spans="1:15" ht="18" customHeight="1" x14ac:dyDescent="0.25">
      <c r="A12" s="7">
        <v>3</v>
      </c>
      <c r="B12" s="17">
        <v>5</v>
      </c>
      <c r="C12" s="20" t="s">
        <v>78</v>
      </c>
      <c r="D12" s="22" t="s">
        <v>123</v>
      </c>
      <c r="E12" s="21" t="s">
        <v>51</v>
      </c>
      <c r="F12" s="20" t="s">
        <v>168</v>
      </c>
      <c r="G12" s="23">
        <v>8</v>
      </c>
      <c r="H12" s="23">
        <v>6.5</v>
      </c>
      <c r="I12" s="23">
        <v>8</v>
      </c>
      <c r="J12" s="23">
        <v>3</v>
      </c>
      <c r="K12" s="51">
        <f t="shared" si="0"/>
        <v>5.2</v>
      </c>
      <c r="L12" s="52">
        <f t="shared" si="1"/>
        <v>5.2</v>
      </c>
      <c r="M12" s="60" t="str">
        <f t="shared" si="2"/>
        <v>D+</v>
      </c>
      <c r="N12" s="56"/>
      <c r="O12" s="57"/>
    </row>
    <row r="13" spans="1:15" ht="18" customHeight="1" x14ac:dyDescent="0.25">
      <c r="A13" s="7">
        <v>3</v>
      </c>
      <c r="B13" s="17">
        <v>6</v>
      </c>
      <c r="C13" s="20" t="s">
        <v>79</v>
      </c>
      <c r="D13" s="22" t="s">
        <v>124</v>
      </c>
      <c r="E13" s="21" t="s">
        <v>157</v>
      </c>
      <c r="F13" s="20" t="s">
        <v>168</v>
      </c>
      <c r="G13" s="23">
        <v>9</v>
      </c>
      <c r="H13" s="23">
        <v>9</v>
      </c>
      <c r="I13" s="23">
        <v>8</v>
      </c>
      <c r="J13" s="23">
        <v>10</v>
      </c>
      <c r="K13" s="51">
        <f t="shared" si="0"/>
        <v>9.3000000000000007</v>
      </c>
      <c r="L13" s="52">
        <f t="shared" si="1"/>
        <v>9.3000000000000007</v>
      </c>
      <c r="M13" s="60" t="str">
        <f t="shared" si="2"/>
        <v>A+</v>
      </c>
      <c r="N13" s="56"/>
      <c r="O13" s="57"/>
    </row>
    <row r="14" spans="1:15" ht="18" customHeight="1" x14ac:dyDescent="0.25">
      <c r="A14" s="7">
        <v>3</v>
      </c>
      <c r="B14" s="17">
        <v>7</v>
      </c>
      <c r="C14" s="20" t="s">
        <v>80</v>
      </c>
      <c r="D14" s="22" t="s">
        <v>125</v>
      </c>
      <c r="E14" s="21" t="s">
        <v>158</v>
      </c>
      <c r="F14" s="20" t="s">
        <v>168</v>
      </c>
      <c r="G14" s="23">
        <v>7.5</v>
      </c>
      <c r="H14" s="23">
        <v>6.5</v>
      </c>
      <c r="I14" s="23">
        <v>7</v>
      </c>
      <c r="J14" s="23">
        <v>6</v>
      </c>
      <c r="K14" s="51">
        <f t="shared" si="0"/>
        <v>6.45</v>
      </c>
      <c r="L14" s="52">
        <f t="shared" si="1"/>
        <v>6.5</v>
      </c>
      <c r="M14" s="60" t="str">
        <f t="shared" si="2"/>
        <v>C+</v>
      </c>
      <c r="N14" s="56"/>
      <c r="O14" s="57"/>
    </row>
    <row r="15" spans="1:15" ht="18" customHeight="1" x14ac:dyDescent="0.25">
      <c r="A15" s="8">
        <v>3</v>
      </c>
      <c r="B15" s="18">
        <v>8</v>
      </c>
      <c r="C15" s="20" t="s">
        <v>81</v>
      </c>
      <c r="D15" s="22" t="s">
        <v>126</v>
      </c>
      <c r="E15" s="21" t="s">
        <v>159</v>
      </c>
      <c r="F15" s="20" t="s">
        <v>168</v>
      </c>
      <c r="G15" s="23">
        <v>7</v>
      </c>
      <c r="H15" s="23">
        <v>5.5</v>
      </c>
      <c r="I15" s="23">
        <v>6</v>
      </c>
      <c r="J15" s="23">
        <v>2.5</v>
      </c>
      <c r="K15" s="51">
        <f t="shared" si="0"/>
        <v>4.25</v>
      </c>
      <c r="L15" s="52">
        <f t="shared" si="1"/>
        <v>4.3</v>
      </c>
      <c r="M15" s="60" t="str">
        <f t="shared" si="2"/>
        <v>D</v>
      </c>
      <c r="N15" s="56"/>
      <c r="O15" s="57"/>
    </row>
    <row r="16" spans="1:15" ht="18" customHeight="1" x14ac:dyDescent="0.25">
      <c r="A16" s="7">
        <v>3</v>
      </c>
      <c r="B16" s="17">
        <v>9</v>
      </c>
      <c r="C16" s="20" t="s">
        <v>82</v>
      </c>
      <c r="D16" s="22" t="s">
        <v>127</v>
      </c>
      <c r="E16" s="21" t="s">
        <v>52</v>
      </c>
      <c r="F16" s="20" t="s">
        <v>168</v>
      </c>
      <c r="G16" s="23">
        <v>8</v>
      </c>
      <c r="H16" s="23">
        <v>5.5</v>
      </c>
      <c r="I16" s="23">
        <v>6</v>
      </c>
      <c r="J16" s="23">
        <v>2.5</v>
      </c>
      <c r="K16" s="51">
        <f t="shared" si="0"/>
        <v>4.3500000000000005</v>
      </c>
      <c r="L16" s="52">
        <f t="shared" si="1"/>
        <v>4.4000000000000004</v>
      </c>
      <c r="M16" s="60" t="str">
        <f t="shared" si="2"/>
        <v>D</v>
      </c>
      <c r="N16" s="56"/>
      <c r="O16" s="57"/>
    </row>
    <row r="17" spans="1:15" ht="18" customHeight="1" x14ac:dyDescent="0.25">
      <c r="A17" s="7">
        <v>3</v>
      </c>
      <c r="B17" s="17">
        <v>10</v>
      </c>
      <c r="C17" s="20" t="s">
        <v>83</v>
      </c>
      <c r="D17" s="22" t="s">
        <v>128</v>
      </c>
      <c r="E17" s="21" t="s">
        <v>160</v>
      </c>
      <c r="F17" s="20" t="s">
        <v>168</v>
      </c>
      <c r="G17" s="23">
        <v>7</v>
      </c>
      <c r="H17" s="23">
        <v>4.5</v>
      </c>
      <c r="I17" s="23">
        <v>6.5</v>
      </c>
      <c r="J17" s="23">
        <v>3</v>
      </c>
      <c r="K17" s="51">
        <f t="shared" si="0"/>
        <v>4.4000000000000004</v>
      </c>
      <c r="L17" s="52">
        <f t="shared" si="1"/>
        <v>4.4000000000000004</v>
      </c>
      <c r="M17" s="60" t="str">
        <f t="shared" si="2"/>
        <v>D</v>
      </c>
      <c r="N17" s="56"/>
      <c r="O17" s="57"/>
    </row>
    <row r="18" spans="1:15" ht="18" customHeight="1" x14ac:dyDescent="0.25">
      <c r="A18" s="7">
        <v>3</v>
      </c>
      <c r="B18" s="17">
        <v>11</v>
      </c>
      <c r="C18" s="20" t="s">
        <v>84</v>
      </c>
      <c r="D18" s="22" t="s">
        <v>48</v>
      </c>
      <c r="E18" s="21" t="s">
        <v>52</v>
      </c>
      <c r="F18" s="20" t="s">
        <v>168</v>
      </c>
      <c r="G18" s="23">
        <v>9</v>
      </c>
      <c r="H18" s="23">
        <v>8.5</v>
      </c>
      <c r="I18" s="23">
        <v>8</v>
      </c>
      <c r="J18" s="23">
        <v>7.5</v>
      </c>
      <c r="K18" s="51">
        <f t="shared" si="0"/>
        <v>7.95</v>
      </c>
      <c r="L18" s="52">
        <f t="shared" si="1"/>
        <v>8</v>
      </c>
      <c r="M18" s="60" t="str">
        <f t="shared" si="2"/>
        <v>B+</v>
      </c>
      <c r="N18" s="56"/>
      <c r="O18" s="57"/>
    </row>
    <row r="19" spans="1:15" ht="18" customHeight="1" x14ac:dyDescent="0.25">
      <c r="A19" s="7">
        <v>3</v>
      </c>
      <c r="B19" s="17">
        <v>12</v>
      </c>
      <c r="C19" s="20" t="s">
        <v>85</v>
      </c>
      <c r="D19" s="22" t="s">
        <v>129</v>
      </c>
      <c r="E19" s="21" t="s">
        <v>13</v>
      </c>
      <c r="F19" s="20" t="s">
        <v>168</v>
      </c>
      <c r="G19" s="23">
        <v>8</v>
      </c>
      <c r="H19" s="23">
        <v>5</v>
      </c>
      <c r="I19" s="23">
        <v>1</v>
      </c>
      <c r="J19" s="23">
        <v>0</v>
      </c>
      <c r="K19" s="51">
        <f t="shared" si="0"/>
        <v>2</v>
      </c>
      <c r="L19" s="52">
        <f t="shared" si="1"/>
        <v>2</v>
      </c>
      <c r="M19" s="60" t="str">
        <f t="shared" si="2"/>
        <v>F</v>
      </c>
      <c r="N19" s="61"/>
      <c r="O19" s="57"/>
    </row>
    <row r="20" spans="1:15" ht="18" customHeight="1" x14ac:dyDescent="0.25">
      <c r="A20" s="8">
        <v>3</v>
      </c>
      <c r="B20" s="18">
        <v>13</v>
      </c>
      <c r="C20" s="20" t="s">
        <v>86</v>
      </c>
      <c r="D20" s="22" t="s">
        <v>130</v>
      </c>
      <c r="E20" s="21" t="s">
        <v>13</v>
      </c>
      <c r="F20" s="20" t="s">
        <v>168</v>
      </c>
      <c r="G20" s="23">
        <v>8</v>
      </c>
      <c r="H20" s="23">
        <v>8</v>
      </c>
      <c r="I20" s="23">
        <v>8</v>
      </c>
      <c r="J20" s="23">
        <v>3</v>
      </c>
      <c r="K20" s="51">
        <f t="shared" si="0"/>
        <v>5.5</v>
      </c>
      <c r="L20" s="52">
        <f t="shared" si="1"/>
        <v>5.5</v>
      </c>
      <c r="M20" s="60" t="str">
        <f t="shared" si="2"/>
        <v>C</v>
      </c>
      <c r="N20" s="56"/>
      <c r="O20" s="57"/>
    </row>
    <row r="21" spans="1:15" ht="18" customHeight="1" x14ac:dyDescent="0.25">
      <c r="A21" s="9">
        <v>3</v>
      </c>
      <c r="B21" s="18">
        <v>14</v>
      </c>
      <c r="C21" s="20" t="s">
        <v>87</v>
      </c>
      <c r="D21" s="22" t="s">
        <v>131</v>
      </c>
      <c r="E21" s="21" t="s">
        <v>14</v>
      </c>
      <c r="F21" s="20" t="s">
        <v>168</v>
      </c>
      <c r="G21" s="23">
        <v>7</v>
      </c>
      <c r="H21" s="23">
        <v>5.5</v>
      </c>
      <c r="I21" s="23">
        <v>7</v>
      </c>
      <c r="J21" s="23">
        <v>0</v>
      </c>
      <c r="K21" s="51">
        <f t="shared" si="0"/>
        <v>3.2</v>
      </c>
      <c r="L21" s="52">
        <f t="shared" si="1"/>
        <v>3.2</v>
      </c>
      <c r="M21" s="60" t="str">
        <f t="shared" si="2"/>
        <v>F</v>
      </c>
      <c r="N21" s="56"/>
      <c r="O21" s="57"/>
    </row>
    <row r="22" spans="1:15" ht="18" customHeight="1" x14ac:dyDescent="0.25">
      <c r="A22" s="7">
        <v>3</v>
      </c>
      <c r="B22" s="17">
        <v>15</v>
      </c>
      <c r="C22" s="20" t="s">
        <v>88</v>
      </c>
      <c r="D22" s="22" t="s">
        <v>132</v>
      </c>
      <c r="E22" s="21" t="s">
        <v>14</v>
      </c>
      <c r="F22" s="20" t="s">
        <v>168</v>
      </c>
      <c r="G22" s="23">
        <v>8</v>
      </c>
      <c r="H22" s="23">
        <v>7.5</v>
      </c>
      <c r="I22" s="23">
        <v>7</v>
      </c>
      <c r="J22" s="23">
        <v>7.5</v>
      </c>
      <c r="K22" s="51">
        <f t="shared" si="0"/>
        <v>7.45</v>
      </c>
      <c r="L22" s="52">
        <f t="shared" si="1"/>
        <v>7.5</v>
      </c>
      <c r="M22" s="60" t="str">
        <f t="shared" si="2"/>
        <v>B</v>
      </c>
      <c r="N22" s="56"/>
      <c r="O22" s="57"/>
    </row>
    <row r="23" spans="1:15" ht="18" customHeight="1" x14ac:dyDescent="0.25">
      <c r="A23" s="7">
        <v>3</v>
      </c>
      <c r="B23" s="17">
        <v>16</v>
      </c>
      <c r="C23" s="20" t="s">
        <v>89</v>
      </c>
      <c r="D23" s="22" t="s">
        <v>133</v>
      </c>
      <c r="E23" s="21" t="s">
        <v>14</v>
      </c>
      <c r="F23" s="20" t="s">
        <v>168</v>
      </c>
      <c r="G23" s="23">
        <v>9</v>
      </c>
      <c r="H23" s="23">
        <v>4.5</v>
      </c>
      <c r="I23" s="23">
        <v>6</v>
      </c>
      <c r="J23" s="23">
        <v>4</v>
      </c>
      <c r="K23" s="51">
        <f t="shared" si="0"/>
        <v>5</v>
      </c>
      <c r="L23" s="52">
        <f t="shared" si="1"/>
        <v>5</v>
      </c>
      <c r="M23" s="60" t="str">
        <f t="shared" si="2"/>
        <v>D+</v>
      </c>
      <c r="N23" s="56"/>
      <c r="O23" s="57"/>
    </row>
    <row r="24" spans="1:15" ht="18" customHeight="1" x14ac:dyDescent="0.25">
      <c r="A24" s="7">
        <v>3</v>
      </c>
      <c r="B24" s="17">
        <v>17</v>
      </c>
      <c r="C24" s="20" t="s">
        <v>90</v>
      </c>
      <c r="D24" s="22" t="s">
        <v>134</v>
      </c>
      <c r="E24" s="21" t="s">
        <v>15</v>
      </c>
      <c r="F24" s="20" t="s">
        <v>168</v>
      </c>
      <c r="G24" s="23">
        <v>0</v>
      </c>
      <c r="H24" s="23">
        <v>0</v>
      </c>
      <c r="I24" s="23">
        <v>0</v>
      </c>
      <c r="J24" s="23">
        <v>0</v>
      </c>
      <c r="K24" s="51">
        <f t="shared" si="0"/>
        <v>0</v>
      </c>
      <c r="L24" s="52">
        <f t="shared" si="1"/>
        <v>0</v>
      </c>
      <c r="M24" s="60" t="str">
        <f t="shared" si="2"/>
        <v>F</v>
      </c>
      <c r="N24" s="56"/>
      <c r="O24" s="57"/>
    </row>
    <row r="25" spans="1:15" ht="18" customHeight="1" x14ac:dyDescent="0.25">
      <c r="A25" s="7">
        <v>3</v>
      </c>
      <c r="B25" s="17">
        <v>18</v>
      </c>
      <c r="C25" s="20" t="s">
        <v>91</v>
      </c>
      <c r="D25" s="22" t="s">
        <v>135</v>
      </c>
      <c r="E25" s="21" t="s">
        <v>15</v>
      </c>
      <c r="F25" s="20" t="s">
        <v>168</v>
      </c>
      <c r="G25" s="23">
        <v>9.5</v>
      </c>
      <c r="H25" s="23">
        <v>8</v>
      </c>
      <c r="I25" s="23">
        <v>8</v>
      </c>
      <c r="J25" s="23">
        <v>9</v>
      </c>
      <c r="K25" s="51">
        <f t="shared" si="0"/>
        <v>8.65</v>
      </c>
      <c r="L25" s="52">
        <f t="shared" si="1"/>
        <v>8.6999999999999993</v>
      </c>
      <c r="M25" s="60" t="str">
        <f t="shared" si="2"/>
        <v>A</v>
      </c>
      <c r="N25" s="56"/>
      <c r="O25" s="57"/>
    </row>
    <row r="26" spans="1:15" ht="18" customHeight="1" x14ac:dyDescent="0.25">
      <c r="A26" s="7">
        <v>3</v>
      </c>
      <c r="B26" s="17">
        <v>19</v>
      </c>
      <c r="C26" s="20" t="s">
        <v>92</v>
      </c>
      <c r="D26" s="22" t="s">
        <v>136</v>
      </c>
      <c r="E26" s="21" t="s">
        <v>53</v>
      </c>
      <c r="F26" s="20" t="s">
        <v>168</v>
      </c>
      <c r="G26" s="23">
        <v>9</v>
      </c>
      <c r="H26" s="23">
        <v>4.5</v>
      </c>
      <c r="I26" s="23">
        <v>7.5</v>
      </c>
      <c r="J26" s="23">
        <v>4</v>
      </c>
      <c r="K26" s="51">
        <f t="shared" si="0"/>
        <v>5.3</v>
      </c>
      <c r="L26" s="52">
        <f t="shared" si="1"/>
        <v>5.3</v>
      </c>
      <c r="M26" s="60" t="str">
        <f t="shared" si="2"/>
        <v>D+</v>
      </c>
      <c r="N26" s="56"/>
      <c r="O26" s="57"/>
    </row>
    <row r="27" spans="1:15" ht="18" customHeight="1" x14ac:dyDescent="0.25">
      <c r="A27" s="7">
        <v>3</v>
      </c>
      <c r="B27" s="17">
        <v>20</v>
      </c>
      <c r="C27" s="20" t="s">
        <v>93</v>
      </c>
      <c r="D27" s="22" t="s">
        <v>137</v>
      </c>
      <c r="E27" s="21" t="s">
        <v>53</v>
      </c>
      <c r="F27" s="20" t="s">
        <v>168</v>
      </c>
      <c r="G27" s="23">
        <v>0</v>
      </c>
      <c r="H27" s="23">
        <v>0</v>
      </c>
      <c r="I27" s="23">
        <v>0</v>
      </c>
      <c r="J27" s="23">
        <v>0</v>
      </c>
      <c r="K27" s="51">
        <f t="shared" si="0"/>
        <v>0</v>
      </c>
      <c r="L27" s="52">
        <f t="shared" si="1"/>
        <v>0</v>
      </c>
      <c r="M27" s="60" t="str">
        <f t="shared" si="2"/>
        <v>F</v>
      </c>
      <c r="N27" s="63" t="s">
        <v>174</v>
      </c>
      <c r="O27" s="62"/>
    </row>
    <row r="28" spans="1:15" ht="18" customHeight="1" x14ac:dyDescent="0.25">
      <c r="A28" s="7">
        <v>3</v>
      </c>
      <c r="B28" s="17">
        <v>21</v>
      </c>
      <c r="C28" s="20" t="s">
        <v>94</v>
      </c>
      <c r="D28" s="22" t="s">
        <v>23</v>
      </c>
      <c r="E28" s="21" t="s">
        <v>164</v>
      </c>
      <c r="F28" s="20" t="s">
        <v>168</v>
      </c>
      <c r="G28" s="23">
        <v>9</v>
      </c>
      <c r="H28" s="23">
        <v>9</v>
      </c>
      <c r="I28" s="23">
        <v>8</v>
      </c>
      <c r="J28" s="23">
        <v>6</v>
      </c>
      <c r="K28" s="51">
        <f t="shared" si="0"/>
        <v>7.3000000000000007</v>
      </c>
      <c r="L28" s="52">
        <f t="shared" si="1"/>
        <v>7.3</v>
      </c>
      <c r="M28" s="60" t="str">
        <f t="shared" si="2"/>
        <v>B</v>
      </c>
      <c r="N28" s="56"/>
      <c r="O28" s="57"/>
    </row>
    <row r="29" spans="1:15" ht="18" customHeight="1" x14ac:dyDescent="0.25">
      <c r="A29" s="7">
        <v>3</v>
      </c>
      <c r="B29" s="17">
        <v>22</v>
      </c>
      <c r="C29" s="20" t="s">
        <v>95</v>
      </c>
      <c r="D29" s="22" t="s">
        <v>138</v>
      </c>
      <c r="E29" s="21" t="s">
        <v>54</v>
      </c>
      <c r="F29" s="20" t="s">
        <v>168</v>
      </c>
      <c r="G29" s="23">
        <v>9</v>
      </c>
      <c r="H29" s="23">
        <v>8.5</v>
      </c>
      <c r="I29" s="23">
        <v>7.5</v>
      </c>
      <c r="J29" s="23">
        <v>6</v>
      </c>
      <c r="K29" s="51">
        <f t="shared" si="0"/>
        <v>7.1</v>
      </c>
      <c r="L29" s="52">
        <f t="shared" si="1"/>
        <v>7.1</v>
      </c>
      <c r="M29" s="60" t="str">
        <f t="shared" si="2"/>
        <v>B</v>
      </c>
      <c r="N29" s="56"/>
      <c r="O29" s="57"/>
    </row>
    <row r="30" spans="1:15" ht="18" customHeight="1" x14ac:dyDescent="0.25">
      <c r="A30" s="7">
        <v>3</v>
      </c>
      <c r="B30" s="17">
        <v>23</v>
      </c>
      <c r="C30" s="20" t="s">
        <v>96</v>
      </c>
      <c r="D30" s="22" t="s">
        <v>46</v>
      </c>
      <c r="E30" s="21" t="s">
        <v>55</v>
      </c>
      <c r="F30" s="20" t="s">
        <v>168</v>
      </c>
      <c r="G30" s="23">
        <v>7</v>
      </c>
      <c r="H30" s="23">
        <v>5.5</v>
      </c>
      <c r="I30" s="23">
        <v>7.5</v>
      </c>
      <c r="J30" s="23">
        <v>4</v>
      </c>
      <c r="K30" s="51">
        <f t="shared" si="0"/>
        <v>5.3000000000000007</v>
      </c>
      <c r="L30" s="52">
        <f t="shared" si="1"/>
        <v>5.3</v>
      </c>
      <c r="M30" s="60" t="str">
        <f t="shared" si="2"/>
        <v>D+</v>
      </c>
      <c r="N30" s="56"/>
      <c r="O30" s="57"/>
    </row>
    <row r="31" spans="1:15" ht="18" customHeight="1" x14ac:dyDescent="0.25">
      <c r="A31" s="7">
        <v>3</v>
      </c>
      <c r="B31" s="17">
        <v>24</v>
      </c>
      <c r="C31" s="20" t="s">
        <v>97</v>
      </c>
      <c r="D31" s="22" t="s">
        <v>139</v>
      </c>
      <c r="E31" s="21" t="s">
        <v>16</v>
      </c>
      <c r="F31" s="20" t="s">
        <v>168</v>
      </c>
      <c r="G31" s="23">
        <v>8</v>
      </c>
      <c r="H31" s="23">
        <v>5.5</v>
      </c>
      <c r="I31" s="23">
        <v>8</v>
      </c>
      <c r="J31" s="23">
        <v>6</v>
      </c>
      <c r="K31" s="51">
        <f t="shared" si="0"/>
        <v>6.5</v>
      </c>
      <c r="L31" s="52">
        <f t="shared" si="1"/>
        <v>6.5</v>
      </c>
      <c r="M31" s="60" t="str">
        <f t="shared" si="2"/>
        <v>C+</v>
      </c>
      <c r="N31" s="56"/>
      <c r="O31" s="57"/>
    </row>
    <row r="32" spans="1:15" ht="18" customHeight="1" x14ac:dyDescent="0.25">
      <c r="A32" s="7">
        <v>3</v>
      </c>
      <c r="B32" s="17">
        <v>25</v>
      </c>
      <c r="C32" s="20" t="s">
        <v>98</v>
      </c>
      <c r="D32" s="22" t="s">
        <v>49</v>
      </c>
      <c r="E32" s="21" t="s">
        <v>165</v>
      </c>
      <c r="F32" s="20" t="s">
        <v>168</v>
      </c>
      <c r="G32" s="23">
        <v>5</v>
      </c>
      <c r="H32" s="23">
        <v>6.5</v>
      </c>
      <c r="I32" s="23">
        <v>7</v>
      </c>
      <c r="J32" s="23">
        <v>4</v>
      </c>
      <c r="K32" s="51">
        <f t="shared" si="0"/>
        <v>5.2</v>
      </c>
      <c r="L32" s="52">
        <f t="shared" si="1"/>
        <v>5.2</v>
      </c>
      <c r="M32" s="60" t="str">
        <f t="shared" si="2"/>
        <v>D+</v>
      </c>
      <c r="N32" s="56"/>
      <c r="O32" s="57"/>
    </row>
    <row r="33" spans="1:15" ht="18" customHeight="1" x14ac:dyDescent="0.25">
      <c r="A33" s="7">
        <v>3</v>
      </c>
      <c r="B33" s="17">
        <v>26</v>
      </c>
      <c r="C33" s="20" t="s">
        <v>99</v>
      </c>
      <c r="D33" s="22" t="s">
        <v>140</v>
      </c>
      <c r="E33" s="21" t="s">
        <v>26</v>
      </c>
      <c r="F33" s="20" t="s">
        <v>168</v>
      </c>
      <c r="G33" s="23">
        <v>9</v>
      </c>
      <c r="H33" s="23">
        <v>4.5</v>
      </c>
      <c r="I33" s="23">
        <v>5.5</v>
      </c>
      <c r="J33" s="23">
        <v>4</v>
      </c>
      <c r="K33" s="51">
        <f t="shared" si="0"/>
        <v>4.9000000000000004</v>
      </c>
      <c r="L33" s="52">
        <f t="shared" si="1"/>
        <v>4.9000000000000004</v>
      </c>
      <c r="M33" s="60" t="str">
        <f t="shared" si="2"/>
        <v>D</v>
      </c>
      <c r="N33" s="56"/>
      <c r="O33" s="57"/>
    </row>
    <row r="34" spans="1:15" ht="18" customHeight="1" x14ac:dyDescent="0.25">
      <c r="A34" s="7">
        <v>3</v>
      </c>
      <c r="B34" s="17">
        <v>27</v>
      </c>
      <c r="C34" s="20" t="s">
        <v>100</v>
      </c>
      <c r="D34" s="22" t="s">
        <v>141</v>
      </c>
      <c r="E34" s="21" t="s">
        <v>26</v>
      </c>
      <c r="F34" s="20" t="s">
        <v>168</v>
      </c>
      <c r="G34" s="23">
        <v>8.5</v>
      </c>
      <c r="H34" s="23">
        <v>8</v>
      </c>
      <c r="I34" s="23">
        <v>8</v>
      </c>
      <c r="J34" s="23">
        <v>2</v>
      </c>
      <c r="K34" s="51">
        <f t="shared" si="0"/>
        <v>5.0500000000000007</v>
      </c>
      <c r="L34" s="52">
        <f t="shared" si="1"/>
        <v>5.0999999999999996</v>
      </c>
      <c r="M34" s="60" t="str">
        <f t="shared" si="2"/>
        <v>D+</v>
      </c>
      <c r="N34" s="56"/>
      <c r="O34" s="57"/>
    </row>
    <row r="35" spans="1:15" ht="18" customHeight="1" x14ac:dyDescent="0.25">
      <c r="A35" s="7">
        <v>3</v>
      </c>
      <c r="B35" s="17">
        <v>28</v>
      </c>
      <c r="C35" s="20" t="s">
        <v>101</v>
      </c>
      <c r="D35" s="22" t="s">
        <v>142</v>
      </c>
      <c r="E35" s="21" t="s">
        <v>27</v>
      </c>
      <c r="F35" s="20" t="s">
        <v>168</v>
      </c>
      <c r="G35" s="23">
        <v>8</v>
      </c>
      <c r="H35" s="23">
        <v>3.5</v>
      </c>
      <c r="I35" s="23">
        <v>7</v>
      </c>
      <c r="J35" s="23">
        <v>2.5</v>
      </c>
      <c r="K35" s="51">
        <f t="shared" si="0"/>
        <v>4.1500000000000004</v>
      </c>
      <c r="L35" s="52">
        <f t="shared" si="1"/>
        <v>4.2</v>
      </c>
      <c r="M35" s="60" t="str">
        <f t="shared" si="2"/>
        <v>D</v>
      </c>
      <c r="N35" s="56"/>
      <c r="O35" s="57"/>
    </row>
    <row r="36" spans="1:15" ht="18" customHeight="1" x14ac:dyDescent="0.25">
      <c r="A36" s="7">
        <v>3</v>
      </c>
      <c r="B36" s="17">
        <v>29</v>
      </c>
      <c r="C36" s="20" t="s">
        <v>102</v>
      </c>
      <c r="D36" s="22" t="s">
        <v>143</v>
      </c>
      <c r="E36" s="21" t="s">
        <v>17</v>
      </c>
      <c r="F36" s="20" t="s">
        <v>168</v>
      </c>
      <c r="G36" s="23">
        <v>9</v>
      </c>
      <c r="H36" s="23">
        <v>4.5</v>
      </c>
      <c r="I36" s="23">
        <v>5</v>
      </c>
      <c r="J36" s="23">
        <v>0</v>
      </c>
      <c r="K36" s="51">
        <f t="shared" si="0"/>
        <v>2.8</v>
      </c>
      <c r="L36" s="52">
        <f t="shared" si="1"/>
        <v>2.8</v>
      </c>
      <c r="M36" s="60" t="str">
        <f t="shared" si="2"/>
        <v>F</v>
      </c>
      <c r="N36" s="56"/>
      <c r="O36" s="57"/>
    </row>
    <row r="37" spans="1:15" ht="18" customHeight="1" x14ac:dyDescent="0.25">
      <c r="A37" s="7">
        <v>3</v>
      </c>
      <c r="B37" s="17">
        <v>30</v>
      </c>
      <c r="C37" s="20" t="s">
        <v>103</v>
      </c>
      <c r="D37" s="22" t="s">
        <v>47</v>
      </c>
      <c r="E37" s="21" t="s">
        <v>166</v>
      </c>
      <c r="F37" s="20" t="s">
        <v>168</v>
      </c>
      <c r="G37" s="23">
        <v>7.5</v>
      </c>
      <c r="H37" s="23">
        <v>8</v>
      </c>
      <c r="I37" s="23">
        <v>5</v>
      </c>
      <c r="J37" s="23">
        <v>6</v>
      </c>
      <c r="K37" s="51">
        <f t="shared" si="0"/>
        <v>6.35</v>
      </c>
      <c r="L37" s="52">
        <f t="shared" si="1"/>
        <v>6.4</v>
      </c>
      <c r="M37" s="60" t="str">
        <f t="shared" si="2"/>
        <v>C</v>
      </c>
      <c r="N37" s="56"/>
      <c r="O37" s="57"/>
    </row>
    <row r="38" spans="1:15" ht="18" customHeight="1" x14ac:dyDescent="0.25">
      <c r="A38" s="7">
        <v>3</v>
      </c>
      <c r="B38" s="17">
        <v>31</v>
      </c>
      <c r="C38" s="20" t="s">
        <v>104</v>
      </c>
      <c r="D38" s="22" t="s">
        <v>45</v>
      </c>
      <c r="E38" s="21" t="s">
        <v>18</v>
      </c>
      <c r="F38" s="20" t="s">
        <v>168</v>
      </c>
      <c r="G38" s="23">
        <v>5</v>
      </c>
      <c r="H38" s="23">
        <v>2</v>
      </c>
      <c r="I38" s="23">
        <v>7</v>
      </c>
      <c r="J38" s="23">
        <v>0</v>
      </c>
      <c r="K38" s="51">
        <f t="shared" si="0"/>
        <v>2.3000000000000003</v>
      </c>
      <c r="L38" s="52">
        <f t="shared" si="1"/>
        <v>2.2999999999999998</v>
      </c>
      <c r="M38" s="60" t="str">
        <f t="shared" si="2"/>
        <v>F</v>
      </c>
      <c r="N38" s="56"/>
      <c r="O38" s="57"/>
    </row>
    <row r="39" spans="1:15" ht="18" customHeight="1" x14ac:dyDescent="0.25">
      <c r="A39" s="7">
        <v>3</v>
      </c>
      <c r="B39" s="17">
        <v>32</v>
      </c>
      <c r="C39" s="20" t="s">
        <v>105</v>
      </c>
      <c r="D39" s="22" t="s">
        <v>144</v>
      </c>
      <c r="E39" s="21" t="s">
        <v>161</v>
      </c>
      <c r="F39" s="20" t="s">
        <v>168</v>
      </c>
      <c r="G39" s="23">
        <v>7.5</v>
      </c>
      <c r="H39" s="23">
        <v>4.5</v>
      </c>
      <c r="I39" s="23">
        <v>8</v>
      </c>
      <c r="J39" s="23">
        <v>3.5</v>
      </c>
      <c r="K39" s="51">
        <f t="shared" si="0"/>
        <v>5</v>
      </c>
      <c r="L39" s="52">
        <f t="shared" si="1"/>
        <v>5</v>
      </c>
      <c r="M39" s="60" t="str">
        <f t="shared" si="2"/>
        <v>D+</v>
      </c>
      <c r="N39" s="56"/>
      <c r="O39" s="57"/>
    </row>
    <row r="40" spans="1:15" ht="18" customHeight="1" x14ac:dyDescent="0.25">
      <c r="A40" s="7">
        <v>3</v>
      </c>
      <c r="B40" s="17">
        <v>33</v>
      </c>
      <c r="C40" s="20" t="s">
        <v>106</v>
      </c>
      <c r="D40" s="22" t="s">
        <v>145</v>
      </c>
      <c r="E40" s="21" t="s">
        <v>19</v>
      </c>
      <c r="F40" s="20" t="s">
        <v>168</v>
      </c>
      <c r="G40" s="23">
        <v>8.5</v>
      </c>
      <c r="H40" s="23">
        <v>7</v>
      </c>
      <c r="I40" s="23">
        <v>8</v>
      </c>
      <c r="J40" s="23">
        <v>4</v>
      </c>
      <c r="K40" s="51">
        <f t="shared" si="0"/>
        <v>5.85</v>
      </c>
      <c r="L40" s="52">
        <f t="shared" si="1"/>
        <v>5.9</v>
      </c>
      <c r="M40" s="60" t="str">
        <f t="shared" si="2"/>
        <v>C</v>
      </c>
      <c r="N40" s="56"/>
      <c r="O40" s="57"/>
    </row>
    <row r="41" spans="1:15" ht="18" customHeight="1" x14ac:dyDescent="0.25">
      <c r="A41" s="7">
        <v>3</v>
      </c>
      <c r="B41" s="17">
        <v>34</v>
      </c>
      <c r="C41" s="20" t="s">
        <v>107</v>
      </c>
      <c r="D41" s="22" t="s">
        <v>146</v>
      </c>
      <c r="E41" s="21" t="s">
        <v>19</v>
      </c>
      <c r="F41" s="20" t="s">
        <v>168</v>
      </c>
      <c r="G41" s="23">
        <v>4</v>
      </c>
      <c r="H41" s="23">
        <v>5.5</v>
      </c>
      <c r="I41" s="23">
        <v>6.5</v>
      </c>
      <c r="J41" s="23">
        <v>0</v>
      </c>
      <c r="K41" s="51">
        <f t="shared" si="0"/>
        <v>2.8</v>
      </c>
      <c r="L41" s="52">
        <f t="shared" si="1"/>
        <v>2.8</v>
      </c>
      <c r="M41" s="60" t="str">
        <f t="shared" si="2"/>
        <v>F</v>
      </c>
      <c r="N41" s="56"/>
      <c r="O41" s="57"/>
    </row>
    <row r="42" spans="1:15" ht="18" customHeight="1" x14ac:dyDescent="0.25">
      <c r="A42" s="7">
        <v>3</v>
      </c>
      <c r="B42" s="17">
        <v>35</v>
      </c>
      <c r="C42" s="20" t="s">
        <v>108</v>
      </c>
      <c r="D42" s="22" t="s">
        <v>147</v>
      </c>
      <c r="E42" s="21" t="s">
        <v>20</v>
      </c>
      <c r="F42" s="20" t="s">
        <v>168</v>
      </c>
      <c r="G42" s="23">
        <v>8</v>
      </c>
      <c r="H42" s="23">
        <v>7.5</v>
      </c>
      <c r="I42" s="23">
        <v>7.5</v>
      </c>
      <c r="J42" s="23">
        <v>4</v>
      </c>
      <c r="K42" s="51">
        <f t="shared" si="0"/>
        <v>5.8</v>
      </c>
      <c r="L42" s="52">
        <f t="shared" si="1"/>
        <v>5.8</v>
      </c>
      <c r="M42" s="60" t="str">
        <f t="shared" si="2"/>
        <v>C</v>
      </c>
      <c r="N42" s="56"/>
      <c r="O42" s="57"/>
    </row>
    <row r="43" spans="1:15" ht="18" customHeight="1" x14ac:dyDescent="0.25">
      <c r="A43" s="7">
        <v>3</v>
      </c>
      <c r="B43" s="17">
        <v>36</v>
      </c>
      <c r="C43" s="20" t="s">
        <v>109</v>
      </c>
      <c r="D43" s="22" t="s">
        <v>148</v>
      </c>
      <c r="E43" s="21" t="s">
        <v>20</v>
      </c>
      <c r="F43" s="20" t="s">
        <v>168</v>
      </c>
      <c r="G43" s="23">
        <v>8</v>
      </c>
      <c r="H43" s="23">
        <v>4</v>
      </c>
      <c r="I43" s="23">
        <v>5</v>
      </c>
      <c r="J43" s="23">
        <v>3</v>
      </c>
      <c r="K43" s="51">
        <f t="shared" si="0"/>
        <v>4.0999999999999996</v>
      </c>
      <c r="L43" s="52">
        <f t="shared" si="1"/>
        <v>4.0999999999999996</v>
      </c>
      <c r="M43" s="60" t="str">
        <f t="shared" si="2"/>
        <v>D</v>
      </c>
      <c r="N43" s="56"/>
      <c r="O43" s="57"/>
    </row>
    <row r="44" spans="1:15" ht="18" customHeight="1" x14ac:dyDescent="0.25">
      <c r="A44" s="7">
        <v>3</v>
      </c>
      <c r="B44" s="17">
        <v>37</v>
      </c>
      <c r="C44" s="20" t="s">
        <v>110</v>
      </c>
      <c r="D44" s="22" t="s">
        <v>24</v>
      </c>
      <c r="E44" s="21" t="s">
        <v>162</v>
      </c>
      <c r="F44" s="20" t="s">
        <v>168</v>
      </c>
      <c r="G44" s="23">
        <v>1</v>
      </c>
      <c r="H44" s="23">
        <v>2</v>
      </c>
      <c r="I44" s="23">
        <v>7</v>
      </c>
      <c r="J44" s="23">
        <v>0</v>
      </c>
      <c r="K44" s="51">
        <f t="shared" si="0"/>
        <v>1.9000000000000001</v>
      </c>
      <c r="L44" s="52">
        <f t="shared" si="1"/>
        <v>1.9</v>
      </c>
      <c r="M44" s="60" t="str">
        <f t="shared" si="2"/>
        <v>F</v>
      </c>
      <c r="N44" s="56"/>
      <c r="O44" s="57"/>
    </row>
    <row r="45" spans="1:15" ht="18" customHeight="1" x14ac:dyDescent="0.25">
      <c r="A45" s="8">
        <v>3</v>
      </c>
      <c r="B45" s="18">
        <v>38</v>
      </c>
      <c r="C45" s="20" t="s">
        <v>111</v>
      </c>
      <c r="D45" s="22" t="s">
        <v>149</v>
      </c>
      <c r="E45" s="21" t="s">
        <v>21</v>
      </c>
      <c r="F45" s="20" t="s">
        <v>168</v>
      </c>
      <c r="G45" s="23">
        <v>7</v>
      </c>
      <c r="H45" s="23">
        <v>8</v>
      </c>
      <c r="I45" s="23">
        <v>7.5</v>
      </c>
      <c r="J45" s="23">
        <v>0</v>
      </c>
      <c r="K45" s="51">
        <f t="shared" si="0"/>
        <v>3.8000000000000003</v>
      </c>
      <c r="L45" s="52">
        <f t="shared" si="1"/>
        <v>3.8</v>
      </c>
      <c r="M45" s="60" t="str">
        <f t="shared" si="2"/>
        <v>F</v>
      </c>
      <c r="N45" s="56"/>
      <c r="O45" s="57"/>
    </row>
    <row r="46" spans="1:15" ht="18" customHeight="1" x14ac:dyDescent="0.25">
      <c r="A46" s="8">
        <v>3</v>
      </c>
      <c r="B46" s="18">
        <v>39</v>
      </c>
      <c r="C46" s="20" t="s">
        <v>112</v>
      </c>
      <c r="D46" s="22" t="s">
        <v>150</v>
      </c>
      <c r="E46" s="21" t="s">
        <v>25</v>
      </c>
      <c r="F46" s="20" t="s">
        <v>168</v>
      </c>
      <c r="G46" s="23">
        <v>9</v>
      </c>
      <c r="H46" s="23">
        <v>4.5</v>
      </c>
      <c r="I46" s="23">
        <v>8</v>
      </c>
      <c r="J46" s="23">
        <v>4</v>
      </c>
      <c r="K46" s="51">
        <f t="shared" si="0"/>
        <v>5.4</v>
      </c>
      <c r="L46" s="52">
        <f t="shared" si="1"/>
        <v>5.4</v>
      </c>
      <c r="M46" s="60" t="str">
        <f t="shared" si="2"/>
        <v>D+</v>
      </c>
      <c r="N46" s="56"/>
      <c r="O46" s="57"/>
    </row>
    <row r="47" spans="1:15" ht="18" customHeight="1" x14ac:dyDescent="0.25">
      <c r="A47" s="7">
        <v>3</v>
      </c>
      <c r="B47" s="17">
        <v>40</v>
      </c>
      <c r="C47" s="20" t="s">
        <v>113</v>
      </c>
      <c r="D47" s="22" t="s">
        <v>151</v>
      </c>
      <c r="E47" s="21" t="s">
        <v>167</v>
      </c>
      <c r="F47" s="20" t="s">
        <v>168</v>
      </c>
      <c r="G47" s="23">
        <v>8.5</v>
      </c>
      <c r="H47" s="23">
        <v>6</v>
      </c>
      <c r="I47" s="23">
        <v>8</v>
      </c>
      <c r="J47" s="23">
        <v>6</v>
      </c>
      <c r="K47" s="51">
        <f t="shared" si="0"/>
        <v>6.65</v>
      </c>
      <c r="L47" s="52">
        <f t="shared" si="1"/>
        <v>6.7</v>
      </c>
      <c r="M47" s="60" t="str">
        <f t="shared" si="2"/>
        <v>C+</v>
      </c>
      <c r="N47" s="56"/>
      <c r="O47" s="57"/>
    </row>
    <row r="48" spans="1:15" ht="18" customHeight="1" x14ac:dyDescent="0.25">
      <c r="A48" s="7">
        <v>3</v>
      </c>
      <c r="B48" s="17">
        <v>41</v>
      </c>
      <c r="C48" s="20" t="s">
        <v>114</v>
      </c>
      <c r="D48" s="22" t="s">
        <v>152</v>
      </c>
      <c r="E48" s="21" t="s">
        <v>167</v>
      </c>
      <c r="F48" s="20" t="s">
        <v>168</v>
      </c>
      <c r="G48" s="23">
        <v>8.5</v>
      </c>
      <c r="H48" s="23">
        <v>8</v>
      </c>
      <c r="I48" s="23">
        <v>7</v>
      </c>
      <c r="J48" s="23">
        <v>6</v>
      </c>
      <c r="K48" s="51">
        <f t="shared" si="0"/>
        <v>6.8500000000000005</v>
      </c>
      <c r="L48" s="52">
        <f t="shared" si="1"/>
        <v>6.9</v>
      </c>
      <c r="M48" s="60" t="str">
        <f t="shared" si="2"/>
        <v>C+</v>
      </c>
      <c r="N48" s="56"/>
      <c r="O48" s="57"/>
    </row>
    <row r="49" spans="1:15" ht="18" customHeight="1" x14ac:dyDescent="0.25">
      <c r="A49" s="7">
        <v>3</v>
      </c>
      <c r="B49" s="17">
        <v>42</v>
      </c>
      <c r="C49" s="20" t="s">
        <v>115</v>
      </c>
      <c r="D49" s="22" t="s">
        <v>153</v>
      </c>
      <c r="E49" s="21" t="s">
        <v>167</v>
      </c>
      <c r="F49" s="20" t="s">
        <v>168</v>
      </c>
      <c r="G49" s="23">
        <v>9</v>
      </c>
      <c r="H49" s="23">
        <v>4.5</v>
      </c>
      <c r="I49" s="23">
        <v>7</v>
      </c>
      <c r="J49" s="23">
        <v>3</v>
      </c>
      <c r="K49" s="51">
        <f t="shared" si="0"/>
        <v>4.7</v>
      </c>
      <c r="L49" s="52">
        <f t="shared" si="1"/>
        <v>4.7</v>
      </c>
      <c r="M49" s="60" t="str">
        <f t="shared" si="2"/>
        <v>D</v>
      </c>
      <c r="N49" s="56"/>
      <c r="O49" s="57"/>
    </row>
    <row r="50" spans="1:15" ht="18" customHeight="1" x14ac:dyDescent="0.25">
      <c r="A50" s="7">
        <v>3</v>
      </c>
      <c r="B50" s="17">
        <v>43</v>
      </c>
      <c r="C50" s="20" t="s">
        <v>116</v>
      </c>
      <c r="D50" s="22" t="s">
        <v>154</v>
      </c>
      <c r="E50" s="21" t="s">
        <v>167</v>
      </c>
      <c r="F50" s="20" t="s">
        <v>168</v>
      </c>
      <c r="G50" s="23">
        <v>8.5</v>
      </c>
      <c r="H50" s="23">
        <v>7</v>
      </c>
      <c r="I50" s="23">
        <v>8</v>
      </c>
      <c r="J50" s="23">
        <v>7.5</v>
      </c>
      <c r="K50" s="51">
        <f t="shared" si="0"/>
        <v>7.6</v>
      </c>
      <c r="L50" s="52">
        <f t="shared" si="1"/>
        <v>7.6</v>
      </c>
      <c r="M50" s="60" t="str">
        <f t="shared" si="2"/>
        <v>B</v>
      </c>
      <c r="N50" s="56"/>
      <c r="O50" s="57"/>
    </row>
    <row r="51" spans="1:15" ht="18" customHeight="1" x14ac:dyDescent="0.25">
      <c r="A51" s="7">
        <v>3</v>
      </c>
      <c r="B51" s="17">
        <v>44</v>
      </c>
      <c r="C51" s="20" t="s">
        <v>117</v>
      </c>
      <c r="D51" s="22" t="s">
        <v>155</v>
      </c>
      <c r="E51" s="21" t="s">
        <v>167</v>
      </c>
      <c r="F51" s="20" t="s">
        <v>168</v>
      </c>
      <c r="G51" s="23">
        <v>4</v>
      </c>
      <c r="H51" s="23">
        <v>2</v>
      </c>
      <c r="I51" s="23">
        <v>7.5</v>
      </c>
      <c r="J51" s="23">
        <v>0</v>
      </c>
      <c r="K51" s="51">
        <f t="shared" si="0"/>
        <v>2.2999999999999998</v>
      </c>
      <c r="L51" s="52">
        <f t="shared" si="1"/>
        <v>2.2999999999999998</v>
      </c>
      <c r="M51" s="60" t="str">
        <f t="shared" si="2"/>
        <v>F</v>
      </c>
      <c r="N51" s="56"/>
      <c r="O51" s="57"/>
    </row>
    <row r="52" spans="1:15" ht="18" customHeight="1" x14ac:dyDescent="0.25">
      <c r="A52" s="7">
        <v>3</v>
      </c>
      <c r="B52" s="17">
        <v>45</v>
      </c>
      <c r="C52" s="20" t="s">
        <v>118</v>
      </c>
      <c r="D52" s="22" t="s">
        <v>156</v>
      </c>
      <c r="E52" s="21" t="s">
        <v>56</v>
      </c>
      <c r="F52" s="20" t="s">
        <v>168</v>
      </c>
      <c r="G52" s="23">
        <v>8.5</v>
      </c>
      <c r="H52" s="23">
        <v>3.5</v>
      </c>
      <c r="I52" s="23">
        <v>7</v>
      </c>
      <c r="J52" s="23">
        <v>0</v>
      </c>
      <c r="K52" s="51">
        <f t="shared" si="0"/>
        <v>2.95</v>
      </c>
      <c r="L52" s="52">
        <f t="shared" si="1"/>
        <v>3</v>
      </c>
      <c r="M52" s="60" t="str">
        <f t="shared" si="2"/>
        <v>F</v>
      </c>
      <c r="N52" s="56"/>
      <c r="O52" s="57"/>
    </row>
    <row r="53" spans="1:15" ht="18" customHeight="1" x14ac:dyDescent="0.25">
      <c r="A53" s="7">
        <v>3</v>
      </c>
      <c r="B53" s="17">
        <v>46</v>
      </c>
      <c r="C53" s="20" t="s">
        <v>119</v>
      </c>
      <c r="D53" s="22" t="s">
        <v>12</v>
      </c>
      <c r="E53" s="21" t="s">
        <v>163</v>
      </c>
      <c r="F53" s="20" t="s">
        <v>168</v>
      </c>
      <c r="G53" s="23">
        <v>7.5</v>
      </c>
      <c r="H53" s="23">
        <v>5</v>
      </c>
      <c r="I53" s="23">
        <v>7.5</v>
      </c>
      <c r="J53" s="23">
        <v>4</v>
      </c>
      <c r="K53" s="51">
        <f t="shared" si="0"/>
        <v>5.25</v>
      </c>
      <c r="L53" s="52">
        <f t="shared" si="1"/>
        <v>5.3</v>
      </c>
      <c r="M53" s="60" t="str">
        <f t="shared" si="2"/>
        <v>D+</v>
      </c>
      <c r="N53" s="56"/>
      <c r="O53" s="57"/>
    </row>
    <row r="54" spans="1:15" ht="18" customHeight="1" x14ac:dyDescent="0.3">
      <c r="A54" s="7">
        <v>4</v>
      </c>
      <c r="B54" s="43" t="s">
        <v>35</v>
      </c>
      <c r="C54" s="43"/>
      <c r="D54" s="43"/>
      <c r="E54" s="43"/>
      <c r="F54" s="11"/>
      <c r="G54" s="7"/>
      <c r="H54" s="7"/>
      <c r="I54" s="7"/>
      <c r="J54" s="37"/>
      <c r="K54" s="37"/>
      <c r="L54" s="37"/>
    </row>
    <row r="55" spans="1:15" ht="18" customHeight="1" x14ac:dyDescent="0.3">
      <c r="A55" s="7">
        <v>4</v>
      </c>
      <c r="B55" s="40" t="s">
        <v>38</v>
      </c>
      <c r="C55" s="40"/>
      <c r="D55" s="40"/>
      <c r="E55" s="40"/>
      <c r="F55" s="11"/>
      <c r="G55" s="7"/>
      <c r="H55" s="7"/>
      <c r="I55" s="7"/>
      <c r="J55" s="37"/>
      <c r="K55" s="37"/>
      <c r="L55" s="37"/>
    </row>
    <row r="56" spans="1:15" ht="18" customHeight="1" x14ac:dyDescent="0.3">
      <c r="A56" s="7">
        <v>4</v>
      </c>
      <c r="B56" s="40" t="s">
        <v>36</v>
      </c>
      <c r="C56" s="40"/>
      <c r="D56" s="40"/>
      <c r="E56" s="40"/>
      <c r="F56" s="11"/>
      <c r="G56" s="7"/>
      <c r="H56" s="7"/>
      <c r="I56" s="7"/>
      <c r="J56" s="37"/>
      <c r="K56" s="37"/>
      <c r="L56" s="37"/>
    </row>
    <row r="57" spans="1:15" ht="18" customHeight="1" x14ac:dyDescent="0.3">
      <c r="A57" s="7"/>
      <c r="B57" s="40" t="s">
        <v>37</v>
      </c>
      <c r="C57" s="40"/>
      <c r="D57" s="40"/>
      <c r="E57" s="40"/>
      <c r="F57" s="11"/>
      <c r="G57" s="7"/>
      <c r="H57" s="7"/>
      <c r="I57" s="7"/>
      <c r="J57" s="19"/>
      <c r="K57" s="19"/>
      <c r="L57" s="19"/>
    </row>
    <row r="58" spans="1:15" ht="18" customHeight="1" x14ac:dyDescent="0.3">
      <c r="A58" s="7">
        <v>4</v>
      </c>
      <c r="B58" s="40" t="s">
        <v>68</v>
      </c>
      <c r="C58" s="40"/>
      <c r="D58" s="40"/>
      <c r="E58" s="40"/>
      <c r="F58" s="11"/>
      <c r="G58" s="7"/>
      <c r="H58" s="7"/>
      <c r="I58" s="7"/>
      <c r="J58" s="37"/>
      <c r="K58" s="37"/>
      <c r="L58" s="37"/>
    </row>
    <row r="59" spans="1:15" ht="18" customHeight="1" x14ac:dyDescent="0.3">
      <c r="A59" s="8">
        <v>4</v>
      </c>
      <c r="B59" s="8"/>
      <c r="C59" s="12"/>
      <c r="D59" s="13"/>
      <c r="E59" s="13"/>
      <c r="F59" s="11"/>
      <c r="G59" s="41" t="s">
        <v>44</v>
      </c>
      <c r="H59" s="41"/>
      <c r="I59" s="41"/>
      <c r="J59" s="41"/>
      <c r="K59" s="41"/>
      <c r="L59" s="41"/>
    </row>
    <row r="60" spans="1:15" ht="37.200000000000003" customHeight="1" x14ac:dyDescent="0.25">
      <c r="A60" s="8">
        <v>4</v>
      </c>
      <c r="B60" s="42" t="s">
        <v>42</v>
      </c>
      <c r="C60" s="42"/>
      <c r="D60" s="42"/>
      <c r="E60" s="42"/>
      <c r="F60" s="11"/>
      <c r="G60" s="42" t="s">
        <v>39</v>
      </c>
      <c r="H60" s="42"/>
      <c r="I60" s="42"/>
      <c r="J60" s="42"/>
      <c r="K60" s="42"/>
      <c r="L60" s="42"/>
    </row>
    <row r="61" spans="1:15" ht="18" customHeight="1" x14ac:dyDescent="0.25">
      <c r="A61" s="7">
        <v>4</v>
      </c>
      <c r="B61" s="7"/>
      <c r="C61" s="10"/>
      <c r="D61" s="11"/>
      <c r="E61" s="11"/>
      <c r="F61" s="11"/>
      <c r="G61" s="7"/>
      <c r="H61" s="7"/>
      <c r="I61" s="7"/>
      <c r="J61" s="37"/>
      <c r="K61" s="37"/>
      <c r="L61" s="37"/>
    </row>
    <row r="62" spans="1:15" ht="18" customHeight="1" x14ac:dyDescent="0.25">
      <c r="A62" s="7">
        <v>4</v>
      </c>
      <c r="B62" s="7"/>
      <c r="C62" s="10"/>
      <c r="D62" s="11"/>
      <c r="E62" s="11"/>
      <c r="F62" s="11"/>
      <c r="G62" s="7"/>
      <c r="H62" s="7"/>
      <c r="I62" s="7"/>
      <c r="J62" s="37"/>
      <c r="K62" s="37"/>
      <c r="L62" s="37"/>
    </row>
    <row r="63" spans="1:15" ht="18" customHeight="1" x14ac:dyDescent="0.25">
      <c r="A63" s="7">
        <v>4</v>
      </c>
      <c r="B63" s="7"/>
      <c r="C63" s="10"/>
      <c r="D63" s="11"/>
      <c r="E63" s="11"/>
      <c r="F63" s="11"/>
      <c r="G63" s="7"/>
      <c r="H63" s="7"/>
      <c r="I63" s="7"/>
      <c r="J63" s="37"/>
      <c r="K63" s="37"/>
      <c r="L63" s="37"/>
    </row>
    <row r="64" spans="1:15" ht="18" customHeight="1" x14ac:dyDescent="0.25">
      <c r="A64" s="7">
        <v>4</v>
      </c>
      <c r="B64" s="38" t="s">
        <v>40</v>
      </c>
      <c r="C64" s="38"/>
      <c r="D64" s="38"/>
      <c r="E64" s="38"/>
      <c r="F64" s="11"/>
      <c r="G64" s="39" t="s">
        <v>173</v>
      </c>
      <c r="H64" s="39"/>
      <c r="I64" s="39"/>
      <c r="J64" s="39"/>
      <c r="K64" s="39"/>
      <c r="L64" s="39"/>
    </row>
    <row r="65" spans="1:12" ht="18" customHeight="1" x14ac:dyDescent="0.25">
      <c r="A65" s="7">
        <v>4</v>
      </c>
      <c r="B65" s="7"/>
      <c r="C65" s="10"/>
      <c r="D65" s="11"/>
      <c r="E65" s="11"/>
      <c r="F65" s="11"/>
      <c r="G65" s="7"/>
      <c r="H65" s="7"/>
      <c r="I65" s="7"/>
      <c r="J65" s="37"/>
      <c r="K65" s="37"/>
      <c r="L65" s="37"/>
    </row>
    <row r="66" spans="1:12" ht="15.6" x14ac:dyDescent="0.25">
      <c r="I66" s="27" t="s">
        <v>69</v>
      </c>
      <c r="J66" s="27"/>
      <c r="K66" s="27"/>
    </row>
    <row r="67" spans="1:12" ht="15.6" x14ac:dyDescent="0.25">
      <c r="I67" s="3" t="s">
        <v>70</v>
      </c>
      <c r="J67" s="3" t="s">
        <v>71</v>
      </c>
      <c r="K67" s="3" t="s">
        <v>72</v>
      </c>
    </row>
    <row r="68" spans="1:12" ht="15.6" x14ac:dyDescent="0.25">
      <c r="I68" s="26" t="s">
        <v>59</v>
      </c>
      <c r="J68" s="26">
        <f>COUNTIF($M$8:$M$53, I68)</f>
        <v>1</v>
      </c>
      <c r="K68" s="64">
        <f>J68/46</f>
        <v>2.1739130434782608E-2</v>
      </c>
    </row>
    <row r="69" spans="1:12" ht="15.6" x14ac:dyDescent="0.25">
      <c r="I69" s="26" t="s">
        <v>66</v>
      </c>
      <c r="J69" s="26">
        <f t="shared" ref="J69:J76" si="3">COUNTIF($M$8:$M$53, I69)</f>
        <v>1</v>
      </c>
      <c r="K69" s="64">
        <f t="shared" ref="K69:K76" si="4">J69/46</f>
        <v>2.1739130434782608E-2</v>
      </c>
    </row>
    <row r="70" spans="1:12" ht="15.6" x14ac:dyDescent="0.25">
      <c r="I70" s="26" t="s">
        <v>62</v>
      </c>
      <c r="J70" s="26">
        <f t="shared" si="3"/>
        <v>1</v>
      </c>
      <c r="K70" s="64">
        <f t="shared" si="4"/>
        <v>2.1739130434782608E-2</v>
      </c>
    </row>
    <row r="71" spans="1:12" ht="15.6" x14ac:dyDescent="0.25">
      <c r="I71" s="26" t="s">
        <v>64</v>
      </c>
      <c r="J71" s="26">
        <f t="shared" si="3"/>
        <v>5</v>
      </c>
      <c r="K71" s="64">
        <f t="shared" si="4"/>
        <v>0.10869565217391304</v>
      </c>
    </row>
    <row r="72" spans="1:12" ht="15.6" x14ac:dyDescent="0.25">
      <c r="I72" s="26" t="s">
        <v>65</v>
      </c>
      <c r="J72" s="26">
        <f t="shared" si="3"/>
        <v>4</v>
      </c>
      <c r="K72" s="64">
        <f t="shared" si="4"/>
        <v>8.6956521739130432E-2</v>
      </c>
    </row>
    <row r="73" spans="1:12" ht="15.6" x14ac:dyDescent="0.25">
      <c r="I73" s="26" t="s">
        <v>63</v>
      </c>
      <c r="J73" s="26">
        <f t="shared" si="3"/>
        <v>4</v>
      </c>
      <c r="K73" s="64">
        <f t="shared" si="4"/>
        <v>8.6956521739130432E-2</v>
      </c>
    </row>
    <row r="74" spans="1:12" ht="15.6" x14ac:dyDescent="0.25">
      <c r="I74" s="26" t="s">
        <v>61</v>
      </c>
      <c r="J74" s="26">
        <f t="shared" si="3"/>
        <v>9</v>
      </c>
      <c r="K74" s="64">
        <f t="shared" si="4"/>
        <v>0.19565217391304349</v>
      </c>
    </row>
    <row r="75" spans="1:12" ht="15.6" x14ac:dyDescent="0.25">
      <c r="I75" s="26" t="s">
        <v>67</v>
      </c>
      <c r="J75" s="26">
        <f t="shared" si="3"/>
        <v>9</v>
      </c>
      <c r="K75" s="64">
        <f t="shared" si="4"/>
        <v>0.19565217391304349</v>
      </c>
    </row>
    <row r="76" spans="1:12" ht="15.6" x14ac:dyDescent="0.25">
      <c r="I76" s="26" t="s">
        <v>60</v>
      </c>
      <c r="J76" s="26">
        <f t="shared" si="3"/>
        <v>12</v>
      </c>
      <c r="K76" s="64">
        <f t="shared" si="4"/>
        <v>0.2608695652173913</v>
      </c>
    </row>
    <row r="77" spans="1:12" ht="15.6" x14ac:dyDescent="0.25">
      <c r="I77" s="26" t="s">
        <v>175</v>
      </c>
      <c r="J77" s="26">
        <f>SUM(J68:J76)</f>
        <v>46</v>
      </c>
      <c r="K77" s="64">
        <f>J77/46</f>
        <v>1</v>
      </c>
    </row>
  </sheetData>
  <mergeCells count="80">
    <mergeCell ref="B57:E57"/>
    <mergeCell ref="J62:L62"/>
    <mergeCell ref="B54:E54"/>
    <mergeCell ref="J54:L54"/>
    <mergeCell ref="B55:E55"/>
    <mergeCell ref="J55:L55"/>
    <mergeCell ref="B56:E56"/>
    <mergeCell ref="J56:L56"/>
    <mergeCell ref="B4:C4"/>
    <mergeCell ref="B5:C5"/>
    <mergeCell ref="B7:F7"/>
    <mergeCell ref="D6:E6"/>
    <mergeCell ref="K6:K7"/>
    <mergeCell ref="M6:M7"/>
    <mergeCell ref="N6:O7"/>
    <mergeCell ref="N8:O8"/>
    <mergeCell ref="N9:O9"/>
    <mergeCell ref="N10:O10"/>
    <mergeCell ref="N11:O11"/>
    <mergeCell ref="N12:O12"/>
    <mergeCell ref="N13:O13"/>
    <mergeCell ref="N14:O14"/>
    <mergeCell ref="B64:E64"/>
    <mergeCell ref="G64:L64"/>
    <mergeCell ref="J65:L65"/>
    <mergeCell ref="B58:E58"/>
    <mergeCell ref="J58:L58"/>
    <mergeCell ref="G59:L59"/>
    <mergeCell ref="B60:E60"/>
    <mergeCell ref="G60:L60"/>
    <mergeCell ref="J61:L61"/>
    <mergeCell ref="L6:L7"/>
    <mergeCell ref="B1:F1"/>
    <mergeCell ref="B2:C2"/>
    <mergeCell ref="D2:F2"/>
    <mergeCell ref="B3:C3"/>
    <mergeCell ref="D3:F3"/>
    <mergeCell ref="G1:O2"/>
    <mergeCell ref="G3:O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I66:K66"/>
    <mergeCell ref="J63:L63"/>
  </mergeCells>
  <pageMargins left="0.39370078740157483" right="0.39370078740157483" top="0.39370078740157483" bottom="0.39370078740157483" header="0" footer="0"/>
  <pageSetup paperSize="9"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Nhóm 03</vt:lpstr>
      <vt:lpstr>'Nhóm 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Nguyen Hoang Hai D21CN07</cp:lastModifiedBy>
  <cp:lastPrinted>2024-12-16T09:40:22Z</cp:lastPrinted>
  <dcterms:created xsi:type="dcterms:W3CDTF">2024-11-28T14:08:49Z</dcterms:created>
  <dcterms:modified xsi:type="dcterms:W3CDTF">2025-01-02T09:33:58Z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2024-11-28T00:00:00Z</vt:filetime>
  </property>
  <property fmtid="{D5CDD505-2E9C-101B-9397-08002B2CF9AE}" pid="5" name="Producer">
    <vt:lpwstr>3-Heights(TM) PDF Security Shell 4.8.25.2 (http://www.pdf-tools.com)</vt:lpwstr>
  </property>
</Properties>
</file>