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2EAE6AE2-C402-40B8-B1A8-D05C51CB83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óm 02" sheetId="12" r:id="rId1"/>
  </sheets>
  <definedNames>
    <definedName name="_xlnm.Print_Titles" localSheetId="0">'Nhóm 02'!$4:$7</definedName>
  </definedNames>
  <calcPr calcId="191029"/>
</workbook>
</file>

<file path=xl/calcChain.xml><?xml version="1.0" encoding="utf-8"?>
<calcChain xmlns="http://schemas.openxmlformats.org/spreadsheetml/2006/main">
  <c r="K81" i="12" l="1"/>
  <c r="K80" i="12"/>
  <c r="K79" i="12"/>
  <c r="K82" i="12"/>
  <c r="L82" i="12"/>
  <c r="L79" i="12"/>
  <c r="K78" i="12"/>
  <c r="L78" i="12" s="1"/>
  <c r="K77" i="12"/>
  <c r="L77" i="12" s="1"/>
  <c r="K76" i="12"/>
  <c r="L76" i="12" s="1"/>
  <c r="K75" i="12"/>
  <c r="L75" i="12" s="1"/>
  <c r="K74" i="12"/>
  <c r="L74" i="12" s="1"/>
  <c r="K73" i="12"/>
  <c r="L73" i="12" s="1"/>
  <c r="K72" i="12"/>
  <c r="L72" i="12" s="1"/>
  <c r="K71" i="12"/>
  <c r="L71" i="12" s="1"/>
  <c r="K70" i="12"/>
  <c r="L70" i="12" s="1"/>
  <c r="K69" i="12"/>
  <c r="L69" i="12" s="1"/>
  <c r="K68" i="12"/>
  <c r="L68" i="12" s="1"/>
  <c r="K67" i="12"/>
  <c r="L67" i="12" s="1"/>
  <c r="K66" i="12"/>
  <c r="L66" i="12" s="1"/>
  <c r="K65" i="12"/>
  <c r="L65" i="12" s="1"/>
  <c r="K64" i="12"/>
  <c r="L64" i="12" s="1"/>
  <c r="K63" i="12"/>
  <c r="L63" i="12" s="1"/>
  <c r="K62" i="12"/>
  <c r="L62" i="12" s="1"/>
  <c r="K61" i="12"/>
  <c r="L61" i="12" s="1"/>
  <c r="K60" i="12"/>
  <c r="L60" i="12" s="1"/>
  <c r="K59" i="12"/>
  <c r="L59" i="12" s="1"/>
  <c r="K58" i="12"/>
  <c r="L58" i="12" s="1"/>
  <c r="L57" i="12"/>
  <c r="K57" i="12"/>
  <c r="K56" i="12"/>
  <c r="L56" i="12" s="1"/>
  <c r="K55" i="12"/>
  <c r="L55" i="12" s="1"/>
  <c r="K54" i="12"/>
  <c r="L54" i="12" s="1"/>
  <c r="K53" i="12"/>
  <c r="L53" i="12" s="1"/>
  <c r="K52" i="12"/>
  <c r="L52" i="12" s="1"/>
  <c r="K51" i="12"/>
  <c r="L51" i="12" s="1"/>
  <c r="K50" i="12"/>
  <c r="L50" i="12" s="1"/>
  <c r="K49" i="12"/>
  <c r="L49" i="12" s="1"/>
  <c r="K48" i="12"/>
  <c r="L48" i="12" s="1"/>
  <c r="K47" i="12"/>
  <c r="L47" i="12" s="1"/>
  <c r="K46" i="12"/>
  <c r="L46" i="12" s="1"/>
  <c r="K45" i="12"/>
  <c r="L45" i="12" s="1"/>
  <c r="K44" i="12"/>
  <c r="L44" i="12" s="1"/>
  <c r="K43" i="12"/>
  <c r="L43" i="12" s="1"/>
  <c r="K42" i="12"/>
  <c r="L42" i="12" s="1"/>
  <c r="K41" i="12"/>
  <c r="L41" i="12" s="1"/>
  <c r="K40" i="12"/>
  <c r="L40" i="12" s="1"/>
  <c r="K39" i="12"/>
  <c r="L39" i="12" s="1"/>
  <c r="K38" i="12"/>
  <c r="L38" i="12" s="1"/>
  <c r="K37" i="12"/>
  <c r="L37" i="12" s="1"/>
  <c r="K36" i="12"/>
  <c r="L36" i="12" s="1"/>
  <c r="K35" i="12"/>
  <c r="L35" i="12" s="1"/>
  <c r="K34" i="12"/>
  <c r="L34" i="12" s="1"/>
  <c r="K33" i="12"/>
  <c r="L33" i="12" s="1"/>
  <c r="K32" i="12"/>
  <c r="L32" i="12" s="1"/>
  <c r="K31" i="12"/>
  <c r="L31" i="12" s="1"/>
  <c r="K30" i="12"/>
  <c r="L30" i="12" s="1"/>
  <c r="K29" i="12"/>
  <c r="L29" i="12" s="1"/>
  <c r="K28" i="12"/>
  <c r="L28" i="12" s="1"/>
  <c r="K27" i="12"/>
  <c r="L27" i="12" s="1"/>
  <c r="K26" i="12"/>
  <c r="L26" i="12" s="1"/>
  <c r="K25" i="12"/>
  <c r="L25" i="12" s="1"/>
  <c r="K24" i="12"/>
  <c r="L24" i="12" s="1"/>
  <c r="K23" i="12"/>
  <c r="L23" i="12" s="1"/>
  <c r="K22" i="12"/>
  <c r="L22" i="12" s="1"/>
  <c r="K21" i="12"/>
  <c r="L21" i="12" s="1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K20" i="12"/>
  <c r="L20" i="12" s="1"/>
  <c r="K19" i="12"/>
  <c r="L19" i="12" s="1"/>
  <c r="K18" i="12"/>
  <c r="L18" i="12" s="1"/>
  <c r="K17" i="12"/>
  <c r="L17" i="12" s="1"/>
  <c r="K16" i="12"/>
  <c r="L16" i="12" s="1"/>
  <c r="K15" i="12"/>
  <c r="L15" i="12" s="1"/>
  <c r="K14" i="12"/>
  <c r="L14" i="12" s="1"/>
  <c r="K13" i="12"/>
  <c r="L13" i="12" s="1"/>
  <c r="K12" i="12"/>
  <c r="L12" i="12" s="1"/>
  <c r="K11" i="12"/>
  <c r="L11" i="12" s="1"/>
  <c r="K10" i="12"/>
  <c r="L10" i="12" s="1"/>
  <c r="K9" i="12"/>
  <c r="L9" i="12" s="1"/>
  <c r="K8" i="12"/>
  <c r="L8" i="12" s="1"/>
  <c r="Q17" i="12" l="1"/>
  <c r="Q11" i="12"/>
  <c r="Q19" i="12"/>
  <c r="Q16" i="12"/>
  <c r="Q14" i="12"/>
  <c r="Q18" i="12"/>
  <c r="Q12" i="12"/>
  <c r="Q15" i="12"/>
  <c r="Q13" i="12"/>
  <c r="Q20" i="12" l="1"/>
  <c r="R20" i="12" s="1"/>
  <c r="R19" i="12" l="1"/>
  <c r="R16" i="12"/>
  <c r="R11" i="12"/>
  <c r="R13" i="12"/>
  <c r="R14" i="12"/>
  <c r="R18" i="12"/>
  <c r="R17" i="12"/>
  <c r="R12" i="12"/>
  <c r="R15" i="12"/>
</calcChain>
</file>

<file path=xl/sharedStrings.xml><?xml version="1.0" encoding="utf-8"?>
<sst xmlns="http://schemas.openxmlformats.org/spreadsheetml/2006/main" count="275" uniqueCount="246">
  <si>
    <t>HỌC VIỆN CÔNG NGHỆ BƯU CHÍNH VIỄN THÔNG</t>
  </si>
  <si>
    <t>KHOA</t>
  </si>
  <si>
    <t>BỘ MÔN</t>
  </si>
  <si>
    <t>CÔNG NGHỆ THÔNG TIN I</t>
  </si>
  <si>
    <t>CÔNG NGHỆ PHẦN MỀM</t>
  </si>
  <si>
    <t>Học kỳ 1 - Năm học 2024 - 2025</t>
  </si>
  <si>
    <t>INT1433</t>
  </si>
  <si>
    <t>Học phần:</t>
  </si>
  <si>
    <t>Số tín chỉ</t>
  </si>
  <si>
    <t>Lập trình mạng</t>
  </si>
  <si>
    <t>Nhóm</t>
  </si>
  <si>
    <t>Mã SV</t>
  </si>
  <si>
    <t>Anh</t>
  </si>
  <si>
    <t>Bình</t>
  </si>
  <si>
    <t>Cường</t>
  </si>
  <si>
    <t>Trần Việt</t>
  </si>
  <si>
    <t>Dũng</t>
  </si>
  <si>
    <t>Dương</t>
  </si>
  <si>
    <t>Đăng</t>
  </si>
  <si>
    <t>Đức</t>
  </si>
  <si>
    <t>Hải</t>
  </si>
  <si>
    <t>Hiếu</t>
  </si>
  <si>
    <t>Hòa</t>
  </si>
  <si>
    <t>Hoàng</t>
  </si>
  <si>
    <t>Phạm Văn</t>
  </si>
  <si>
    <t>Hùng</t>
  </si>
  <si>
    <t>Nguyễn Thu</t>
  </si>
  <si>
    <t>Kiên</t>
  </si>
  <si>
    <t>Hoàng Ngọc</t>
  </si>
  <si>
    <t>Linh</t>
  </si>
  <si>
    <t>Minh</t>
  </si>
  <si>
    <t>Nam</t>
  </si>
  <si>
    <t>Nguyễn Viết</t>
  </si>
  <si>
    <t>Nguyên</t>
  </si>
  <si>
    <t>Phạm Việt</t>
  </si>
  <si>
    <t>Quân</t>
  </si>
  <si>
    <t>Thành</t>
  </si>
  <si>
    <t>Thắng</t>
  </si>
  <si>
    <t>Thịnh</t>
  </si>
  <si>
    <t>Lê Văn</t>
  </si>
  <si>
    <t>Tú</t>
  </si>
  <si>
    <t>Tùng</t>
  </si>
  <si>
    <t>Nguyễn Minh</t>
  </si>
  <si>
    <t>Vũ Xuân</t>
  </si>
  <si>
    <t>Nguyễn Văn</t>
  </si>
  <si>
    <t>Việt</t>
  </si>
  <si>
    <t>Nguyễn Quốc</t>
  </si>
  <si>
    <t>Chính</t>
  </si>
  <si>
    <t>Hà</t>
  </si>
  <si>
    <t>Hiền</t>
  </si>
  <si>
    <t>Nguyễn Đình</t>
  </si>
  <si>
    <t>Nguyễn Hải</t>
  </si>
  <si>
    <t>Tuấn</t>
  </si>
  <si>
    <t>Lê Minh</t>
  </si>
  <si>
    <t>Vũ</t>
  </si>
  <si>
    <t>Nguyễn Anh</t>
  </si>
  <si>
    <t>Hoàng Anh</t>
  </si>
  <si>
    <t>Nguyễn Trọng</t>
  </si>
  <si>
    <t>Nguyễn Việt</t>
  </si>
  <si>
    <t>Dương Văn</t>
  </si>
  <si>
    <t>Đồng</t>
  </si>
  <si>
    <t>Nguyễn Chí</t>
  </si>
  <si>
    <t>Trần Văn</t>
  </si>
  <si>
    <t>Khôi</t>
  </si>
  <si>
    <t>Mai</t>
  </si>
  <si>
    <t>Nhân</t>
  </si>
  <si>
    <t>Đỗ Đức</t>
  </si>
  <si>
    <t>Thiện</t>
  </si>
  <si>
    <t>Tiến</t>
  </si>
  <si>
    <t>Nguyễn Thanh</t>
  </si>
  <si>
    <t>Hiển</t>
  </si>
  <si>
    <t>Phạm Quang</t>
  </si>
  <si>
    <t>Nguyễn Thái</t>
  </si>
  <si>
    <t>Phạm Đình</t>
  </si>
  <si>
    <t>Lê Trung</t>
  </si>
  <si>
    <t>Nguyễn Hữu</t>
  </si>
  <si>
    <t>STT</t>
  </si>
  <si>
    <t>Lớp</t>
  </si>
  <si>
    <t>Điểm CC</t>
  </si>
  <si>
    <t>Điểm TBKT</t>
  </si>
  <si>
    <t>Điểm BTL</t>
  </si>
  <si>
    <t>Ghi chú</t>
  </si>
  <si>
    <t>Trọng số</t>
  </si>
  <si>
    <r>
      <t xml:space="preserve">- </t>
    </r>
    <r>
      <rPr>
        <b/>
        <i/>
        <sz val="11"/>
        <color rgb="FF000000"/>
        <rFont val="Times New Roman"/>
        <family val="1"/>
      </rPr>
      <t>Ghi chú</t>
    </r>
    <r>
      <rPr>
        <sz val="11"/>
        <color rgb="FF000000"/>
        <rFont val="Times New Roman"/>
        <family val="1"/>
      </rPr>
      <t xml:space="preserve">: </t>
    </r>
    <r>
      <rPr>
        <i/>
        <sz val="11"/>
        <color rgb="FF000000"/>
        <rFont val="Times New Roman"/>
        <family val="1"/>
      </rPr>
      <t>Trọng số (theo Đề cương chi tiết học phần)</t>
    </r>
  </si>
  <si>
    <t>Điểm trung bình kiểm tra: 20%</t>
  </si>
  <si>
    <t>Điểm bài tập tiểu luận, seminar: 20%</t>
  </si>
  <si>
    <t>Điểm chuyên cần: 10%</t>
  </si>
  <si>
    <r>
      <t>Giảng viên</t>
    </r>
    <r>
      <rPr>
        <sz val="12"/>
        <color rgb="FF000000"/>
        <rFont val="Times New Roman"/>
        <family val="1"/>
      </rPr>
      <t xml:space="preserve">
(Ký và ghi rõ họ tên)</t>
    </r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</si>
  <si>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</si>
  <si>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PGS. TS Nguyễn Mạnh Hùng</t>
  </si>
  <si>
    <t>Phạm Đức</t>
  </si>
  <si>
    <t>Đỗ Tuấn</t>
  </si>
  <si>
    <t>Điểm THI</t>
  </si>
  <si>
    <t>TỔNG KẾT</t>
  </si>
  <si>
    <t>ĐIỂM CHỮ</t>
  </si>
  <si>
    <t>Điểm thi: 50%</t>
  </si>
  <si>
    <t>Hà Nội, ngày 22 tháng 12 năm 2024</t>
  </si>
  <si>
    <t>BẢNG ĐIỂM TỔNG KẾT HỌC PHẦN</t>
  </si>
  <si>
    <t>Họ và tên</t>
  </si>
  <si>
    <t>Điểm</t>
  </si>
  <si>
    <t>Số lượng</t>
  </si>
  <si>
    <t>Tỉ lệ</t>
  </si>
  <si>
    <t>F</t>
  </si>
  <si>
    <t>D+</t>
  </si>
  <si>
    <t>D</t>
  </si>
  <si>
    <t>C</t>
  </si>
  <si>
    <t>C+</t>
  </si>
  <si>
    <t>B</t>
  </si>
  <si>
    <t>B+</t>
  </si>
  <si>
    <t>A</t>
  </si>
  <si>
    <t>A+</t>
  </si>
  <si>
    <t>TỔNG</t>
  </si>
  <si>
    <t>02</t>
  </si>
  <si>
    <t>B21DCCN139</t>
  </si>
  <si>
    <t>B21DCCN004</t>
  </si>
  <si>
    <t>B21DCCN172</t>
  </si>
  <si>
    <t>B21DCCN020</t>
  </si>
  <si>
    <t>B21DCCN180</t>
  </si>
  <si>
    <t>B21DCCN181</t>
  </si>
  <si>
    <t>B21DCCN191</t>
  </si>
  <si>
    <t>B21DCCN271</t>
  </si>
  <si>
    <t>B21DCCN035</t>
  </si>
  <si>
    <t>B21DCCN290</t>
  </si>
  <si>
    <t>B21DCCN283</t>
  </si>
  <si>
    <t>B21DCCN025</t>
  </si>
  <si>
    <t>B21DCCN027</t>
  </si>
  <si>
    <t>B21DCCN229</t>
  </si>
  <si>
    <t>B21DCCN231</t>
  </si>
  <si>
    <t>B21DCCN034</t>
  </si>
  <si>
    <t>B21DCCN243</t>
  </si>
  <si>
    <t>B21DCCN256</t>
  </si>
  <si>
    <t>B21DCCN041</t>
  </si>
  <si>
    <t>B21DCCN313</t>
  </si>
  <si>
    <t>B21DCCN314</t>
  </si>
  <si>
    <t>B21DCCN042</t>
  </si>
  <si>
    <t>B21DCCN317</t>
  </si>
  <si>
    <t>B21DCCN322</t>
  </si>
  <si>
    <t>B21DCCN046</t>
  </si>
  <si>
    <t>B21DCCN047</t>
  </si>
  <si>
    <t>B21DCCN347</t>
  </si>
  <si>
    <t>B21DCCN051</t>
  </si>
  <si>
    <t>B21DCCN356</t>
  </si>
  <si>
    <t>B21DCCN379</t>
  </si>
  <si>
    <t>B21DCCN056</t>
  </si>
  <si>
    <t>B21DCCN393</t>
  </si>
  <si>
    <t>B21DCCN057</t>
  </si>
  <si>
    <t>B21DCCN401</t>
  </si>
  <si>
    <t>B21DCCN059</t>
  </si>
  <si>
    <t>B21DCCN459</t>
  </si>
  <si>
    <t>B21DCCN070</t>
  </si>
  <si>
    <t>B21DCCN071</t>
  </si>
  <si>
    <t>B21DCCN470</t>
  </si>
  <si>
    <t>B21DCCN489</t>
  </si>
  <si>
    <t>B21DCCN507</t>
  </si>
  <si>
    <t>B21DCCN083</t>
  </si>
  <si>
    <t>B21DCCN519</t>
  </si>
  <si>
    <t>B21DCCN084</t>
  </si>
  <si>
    <t>B21DCCN525</t>
  </si>
  <si>
    <t>B21DCCN553</t>
  </si>
  <si>
    <t>B21DCCN569</t>
  </si>
  <si>
    <t>B21DCCN570</t>
  </si>
  <si>
    <t>B21DCCN571</t>
  </si>
  <si>
    <t>B21DCCN573</t>
  </si>
  <si>
    <t>B21DCCN576</t>
  </si>
  <si>
    <t>B21DCCN097</t>
  </si>
  <si>
    <t>B21DCCN596</t>
  </si>
  <si>
    <t>B21DCCN102</t>
  </si>
  <si>
    <t>B21DCCN605</t>
  </si>
  <si>
    <t>B21DCCN103</t>
  </si>
  <si>
    <t>B21DCCN660</t>
  </si>
  <si>
    <t>B21DCCN676</t>
  </si>
  <si>
    <t>B21DCCN667</t>
  </si>
  <si>
    <t>B21DCCN668</t>
  </si>
  <si>
    <t>B21DCCN687</t>
  </si>
  <si>
    <t>B21DCCN691</t>
  </si>
  <si>
    <t>B21DCCN694</t>
  </si>
  <si>
    <t>B21DCCN708</t>
  </si>
  <si>
    <t>B21DCCN717</t>
  </si>
  <si>
    <t>B21DCCN744</t>
  </si>
  <si>
    <t>B21DCCN753</t>
  </si>
  <si>
    <t>B21DCCN761</t>
  </si>
  <si>
    <t>B21DCCN770</t>
  </si>
  <si>
    <t>B21DCCN787</t>
  </si>
  <si>
    <t>B21DCCN794</t>
  </si>
  <si>
    <t>B21DCCN796</t>
  </si>
  <si>
    <t>B21DCCN816</t>
  </si>
  <si>
    <t>B21DCCN129</t>
  </si>
  <si>
    <t>Đàm Minh</t>
  </si>
  <si>
    <t>Đinh Thế</t>
  </si>
  <si>
    <t>Dương Thái</t>
  </si>
  <si>
    <t>Nguyễn Đình Việt</t>
  </si>
  <si>
    <t>Hoàng Việt</t>
  </si>
  <si>
    <t>Ngô Mạnh</t>
  </si>
  <si>
    <t>Lâm Tiến</t>
  </si>
  <si>
    <t>Lò Văn</t>
  </si>
  <si>
    <t>Cam Hải</t>
  </si>
  <si>
    <t>Phạm Hữu</t>
  </si>
  <si>
    <t>Lại Hợp</t>
  </si>
  <si>
    <t>Trần Minh</t>
  </si>
  <si>
    <t>Phạm Thu</t>
  </si>
  <si>
    <t>Đồng Thị</t>
  </si>
  <si>
    <t>Nguyễn Vinh</t>
  </si>
  <si>
    <t>Cao Bá</t>
  </si>
  <si>
    <t>Hoàng Văn Minh</t>
  </si>
  <si>
    <t>Nguyễn Hữu Quang</t>
  </si>
  <si>
    <t>Lê Khả Việt</t>
  </si>
  <si>
    <t>Vũ Lê</t>
  </si>
  <si>
    <t>Nguyễn Gia</t>
  </si>
  <si>
    <t>Đỗ Minh</t>
  </si>
  <si>
    <t>Lưu Trung</t>
  </si>
  <si>
    <t>Vũ Hữu Hoài</t>
  </si>
  <si>
    <t>Nguyễn Thị Mai</t>
  </si>
  <si>
    <t>Phạm Thị Ngọc</t>
  </si>
  <si>
    <t>Bùi Phúc</t>
  </si>
  <si>
    <t>Trịnh Tân</t>
  </si>
  <si>
    <t>Trương Linh</t>
  </si>
  <si>
    <t>Đinh Thị Thu</t>
  </si>
  <si>
    <t>Bùi Trọng</t>
  </si>
  <si>
    <t>Vũ Thị Yến</t>
  </si>
  <si>
    <t>Tống Thị</t>
  </si>
  <si>
    <t>Dương Hoàng</t>
  </si>
  <si>
    <t>Đậu Minh</t>
  </si>
  <si>
    <t>Hà Cường</t>
  </si>
  <si>
    <t>Lại Ngọc</t>
  </si>
  <si>
    <t>Trần Mạnh</t>
  </si>
  <si>
    <t>An Quốc</t>
  </si>
  <si>
    <t>Doanh Văn</t>
  </si>
  <si>
    <t>Lâm Văn</t>
  </si>
  <si>
    <t>Manivan</t>
  </si>
  <si>
    <t>Dưỡng</t>
  </si>
  <si>
    <t>Đại</t>
  </si>
  <si>
    <t>Đoàn</t>
  </si>
  <si>
    <t>Hồng</t>
  </si>
  <si>
    <t>Khiên</t>
  </si>
  <si>
    <t>Kiệt</t>
  </si>
  <si>
    <t>Ly</t>
  </si>
  <si>
    <t>Nguyệt</t>
  </si>
  <si>
    <t>Nhi</t>
  </si>
  <si>
    <t>Oanh</t>
  </si>
  <si>
    <t>Phụng</t>
  </si>
  <si>
    <t>Tấn</t>
  </si>
  <si>
    <t>Trang</t>
  </si>
  <si>
    <t>Xaiphanith</t>
  </si>
  <si>
    <t>Yến</t>
  </si>
  <si>
    <t>B21DCCN558</t>
  </si>
  <si>
    <t>ThS. Nguyễn Hoàng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</si>
</sst>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"/>
    <numFmt numFmtId="167" formatCode="0.0%"/>
  </numFmts>
  <fonts count="13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5"/>
      <color rgb="FF000000"/>
      <name val="Times New Roman"/>
      <family val="1"/>
    </font>
    <font>
      <sz val="10"/>
      <color rgb="FF00000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0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center" shrinkToFit="1"/>
    </xf>
    <xf numFmtId="165" fontId="4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textRotation="90" wrapText="1"/>
    </xf>
    <xf numFmtId="0" fontId="8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quotePrefix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right" vertical="center" shrinkToFit="1"/>
    </xf>
    <xf numFmtId="0" fontId="5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right" vertical="center" shrinkToFit="1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 vertical="top"/>
    </xf>
    <xf numFmtId="167" fontId="4" fillId="0" borderId="1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 wrapText="1" shrinkToFit="1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quotePrefix="1" applyFont="1" applyAlignment="1" applyProtection="1">
      <alignment horizontal="left" vertical="center"/>
      <protection locked="0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02'!$Q$10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02'!$P$11:$P$19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02'!$Q$11:$Q$19</c:f>
              <c:numCache>
                <c:formatCode>General</c:formatCode>
                <c:ptCount val="9"/>
                <c:pt idx="0">
                  <c:v>14</c:v>
                </c:pt>
                <c:pt idx="1">
                  <c:v>4</c:v>
                </c:pt>
                <c:pt idx="2">
                  <c:v>13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5-4373-90A9-BE4DDF9B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76560"/>
        <c:axId val="577579080"/>
      </c:barChart>
      <c:catAx>
        <c:axId val="5775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79080"/>
        <c:crosses val="autoZero"/>
        <c:auto val="1"/>
        <c:lblAlgn val="ctr"/>
        <c:lblOffset val="100"/>
        <c:noMultiLvlLbl val="0"/>
      </c:catAx>
      <c:valAx>
        <c:axId val="5775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401781</xdr:colOff>
      <xdr:row>8</xdr:row>
      <xdr:rowOff>31173</xdr:rowOff>
    </xdr:from>
    <xdr:to>
      <xdr:col>26</xdr:col>
      <xdr:colOff>96981</xdr:colOff>
      <xdr:row>20</xdr:row>
      <xdr:rowOff>31173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79707-6062-4164-BD91-B692B3642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D7E-869B-434C-8306-5B4540DD2D42}">
  <dimension ref="B1:R95"/>
  <sheetViews>
    <sheetView tabSelected="1" zoomScale="110" zoomScaleNormal="110" workbookViewId="0">
      <selection activeCell="R28" sqref="R28"/>
    </sheetView>
  </sheetViews>
  <sheetFormatPr defaultRowHeight="13.2" x14ac:dyDescent="0.25"/>
  <cols>
    <col min="1" max="1" width="5.5546875" customWidth="1"/>
    <col min="2" max="2" width="5.21875" customWidth="1"/>
    <col min="3" max="3" width="16" customWidth="1"/>
    <col min="4" max="4" width="19.5546875" customWidth="1"/>
    <col min="5" max="5" width="12.44140625" customWidth="1"/>
    <col min="6" max="6" width="13.6640625" customWidth="1"/>
    <col min="7" max="7" width="5.5546875" customWidth="1"/>
    <col min="8" max="8" width="5.6640625" customWidth="1"/>
    <col min="9" max="9" width="6.33203125" customWidth="1"/>
    <col min="10" max="10" width="6.44140625" customWidth="1"/>
    <col min="11" max="11" width="5.6640625" customWidth="1"/>
    <col min="12" max="12" width="6.33203125" customWidth="1"/>
    <col min="13" max="13" width="10.5546875" customWidth="1"/>
    <col min="14" max="14" width="4.88671875" customWidth="1"/>
    <col min="17" max="17" width="9.5546875" bestFit="1" customWidth="1"/>
  </cols>
  <sheetData>
    <row r="1" spans="2:18" ht="19.2" customHeight="1" x14ac:dyDescent="0.25">
      <c r="B1" s="52" t="s">
        <v>0</v>
      </c>
      <c r="C1" s="52"/>
      <c r="D1" s="52"/>
      <c r="E1" s="52"/>
      <c r="F1" s="52"/>
      <c r="G1" s="33" t="s">
        <v>97</v>
      </c>
      <c r="H1" s="33"/>
      <c r="I1" s="33"/>
      <c r="J1" s="33"/>
      <c r="K1" s="33"/>
      <c r="L1" s="33"/>
      <c r="M1" s="33"/>
      <c r="N1" s="33"/>
    </row>
    <row r="2" spans="2:18" ht="17.399999999999999" customHeight="1" x14ac:dyDescent="0.25">
      <c r="B2" s="53" t="s">
        <v>1</v>
      </c>
      <c r="C2" s="53"/>
      <c r="D2" s="34" t="s">
        <v>3</v>
      </c>
      <c r="E2" s="34"/>
      <c r="F2" s="34"/>
      <c r="G2" s="33"/>
      <c r="H2" s="33"/>
      <c r="I2" s="33"/>
      <c r="J2" s="33"/>
      <c r="K2" s="33"/>
      <c r="L2" s="33"/>
      <c r="M2" s="33"/>
      <c r="N2" s="33"/>
    </row>
    <row r="3" spans="2:18" ht="16.2" customHeight="1" x14ac:dyDescent="0.25">
      <c r="B3" s="50" t="s">
        <v>2</v>
      </c>
      <c r="C3" s="50"/>
      <c r="D3" s="52" t="s">
        <v>4</v>
      </c>
      <c r="E3" s="52"/>
      <c r="F3" s="52"/>
      <c r="G3" s="34" t="s">
        <v>5</v>
      </c>
      <c r="H3" s="34"/>
      <c r="I3" s="34"/>
      <c r="J3" s="34"/>
      <c r="K3" s="34"/>
      <c r="L3" s="34"/>
      <c r="M3" s="34"/>
      <c r="N3" s="34"/>
    </row>
    <row r="4" spans="2:18" ht="22.8" customHeight="1" x14ac:dyDescent="0.25">
      <c r="B4" s="50" t="s">
        <v>7</v>
      </c>
      <c r="C4" s="50"/>
      <c r="D4" s="15" t="s">
        <v>9</v>
      </c>
      <c r="E4" s="15"/>
      <c r="F4" s="15"/>
      <c r="G4" s="15"/>
      <c r="H4" s="15"/>
      <c r="I4" s="15"/>
      <c r="J4" s="3"/>
      <c r="K4" s="12"/>
      <c r="L4" s="19" t="s">
        <v>10</v>
      </c>
      <c r="M4" s="1" t="s">
        <v>6</v>
      </c>
      <c r="N4" s="2" t="s">
        <v>112</v>
      </c>
    </row>
    <row r="5" spans="2:18" ht="15.6" x14ac:dyDescent="0.25">
      <c r="B5" s="50" t="s">
        <v>8</v>
      </c>
      <c r="C5" s="50"/>
      <c r="D5" s="12">
        <v>3</v>
      </c>
      <c r="E5" s="11"/>
      <c r="F5" s="11"/>
      <c r="G5" s="11"/>
      <c r="H5" s="11"/>
      <c r="I5" s="11"/>
      <c r="J5" s="25"/>
      <c r="K5" s="25"/>
      <c r="L5" s="25"/>
      <c r="M5" s="20"/>
      <c r="N5" s="20"/>
    </row>
    <row r="6" spans="2:18" ht="79.2" customHeight="1" x14ac:dyDescent="0.25">
      <c r="B6" s="6" t="s">
        <v>76</v>
      </c>
      <c r="C6" s="6" t="s">
        <v>11</v>
      </c>
      <c r="D6" s="48" t="s">
        <v>98</v>
      </c>
      <c r="E6" s="49"/>
      <c r="F6" s="6" t="s">
        <v>77</v>
      </c>
      <c r="G6" s="5" t="s">
        <v>78</v>
      </c>
      <c r="H6" s="5" t="s">
        <v>79</v>
      </c>
      <c r="I6" s="5" t="s">
        <v>80</v>
      </c>
      <c r="J6" s="13" t="s">
        <v>92</v>
      </c>
      <c r="K6" s="47" t="s">
        <v>93</v>
      </c>
      <c r="L6" s="47" t="s">
        <v>94</v>
      </c>
      <c r="M6" s="37" t="s">
        <v>81</v>
      </c>
      <c r="N6" s="38"/>
    </row>
    <row r="7" spans="2:18" ht="18" customHeight="1" x14ac:dyDescent="0.25">
      <c r="B7" s="48" t="s">
        <v>82</v>
      </c>
      <c r="C7" s="51"/>
      <c r="D7" s="51"/>
      <c r="E7" s="51"/>
      <c r="F7" s="49"/>
      <c r="G7" s="7">
        <v>10</v>
      </c>
      <c r="H7" s="7">
        <v>20</v>
      </c>
      <c r="I7" s="7">
        <v>20</v>
      </c>
      <c r="J7" s="14">
        <v>50</v>
      </c>
      <c r="K7" s="47"/>
      <c r="L7" s="47"/>
      <c r="M7" s="39"/>
      <c r="N7" s="40"/>
    </row>
    <row r="8" spans="2:18" ht="18" customHeight="1" x14ac:dyDescent="0.25">
      <c r="B8" s="8">
        <v>1</v>
      </c>
      <c r="C8" s="4" t="s">
        <v>113</v>
      </c>
      <c r="D8" s="27" t="s">
        <v>187</v>
      </c>
      <c r="E8" s="28" t="s">
        <v>12</v>
      </c>
      <c r="F8" s="56"/>
      <c r="G8" s="10">
        <v>10</v>
      </c>
      <c r="H8" s="10">
        <v>3.5</v>
      </c>
      <c r="I8" s="10">
        <v>8.5</v>
      </c>
      <c r="J8" s="10">
        <v>4</v>
      </c>
      <c r="K8" s="58">
        <f>G8*0.1+H8*0.2+I8*0.2+J8*0.5</f>
        <v>5.4</v>
      </c>
      <c r="L8" s="17" t="str">
        <f>IF(K8&gt;=9,"A+", IF(K8&gt;=8.5,"A", IF(K8&gt;=8,"B+", IF(K8&gt;=7,"B", IF(K8&gt;=6.5,"C+", IF(K8&gt;=5.5,"C", IF(K8&gt;=5,"D+", IF(K8&gt;=4,"D","F"))))))))</f>
        <v>D+</v>
      </c>
      <c r="M8" s="35"/>
      <c r="N8" s="36"/>
    </row>
    <row r="9" spans="2:18" ht="18" customHeight="1" x14ac:dyDescent="0.25">
      <c r="B9" s="8">
        <v>2</v>
      </c>
      <c r="C9" s="4" t="s">
        <v>114</v>
      </c>
      <c r="D9" s="27" t="s">
        <v>188</v>
      </c>
      <c r="E9" s="28" t="s">
        <v>12</v>
      </c>
      <c r="F9" s="56"/>
      <c r="G9" s="10">
        <v>10</v>
      </c>
      <c r="H9" s="10">
        <v>3.5</v>
      </c>
      <c r="I9" s="10">
        <v>9.5</v>
      </c>
      <c r="J9" s="10">
        <v>9</v>
      </c>
      <c r="K9" s="58">
        <f t="shared" ref="K9:K72" si="0">G9*0.1+H9*0.2+I9*0.2+J9*0.5</f>
        <v>8.1000000000000014</v>
      </c>
      <c r="L9" s="17" t="str">
        <f t="shared" ref="L9:L72" si="1">IF(K9&gt;=9,"A+", IF(K9&gt;=8.5,"A", IF(K9&gt;=8,"B+", IF(K9&gt;=7,"B", IF(K9&gt;=6.5,"C+", IF(K9&gt;=5.5,"C", IF(K9&gt;=5,"D+", IF(K9&gt;=4,"D","F"))))))))</f>
        <v>B+</v>
      </c>
      <c r="M9" s="35"/>
      <c r="N9" s="36"/>
    </row>
    <row r="10" spans="2:18" ht="18" customHeight="1" x14ac:dyDescent="0.25">
      <c r="B10" s="8">
        <v>3</v>
      </c>
      <c r="C10" s="4" t="s">
        <v>115</v>
      </c>
      <c r="D10" s="27" t="s">
        <v>189</v>
      </c>
      <c r="E10" s="28" t="s">
        <v>13</v>
      </c>
      <c r="F10" s="56"/>
      <c r="G10" s="10">
        <v>8</v>
      </c>
      <c r="H10" s="10">
        <v>3</v>
      </c>
      <c r="I10" s="10">
        <v>8</v>
      </c>
      <c r="J10" s="10">
        <v>1</v>
      </c>
      <c r="K10" s="58">
        <f t="shared" si="0"/>
        <v>3.5</v>
      </c>
      <c r="L10" s="17" t="str">
        <f t="shared" si="1"/>
        <v>F</v>
      </c>
      <c r="M10" s="35"/>
      <c r="N10" s="36"/>
      <c r="P10" s="18" t="s">
        <v>99</v>
      </c>
      <c r="Q10" s="18" t="s">
        <v>100</v>
      </c>
      <c r="R10" s="18" t="s">
        <v>101</v>
      </c>
    </row>
    <row r="11" spans="2:18" ht="18" customHeight="1" x14ac:dyDescent="0.25">
      <c r="B11" s="8">
        <v>4</v>
      </c>
      <c r="C11" s="4" t="s">
        <v>116</v>
      </c>
      <c r="D11" s="27" t="s">
        <v>72</v>
      </c>
      <c r="E11" s="28" t="s">
        <v>13</v>
      </c>
      <c r="F11" s="56"/>
      <c r="G11" s="10">
        <v>10</v>
      </c>
      <c r="H11" s="10">
        <v>3.5</v>
      </c>
      <c r="I11" s="10">
        <v>9</v>
      </c>
      <c r="J11" s="10">
        <v>1</v>
      </c>
      <c r="K11" s="58">
        <f t="shared" si="0"/>
        <v>4</v>
      </c>
      <c r="L11" s="17" t="str">
        <f t="shared" si="1"/>
        <v>D</v>
      </c>
      <c r="M11" s="35"/>
      <c r="N11" s="36"/>
      <c r="P11" s="18" t="s">
        <v>102</v>
      </c>
      <c r="Q11" s="18">
        <f>COUNTIF($L$8:$L$82,P11)</f>
        <v>14</v>
      </c>
      <c r="R11" s="32">
        <f>Q11/$Q$20</f>
        <v>0.18666666666666668</v>
      </c>
    </row>
    <row r="12" spans="2:18" ht="18" customHeight="1" x14ac:dyDescent="0.25">
      <c r="B12" s="8">
        <v>5</v>
      </c>
      <c r="C12" s="4" t="s">
        <v>117</v>
      </c>
      <c r="D12" s="27" t="s">
        <v>59</v>
      </c>
      <c r="E12" s="28" t="s">
        <v>47</v>
      </c>
      <c r="F12" s="56"/>
      <c r="G12" s="10">
        <v>10</v>
      </c>
      <c r="H12" s="10">
        <v>9</v>
      </c>
      <c r="I12" s="10">
        <v>8.5</v>
      </c>
      <c r="J12" s="10">
        <v>10</v>
      </c>
      <c r="K12" s="58">
        <f t="shared" si="0"/>
        <v>9.5</v>
      </c>
      <c r="L12" s="17" t="str">
        <f t="shared" si="1"/>
        <v>A+</v>
      </c>
      <c r="M12" s="35"/>
      <c r="N12" s="36"/>
      <c r="P12" s="18" t="s">
        <v>104</v>
      </c>
      <c r="Q12" s="18">
        <f>COUNTIF($L$8:$L$82,P12)</f>
        <v>4</v>
      </c>
      <c r="R12" s="32">
        <f t="shared" ref="R12:R19" si="2">Q12/$Q$20</f>
        <v>5.3333333333333337E-2</v>
      </c>
    </row>
    <row r="13" spans="2:18" ht="18" customHeight="1" x14ac:dyDescent="0.25">
      <c r="B13" s="8">
        <v>6</v>
      </c>
      <c r="C13" s="4" t="s">
        <v>118</v>
      </c>
      <c r="D13" s="27" t="s">
        <v>90</v>
      </c>
      <c r="E13" s="28" t="s">
        <v>47</v>
      </c>
      <c r="F13" s="56"/>
      <c r="G13" s="10">
        <v>10</v>
      </c>
      <c r="H13" s="10">
        <v>8</v>
      </c>
      <c r="I13" s="10">
        <v>8.5</v>
      </c>
      <c r="J13" s="10">
        <v>10</v>
      </c>
      <c r="K13" s="58">
        <f t="shared" si="0"/>
        <v>9.3000000000000007</v>
      </c>
      <c r="L13" s="17" t="str">
        <f t="shared" si="1"/>
        <v>A+</v>
      </c>
      <c r="M13" s="35"/>
      <c r="N13" s="36"/>
      <c r="P13" s="18" t="s">
        <v>103</v>
      </c>
      <c r="Q13" s="18">
        <f>COUNTIF($L$8:$L$82,P13)</f>
        <v>13</v>
      </c>
      <c r="R13" s="32">
        <f t="shared" si="2"/>
        <v>0.17333333333333334</v>
      </c>
    </row>
    <row r="14" spans="2:18" ht="18" customHeight="1" x14ac:dyDescent="0.25">
      <c r="B14" s="8">
        <v>7</v>
      </c>
      <c r="C14" s="4" t="s">
        <v>119</v>
      </c>
      <c r="D14" s="27" t="s">
        <v>190</v>
      </c>
      <c r="E14" s="28" t="s">
        <v>14</v>
      </c>
      <c r="F14" s="56"/>
      <c r="G14" s="10">
        <v>9</v>
      </c>
      <c r="H14" s="10">
        <v>3</v>
      </c>
      <c r="I14" s="10">
        <v>8.5</v>
      </c>
      <c r="J14" s="10">
        <v>4</v>
      </c>
      <c r="K14" s="58">
        <f t="shared" si="0"/>
        <v>5.2</v>
      </c>
      <c r="L14" s="17" t="str">
        <f t="shared" si="1"/>
        <v>D+</v>
      </c>
      <c r="M14" s="35"/>
      <c r="N14" s="36"/>
      <c r="P14" s="18" t="s">
        <v>105</v>
      </c>
      <c r="Q14" s="18">
        <f>COUNTIF($L$8:$L$82,P14)</f>
        <v>7</v>
      </c>
      <c r="R14" s="32">
        <f t="shared" si="2"/>
        <v>9.3333333333333338E-2</v>
      </c>
    </row>
    <row r="15" spans="2:18" ht="18" customHeight="1" x14ac:dyDescent="0.25">
      <c r="B15" s="9">
        <v>8</v>
      </c>
      <c r="C15" s="4" t="s">
        <v>120</v>
      </c>
      <c r="D15" s="27" t="s">
        <v>191</v>
      </c>
      <c r="E15" s="28" t="s">
        <v>16</v>
      </c>
      <c r="F15" s="56"/>
      <c r="G15" s="10">
        <v>10</v>
      </c>
      <c r="H15" s="10">
        <v>3.5</v>
      </c>
      <c r="I15" s="10">
        <v>8</v>
      </c>
      <c r="J15" s="10">
        <v>4</v>
      </c>
      <c r="K15" s="58">
        <f t="shared" si="0"/>
        <v>5.3000000000000007</v>
      </c>
      <c r="L15" s="17" t="str">
        <f t="shared" si="1"/>
        <v>D+</v>
      </c>
      <c r="M15" s="35"/>
      <c r="N15" s="36"/>
      <c r="P15" s="18" t="s">
        <v>106</v>
      </c>
      <c r="Q15" s="18">
        <f>COUNTIF($L$8:$L$82,P15)</f>
        <v>7</v>
      </c>
      <c r="R15" s="32">
        <f t="shared" si="2"/>
        <v>9.3333333333333338E-2</v>
      </c>
    </row>
    <row r="16" spans="2:18" ht="18" customHeight="1" x14ac:dyDescent="0.25">
      <c r="B16" s="8">
        <v>9</v>
      </c>
      <c r="C16" s="4" t="s">
        <v>121</v>
      </c>
      <c r="D16" s="27" t="s">
        <v>192</v>
      </c>
      <c r="E16" s="28" t="s">
        <v>16</v>
      </c>
      <c r="F16" s="56"/>
      <c r="G16" s="10">
        <v>8</v>
      </c>
      <c r="H16" s="10">
        <v>3</v>
      </c>
      <c r="I16" s="10">
        <v>8.5</v>
      </c>
      <c r="J16" s="10">
        <v>4</v>
      </c>
      <c r="K16" s="58">
        <f t="shared" si="0"/>
        <v>5.1000000000000005</v>
      </c>
      <c r="L16" s="17" t="str">
        <f t="shared" si="1"/>
        <v>D+</v>
      </c>
      <c r="M16" s="35"/>
      <c r="N16" s="36"/>
      <c r="P16" s="18" t="s">
        <v>107</v>
      </c>
      <c r="Q16" s="18">
        <f>COUNTIF($L$8:$L$82,P16)</f>
        <v>11</v>
      </c>
      <c r="R16" s="32">
        <f t="shared" si="2"/>
        <v>0.14666666666666667</v>
      </c>
    </row>
    <row r="17" spans="2:18" ht="18" customHeight="1" x14ac:dyDescent="0.25">
      <c r="B17" s="8">
        <v>10</v>
      </c>
      <c r="C17" s="4" t="s">
        <v>122</v>
      </c>
      <c r="D17" s="27" t="s">
        <v>193</v>
      </c>
      <c r="E17" s="28" t="s">
        <v>229</v>
      </c>
      <c r="F17" s="56"/>
      <c r="G17" s="10">
        <v>10</v>
      </c>
      <c r="H17" s="10">
        <v>3.5</v>
      </c>
      <c r="I17" s="10">
        <v>9</v>
      </c>
      <c r="J17" s="10">
        <v>10</v>
      </c>
      <c r="K17" s="58">
        <f t="shared" si="0"/>
        <v>8.5</v>
      </c>
      <c r="L17" s="17" t="str">
        <f t="shared" si="1"/>
        <v>A</v>
      </c>
      <c r="M17" s="35"/>
      <c r="N17" s="36"/>
      <c r="P17" s="18" t="s">
        <v>108</v>
      </c>
      <c r="Q17" s="18">
        <f>COUNTIF($L$8:$L$82,P17)</f>
        <v>7</v>
      </c>
      <c r="R17" s="32">
        <f t="shared" si="2"/>
        <v>9.3333333333333338E-2</v>
      </c>
    </row>
    <row r="18" spans="2:18" ht="18" customHeight="1" x14ac:dyDescent="0.25">
      <c r="B18" s="8">
        <v>11</v>
      </c>
      <c r="C18" s="4" t="s">
        <v>123</v>
      </c>
      <c r="D18" s="27" t="s">
        <v>194</v>
      </c>
      <c r="E18" s="28" t="s">
        <v>17</v>
      </c>
      <c r="F18" s="56"/>
      <c r="G18" s="10">
        <v>10</v>
      </c>
      <c r="H18" s="10">
        <v>6</v>
      </c>
      <c r="I18" s="10">
        <v>9</v>
      </c>
      <c r="J18" s="10">
        <v>9</v>
      </c>
      <c r="K18" s="58">
        <f t="shared" si="0"/>
        <v>8.5</v>
      </c>
      <c r="L18" s="17" t="str">
        <f t="shared" si="1"/>
        <v>A</v>
      </c>
      <c r="M18" s="35"/>
      <c r="N18" s="36"/>
      <c r="P18" s="18" t="s">
        <v>109</v>
      </c>
      <c r="Q18" s="18">
        <f>COUNTIF($L$8:$L$82,P18)</f>
        <v>6</v>
      </c>
      <c r="R18" s="32">
        <f t="shared" si="2"/>
        <v>0.08</v>
      </c>
    </row>
    <row r="19" spans="2:18" ht="18" customHeight="1" x14ac:dyDescent="0.25">
      <c r="B19" s="8">
        <v>12</v>
      </c>
      <c r="C19" s="4" t="s">
        <v>124</v>
      </c>
      <c r="D19" s="27" t="s">
        <v>46</v>
      </c>
      <c r="E19" s="28" t="s">
        <v>230</v>
      </c>
      <c r="F19" s="56"/>
      <c r="G19" s="10">
        <v>8</v>
      </c>
      <c r="H19" s="10">
        <v>3</v>
      </c>
      <c r="I19" s="10">
        <v>7</v>
      </c>
      <c r="J19" s="10">
        <v>1</v>
      </c>
      <c r="K19" s="58">
        <f t="shared" si="0"/>
        <v>3.3000000000000003</v>
      </c>
      <c r="L19" s="17" t="str">
        <f t="shared" si="1"/>
        <v>F</v>
      </c>
      <c r="M19" s="35"/>
      <c r="N19" s="36"/>
      <c r="P19" s="18" t="s">
        <v>110</v>
      </c>
      <c r="Q19" s="18">
        <f>COUNTIF($L$8:$L$82,P19)</f>
        <v>6</v>
      </c>
      <c r="R19" s="32">
        <f t="shared" si="2"/>
        <v>0.08</v>
      </c>
    </row>
    <row r="20" spans="2:18" ht="18" customHeight="1" x14ac:dyDescent="0.25">
      <c r="B20" s="9">
        <v>13</v>
      </c>
      <c r="C20" s="4" t="s">
        <v>125</v>
      </c>
      <c r="D20" s="27" t="s">
        <v>195</v>
      </c>
      <c r="E20" s="28" t="s">
        <v>18</v>
      </c>
      <c r="F20" s="56"/>
      <c r="G20" s="10">
        <v>8</v>
      </c>
      <c r="H20" s="10">
        <v>8</v>
      </c>
      <c r="I20" s="10">
        <v>9</v>
      </c>
      <c r="J20" s="10">
        <v>6</v>
      </c>
      <c r="K20" s="58">
        <f t="shared" si="0"/>
        <v>7.2</v>
      </c>
      <c r="L20" s="17" t="str">
        <f t="shared" si="1"/>
        <v>B</v>
      </c>
      <c r="M20" s="35"/>
      <c r="N20" s="36"/>
      <c r="P20" s="31" t="s">
        <v>111</v>
      </c>
      <c r="Q20" s="31">
        <f>SUM(Q11:Q19)</f>
        <v>75</v>
      </c>
      <c r="R20" s="32">
        <f>Q20/$Q$20</f>
        <v>1</v>
      </c>
    </row>
    <row r="21" spans="2:18" ht="18" customHeight="1" x14ac:dyDescent="0.25">
      <c r="B21" s="8">
        <f>B20+1</f>
        <v>14</v>
      </c>
      <c r="C21" s="4" t="s">
        <v>126</v>
      </c>
      <c r="D21" s="27" t="s">
        <v>196</v>
      </c>
      <c r="E21" s="28" t="s">
        <v>231</v>
      </c>
      <c r="F21" s="56"/>
      <c r="G21" s="10">
        <v>10</v>
      </c>
      <c r="H21" s="10">
        <v>4</v>
      </c>
      <c r="I21" s="10">
        <v>8.5</v>
      </c>
      <c r="J21" s="10">
        <v>1</v>
      </c>
      <c r="K21" s="58">
        <f t="shared" si="0"/>
        <v>4</v>
      </c>
      <c r="L21" s="17" t="str">
        <f t="shared" si="1"/>
        <v>D</v>
      </c>
      <c r="M21" s="35"/>
      <c r="N21" s="36"/>
    </row>
    <row r="22" spans="2:18" ht="18" customHeight="1" x14ac:dyDescent="0.25">
      <c r="B22" s="8">
        <f t="shared" ref="B22:B79" si="3">B21+1</f>
        <v>15</v>
      </c>
      <c r="C22" s="4" t="s">
        <v>127</v>
      </c>
      <c r="D22" s="27" t="s">
        <v>50</v>
      </c>
      <c r="E22" s="28" t="s">
        <v>60</v>
      </c>
      <c r="F22" s="56"/>
      <c r="G22" s="10">
        <v>8</v>
      </c>
      <c r="H22" s="10">
        <v>6</v>
      </c>
      <c r="I22" s="10">
        <v>6</v>
      </c>
      <c r="J22" s="10">
        <v>6</v>
      </c>
      <c r="K22" s="58">
        <f t="shared" si="0"/>
        <v>6.2</v>
      </c>
      <c r="L22" s="17" t="str">
        <f t="shared" si="1"/>
        <v>C</v>
      </c>
      <c r="M22" s="35"/>
      <c r="N22" s="36"/>
      <c r="Q22" s="59"/>
    </row>
    <row r="23" spans="2:18" ht="18" customHeight="1" x14ac:dyDescent="0.25">
      <c r="B23" s="8">
        <f t="shared" si="3"/>
        <v>16</v>
      </c>
      <c r="C23" s="4" t="s">
        <v>128</v>
      </c>
      <c r="D23" s="27" t="s">
        <v>197</v>
      </c>
      <c r="E23" s="28" t="s">
        <v>19</v>
      </c>
      <c r="F23" s="56"/>
      <c r="G23" s="10">
        <v>10</v>
      </c>
      <c r="H23" s="10">
        <v>4</v>
      </c>
      <c r="I23" s="10">
        <v>8.5</v>
      </c>
      <c r="J23" s="10">
        <v>6</v>
      </c>
      <c r="K23" s="58">
        <f t="shared" si="0"/>
        <v>6.5</v>
      </c>
      <c r="L23" s="17" t="str">
        <f t="shared" si="1"/>
        <v>C+</v>
      </c>
      <c r="M23" s="35"/>
      <c r="N23" s="36"/>
      <c r="Q23" s="59"/>
    </row>
    <row r="24" spans="2:18" ht="18" customHeight="1" x14ac:dyDescent="0.25">
      <c r="B24" s="8">
        <f t="shared" si="3"/>
        <v>17</v>
      </c>
      <c r="C24" s="4" t="s">
        <v>129</v>
      </c>
      <c r="D24" s="27" t="s">
        <v>74</v>
      </c>
      <c r="E24" s="28" t="s">
        <v>19</v>
      </c>
      <c r="F24" s="56"/>
      <c r="G24" s="10">
        <v>10</v>
      </c>
      <c r="H24" s="10">
        <v>4</v>
      </c>
      <c r="I24" s="10">
        <v>6</v>
      </c>
      <c r="J24" s="10">
        <v>9</v>
      </c>
      <c r="K24" s="58">
        <f t="shared" si="0"/>
        <v>7.5</v>
      </c>
      <c r="L24" s="17" t="str">
        <f t="shared" si="1"/>
        <v>B</v>
      </c>
      <c r="M24" s="35"/>
      <c r="N24" s="36"/>
      <c r="Q24" s="59"/>
    </row>
    <row r="25" spans="2:18" ht="18" customHeight="1" x14ac:dyDescent="0.25">
      <c r="B25" s="8">
        <f t="shared" si="3"/>
        <v>18</v>
      </c>
      <c r="C25" s="4" t="s">
        <v>130</v>
      </c>
      <c r="D25" s="27" t="s">
        <v>198</v>
      </c>
      <c r="E25" s="28" t="s">
        <v>19</v>
      </c>
      <c r="F25" s="56"/>
      <c r="G25" s="10">
        <v>9</v>
      </c>
      <c r="H25" s="10">
        <v>3</v>
      </c>
      <c r="I25" s="10">
        <v>8.5</v>
      </c>
      <c r="J25" s="10">
        <v>1</v>
      </c>
      <c r="K25" s="58">
        <f t="shared" si="0"/>
        <v>3.7</v>
      </c>
      <c r="L25" s="17" t="str">
        <f t="shared" si="1"/>
        <v>F</v>
      </c>
      <c r="M25" s="35"/>
      <c r="N25" s="36"/>
      <c r="Q25" s="59"/>
    </row>
    <row r="26" spans="2:18" ht="18" customHeight="1" x14ac:dyDescent="0.25">
      <c r="B26" s="8">
        <f t="shared" si="3"/>
        <v>19</v>
      </c>
      <c r="C26" s="4" t="s">
        <v>131</v>
      </c>
      <c r="D26" s="27" t="s">
        <v>26</v>
      </c>
      <c r="E26" s="28" t="s">
        <v>48</v>
      </c>
      <c r="F26" s="56"/>
      <c r="G26" s="10">
        <v>10</v>
      </c>
      <c r="H26" s="10">
        <v>3.5</v>
      </c>
      <c r="I26" s="10">
        <v>7</v>
      </c>
      <c r="J26" s="10">
        <v>1</v>
      </c>
      <c r="K26" s="58">
        <f t="shared" si="0"/>
        <v>3.6000000000000005</v>
      </c>
      <c r="L26" s="17" t="str">
        <f t="shared" si="1"/>
        <v>F</v>
      </c>
      <c r="M26" s="35"/>
      <c r="N26" s="36"/>
      <c r="Q26" s="59"/>
    </row>
    <row r="27" spans="2:18" ht="18" customHeight="1" x14ac:dyDescent="0.25">
      <c r="B27" s="8">
        <f t="shared" si="3"/>
        <v>20</v>
      </c>
      <c r="C27" s="4" t="s">
        <v>132</v>
      </c>
      <c r="D27" s="27" t="s">
        <v>58</v>
      </c>
      <c r="E27" s="28" t="s">
        <v>48</v>
      </c>
      <c r="F27" s="56"/>
      <c r="G27" s="10">
        <v>10</v>
      </c>
      <c r="H27" s="10">
        <v>6</v>
      </c>
      <c r="I27" s="10">
        <v>9.5</v>
      </c>
      <c r="J27" s="10">
        <v>8</v>
      </c>
      <c r="K27" s="58">
        <f t="shared" si="0"/>
        <v>8.1000000000000014</v>
      </c>
      <c r="L27" s="17" t="str">
        <f t="shared" si="1"/>
        <v>B+</v>
      </c>
      <c r="M27" s="35"/>
      <c r="N27" s="36"/>
      <c r="Q27" s="59"/>
    </row>
    <row r="28" spans="2:18" ht="18" customHeight="1" x14ac:dyDescent="0.25">
      <c r="B28" s="8">
        <f t="shared" si="3"/>
        <v>21</v>
      </c>
      <c r="C28" s="4" t="s">
        <v>133</v>
      </c>
      <c r="D28" s="27" t="s">
        <v>71</v>
      </c>
      <c r="E28" s="28" t="s">
        <v>48</v>
      </c>
      <c r="F28" s="56"/>
      <c r="G28" s="10">
        <v>9</v>
      </c>
      <c r="H28" s="10">
        <v>8</v>
      </c>
      <c r="I28" s="10">
        <v>9</v>
      </c>
      <c r="J28" s="10">
        <v>9</v>
      </c>
      <c r="K28" s="58">
        <f t="shared" si="0"/>
        <v>8.8000000000000007</v>
      </c>
      <c r="L28" s="17" t="str">
        <f t="shared" si="1"/>
        <v>A</v>
      </c>
      <c r="M28" s="35"/>
      <c r="N28" s="36"/>
      <c r="Q28" s="59"/>
    </row>
    <row r="29" spans="2:18" ht="18" customHeight="1" x14ac:dyDescent="0.25">
      <c r="B29" s="8">
        <f t="shared" si="3"/>
        <v>22</v>
      </c>
      <c r="C29" s="4" t="s">
        <v>134</v>
      </c>
      <c r="D29" s="27" t="s">
        <v>199</v>
      </c>
      <c r="E29" s="28" t="s">
        <v>48</v>
      </c>
      <c r="F29" s="56"/>
      <c r="G29" s="10">
        <v>10</v>
      </c>
      <c r="H29" s="10">
        <v>3.5</v>
      </c>
      <c r="I29" s="10">
        <v>9.5</v>
      </c>
      <c r="J29" s="10">
        <v>1</v>
      </c>
      <c r="K29" s="58">
        <f t="shared" si="0"/>
        <v>4.1000000000000005</v>
      </c>
      <c r="L29" s="17" t="str">
        <f t="shared" si="1"/>
        <v>D</v>
      </c>
      <c r="M29" s="35"/>
      <c r="N29" s="36"/>
      <c r="Q29" s="59"/>
    </row>
    <row r="30" spans="2:18" ht="18" customHeight="1" x14ac:dyDescent="0.25">
      <c r="B30" s="8">
        <f t="shared" si="3"/>
        <v>23</v>
      </c>
      <c r="C30" s="4" t="s">
        <v>135</v>
      </c>
      <c r="D30" s="27" t="s">
        <v>53</v>
      </c>
      <c r="E30" s="28" t="s">
        <v>20</v>
      </c>
      <c r="F30" s="56"/>
      <c r="G30" s="10">
        <v>10</v>
      </c>
      <c r="H30" s="10">
        <v>4</v>
      </c>
      <c r="I30" s="10">
        <v>8.5</v>
      </c>
      <c r="J30" s="10">
        <v>1</v>
      </c>
      <c r="K30" s="58">
        <f t="shared" si="0"/>
        <v>4</v>
      </c>
      <c r="L30" s="17" t="str">
        <f t="shared" si="1"/>
        <v>D</v>
      </c>
      <c r="M30" s="35"/>
      <c r="N30" s="36"/>
      <c r="Q30" s="59"/>
    </row>
    <row r="31" spans="2:18" ht="18" customHeight="1" x14ac:dyDescent="0.25">
      <c r="B31" s="8">
        <f t="shared" si="3"/>
        <v>24</v>
      </c>
      <c r="C31" s="4" t="s">
        <v>136</v>
      </c>
      <c r="D31" s="27" t="s">
        <v>73</v>
      </c>
      <c r="E31" s="28" t="s">
        <v>20</v>
      </c>
      <c r="F31" s="56"/>
      <c r="G31" s="10">
        <v>10</v>
      </c>
      <c r="H31" s="10">
        <v>3.5</v>
      </c>
      <c r="I31" s="10">
        <v>8</v>
      </c>
      <c r="J31" s="10">
        <v>8</v>
      </c>
      <c r="K31" s="58">
        <f t="shared" si="0"/>
        <v>7.3000000000000007</v>
      </c>
      <c r="L31" s="17" t="str">
        <f t="shared" si="1"/>
        <v>B</v>
      </c>
      <c r="M31" s="35"/>
      <c r="N31" s="36"/>
    </row>
    <row r="32" spans="2:18" ht="18" customHeight="1" x14ac:dyDescent="0.25">
      <c r="B32" s="8">
        <f t="shared" si="3"/>
        <v>25</v>
      </c>
      <c r="C32" s="4" t="s">
        <v>137</v>
      </c>
      <c r="D32" s="27" t="s">
        <v>200</v>
      </c>
      <c r="E32" s="28" t="s">
        <v>49</v>
      </c>
      <c r="F32" s="56"/>
      <c r="G32" s="10">
        <v>9</v>
      </c>
      <c r="H32" s="10">
        <v>6</v>
      </c>
      <c r="I32" s="10">
        <v>9.5</v>
      </c>
      <c r="J32" s="10">
        <v>10</v>
      </c>
      <c r="K32" s="58">
        <f t="shared" si="0"/>
        <v>9</v>
      </c>
      <c r="L32" s="17" t="str">
        <f t="shared" si="1"/>
        <v>A+</v>
      </c>
      <c r="M32" s="35"/>
      <c r="N32" s="36"/>
    </row>
    <row r="33" spans="2:14" ht="18" customHeight="1" x14ac:dyDescent="0.25">
      <c r="B33" s="8">
        <f t="shared" si="3"/>
        <v>26</v>
      </c>
      <c r="C33" s="4" t="s">
        <v>138</v>
      </c>
      <c r="D33" s="27" t="s">
        <v>201</v>
      </c>
      <c r="E33" s="28" t="s">
        <v>70</v>
      </c>
      <c r="F33" s="56"/>
      <c r="G33" s="10">
        <v>10</v>
      </c>
      <c r="H33" s="10">
        <v>6</v>
      </c>
      <c r="I33" s="10">
        <v>7.5</v>
      </c>
      <c r="J33" s="10">
        <v>6</v>
      </c>
      <c r="K33" s="58">
        <f t="shared" si="0"/>
        <v>6.7</v>
      </c>
      <c r="L33" s="17" t="str">
        <f t="shared" si="1"/>
        <v>C+</v>
      </c>
      <c r="M33" s="35"/>
      <c r="N33" s="36"/>
    </row>
    <row r="34" spans="2:14" ht="18" customHeight="1" x14ac:dyDescent="0.25">
      <c r="B34" s="8">
        <f t="shared" si="3"/>
        <v>27</v>
      </c>
      <c r="C34" s="4" t="s">
        <v>139</v>
      </c>
      <c r="D34" s="27" t="s">
        <v>202</v>
      </c>
      <c r="E34" s="28" t="s">
        <v>21</v>
      </c>
      <c r="F34" s="56"/>
      <c r="G34" s="10">
        <v>10</v>
      </c>
      <c r="H34" s="10">
        <v>8</v>
      </c>
      <c r="I34" s="10">
        <v>7.5</v>
      </c>
      <c r="J34" s="10">
        <v>9</v>
      </c>
      <c r="K34" s="58">
        <f t="shared" si="0"/>
        <v>8.6</v>
      </c>
      <c r="L34" s="17" t="str">
        <f t="shared" si="1"/>
        <v>A</v>
      </c>
      <c r="M34" s="35"/>
      <c r="N34" s="36"/>
    </row>
    <row r="35" spans="2:14" ht="18" customHeight="1" x14ac:dyDescent="0.25">
      <c r="B35" s="8">
        <f t="shared" si="3"/>
        <v>28</v>
      </c>
      <c r="C35" s="4" t="s">
        <v>140</v>
      </c>
      <c r="D35" s="27" t="s">
        <v>203</v>
      </c>
      <c r="E35" s="28" t="s">
        <v>21</v>
      </c>
      <c r="F35" s="56"/>
      <c r="G35" s="10">
        <v>10</v>
      </c>
      <c r="H35" s="10">
        <v>4</v>
      </c>
      <c r="I35" s="10">
        <v>6</v>
      </c>
      <c r="J35" s="10">
        <v>8</v>
      </c>
      <c r="K35" s="58">
        <f t="shared" si="0"/>
        <v>7</v>
      </c>
      <c r="L35" s="17" t="str">
        <f t="shared" si="1"/>
        <v>B</v>
      </c>
      <c r="M35" s="35"/>
      <c r="N35" s="36"/>
    </row>
    <row r="36" spans="2:14" ht="18" customHeight="1" x14ac:dyDescent="0.25">
      <c r="B36" s="8">
        <f t="shared" si="3"/>
        <v>29</v>
      </c>
      <c r="C36" s="4" t="s">
        <v>141</v>
      </c>
      <c r="D36" s="27" t="s">
        <v>74</v>
      </c>
      <c r="E36" s="28" t="s">
        <v>21</v>
      </c>
      <c r="F36" s="56"/>
      <c r="G36" s="10">
        <v>10</v>
      </c>
      <c r="H36" s="10">
        <v>3.5</v>
      </c>
      <c r="I36" s="10">
        <v>8.5</v>
      </c>
      <c r="J36" s="10">
        <v>6</v>
      </c>
      <c r="K36" s="58">
        <f t="shared" si="0"/>
        <v>6.4</v>
      </c>
      <c r="L36" s="17" t="str">
        <f t="shared" si="1"/>
        <v>C</v>
      </c>
      <c r="M36" s="35"/>
      <c r="N36" s="36"/>
    </row>
    <row r="37" spans="2:14" ht="18" customHeight="1" x14ac:dyDescent="0.25">
      <c r="B37" s="8">
        <f t="shared" si="3"/>
        <v>30</v>
      </c>
      <c r="C37" s="4" t="s">
        <v>142</v>
      </c>
      <c r="D37" s="27" t="s">
        <v>204</v>
      </c>
      <c r="E37" s="28" t="s">
        <v>22</v>
      </c>
      <c r="F37" s="56"/>
      <c r="G37" s="10">
        <v>9</v>
      </c>
      <c r="H37" s="10">
        <v>6</v>
      </c>
      <c r="I37" s="10">
        <v>9</v>
      </c>
      <c r="J37" s="10">
        <v>10</v>
      </c>
      <c r="K37" s="58">
        <f t="shared" si="0"/>
        <v>8.9</v>
      </c>
      <c r="L37" s="17" t="str">
        <f t="shared" si="1"/>
        <v>A</v>
      </c>
      <c r="M37" s="35"/>
      <c r="N37" s="36"/>
    </row>
    <row r="38" spans="2:14" ht="18" customHeight="1" x14ac:dyDescent="0.25">
      <c r="B38" s="8">
        <f t="shared" si="3"/>
        <v>31</v>
      </c>
      <c r="C38" s="4" t="s">
        <v>143</v>
      </c>
      <c r="D38" s="27" t="s">
        <v>205</v>
      </c>
      <c r="E38" s="28" t="s">
        <v>23</v>
      </c>
      <c r="F38" s="56"/>
      <c r="G38" s="10">
        <v>10</v>
      </c>
      <c r="H38" s="10">
        <v>3.5</v>
      </c>
      <c r="I38" s="10">
        <v>8</v>
      </c>
      <c r="J38" s="10">
        <v>8</v>
      </c>
      <c r="K38" s="58">
        <f t="shared" si="0"/>
        <v>7.3000000000000007</v>
      </c>
      <c r="L38" s="17" t="str">
        <f t="shared" si="1"/>
        <v>B</v>
      </c>
      <c r="M38" s="35"/>
      <c r="N38" s="36"/>
    </row>
    <row r="39" spans="2:14" ht="18" customHeight="1" x14ac:dyDescent="0.25">
      <c r="B39" s="8">
        <f t="shared" si="3"/>
        <v>32</v>
      </c>
      <c r="C39" s="4" t="s">
        <v>144</v>
      </c>
      <c r="D39" s="27" t="s">
        <v>34</v>
      </c>
      <c r="E39" s="28" t="s">
        <v>23</v>
      </c>
      <c r="F39" s="56"/>
      <c r="G39" s="10">
        <v>10</v>
      </c>
      <c r="H39" s="10">
        <v>3.5</v>
      </c>
      <c r="I39" s="10">
        <v>8</v>
      </c>
      <c r="J39" s="10">
        <v>1</v>
      </c>
      <c r="K39" s="58">
        <f t="shared" si="0"/>
        <v>3.8000000000000003</v>
      </c>
      <c r="L39" s="17" t="str">
        <f t="shared" si="1"/>
        <v>F</v>
      </c>
      <c r="M39" s="35"/>
      <c r="N39" s="36"/>
    </row>
    <row r="40" spans="2:14" ht="18" customHeight="1" x14ac:dyDescent="0.25">
      <c r="B40" s="8">
        <f t="shared" si="3"/>
        <v>33</v>
      </c>
      <c r="C40" s="4" t="s">
        <v>145</v>
      </c>
      <c r="D40" s="27" t="s">
        <v>15</v>
      </c>
      <c r="E40" s="28" t="s">
        <v>23</v>
      </c>
      <c r="F40" s="56"/>
      <c r="G40" s="10">
        <v>10</v>
      </c>
      <c r="H40" s="10">
        <v>3.5</v>
      </c>
      <c r="I40" s="10">
        <v>7.5</v>
      </c>
      <c r="J40" s="10">
        <v>6</v>
      </c>
      <c r="K40" s="58">
        <f t="shared" si="0"/>
        <v>6.2</v>
      </c>
      <c r="L40" s="17" t="str">
        <f t="shared" si="1"/>
        <v>C</v>
      </c>
      <c r="M40" s="35"/>
      <c r="N40" s="36"/>
    </row>
    <row r="41" spans="2:14" ht="18" customHeight="1" x14ac:dyDescent="0.25">
      <c r="B41" s="8">
        <f t="shared" si="3"/>
        <v>34</v>
      </c>
      <c r="C41" s="4" t="s">
        <v>146</v>
      </c>
      <c r="D41" s="27" t="s">
        <v>44</v>
      </c>
      <c r="E41" s="28" t="s">
        <v>232</v>
      </c>
      <c r="F41" s="56"/>
      <c r="G41" s="10">
        <v>10</v>
      </c>
      <c r="H41" s="10">
        <v>3.5</v>
      </c>
      <c r="I41" s="10">
        <v>9</v>
      </c>
      <c r="J41" s="10">
        <v>9</v>
      </c>
      <c r="K41" s="58">
        <f t="shared" si="0"/>
        <v>8</v>
      </c>
      <c r="L41" s="17" t="str">
        <f t="shared" si="1"/>
        <v>B+</v>
      </c>
      <c r="M41" s="35"/>
      <c r="N41" s="36"/>
    </row>
    <row r="42" spans="2:14" ht="18" customHeight="1" x14ac:dyDescent="0.25">
      <c r="B42" s="8">
        <f t="shared" si="3"/>
        <v>35</v>
      </c>
      <c r="C42" s="4" t="s">
        <v>147</v>
      </c>
      <c r="D42" s="27" t="s">
        <v>206</v>
      </c>
      <c r="E42" s="28" t="s">
        <v>25</v>
      </c>
      <c r="F42" s="56"/>
      <c r="G42" s="10">
        <v>10</v>
      </c>
      <c r="H42" s="10">
        <v>6</v>
      </c>
      <c r="I42" s="10">
        <v>7.5</v>
      </c>
      <c r="J42" s="10">
        <v>6</v>
      </c>
      <c r="K42" s="58">
        <f t="shared" si="0"/>
        <v>6.7</v>
      </c>
      <c r="L42" s="17" t="str">
        <f t="shared" si="1"/>
        <v>C+</v>
      </c>
      <c r="M42" s="35"/>
      <c r="N42" s="36"/>
    </row>
    <row r="43" spans="2:14" ht="18" customHeight="1" x14ac:dyDescent="0.25">
      <c r="B43" s="8">
        <f t="shared" si="3"/>
        <v>36</v>
      </c>
      <c r="C43" s="4" t="s">
        <v>148</v>
      </c>
      <c r="D43" s="27" t="s">
        <v>207</v>
      </c>
      <c r="E43" s="28" t="s">
        <v>233</v>
      </c>
      <c r="F43" s="56"/>
      <c r="G43" s="10">
        <v>9</v>
      </c>
      <c r="H43" s="10">
        <v>3</v>
      </c>
      <c r="I43" s="10">
        <v>6</v>
      </c>
      <c r="J43" s="10">
        <v>1</v>
      </c>
      <c r="K43" s="58">
        <f t="shared" si="0"/>
        <v>3.2</v>
      </c>
      <c r="L43" s="17" t="str">
        <f t="shared" si="1"/>
        <v>F</v>
      </c>
      <c r="M43" s="35"/>
      <c r="N43" s="36"/>
    </row>
    <row r="44" spans="2:14" ht="18" customHeight="1" x14ac:dyDescent="0.25">
      <c r="B44" s="8">
        <f t="shared" si="3"/>
        <v>37</v>
      </c>
      <c r="C44" s="4" t="s">
        <v>149</v>
      </c>
      <c r="D44" s="27" t="s">
        <v>208</v>
      </c>
      <c r="E44" s="28" t="s">
        <v>63</v>
      </c>
      <c r="F44" s="56"/>
      <c r="G44" s="10">
        <v>10</v>
      </c>
      <c r="H44" s="10">
        <v>3.5</v>
      </c>
      <c r="I44" s="10">
        <v>8.5</v>
      </c>
      <c r="J44" s="10">
        <v>4</v>
      </c>
      <c r="K44" s="58">
        <f t="shared" si="0"/>
        <v>5.4</v>
      </c>
      <c r="L44" s="17" t="str">
        <f t="shared" si="1"/>
        <v>D+</v>
      </c>
      <c r="M44" s="35"/>
      <c r="N44" s="36"/>
    </row>
    <row r="45" spans="2:14" ht="18" customHeight="1" x14ac:dyDescent="0.25">
      <c r="B45" s="8">
        <f t="shared" si="3"/>
        <v>38</v>
      </c>
      <c r="C45" s="4" t="s">
        <v>150</v>
      </c>
      <c r="D45" s="27" t="s">
        <v>209</v>
      </c>
      <c r="E45" s="28" t="s">
        <v>27</v>
      </c>
      <c r="F45" s="56"/>
      <c r="G45" s="10">
        <v>10</v>
      </c>
      <c r="H45" s="10">
        <v>3.5</v>
      </c>
      <c r="I45" s="10">
        <v>8.5</v>
      </c>
      <c r="J45" s="10">
        <v>9</v>
      </c>
      <c r="K45" s="58">
        <f t="shared" si="0"/>
        <v>7.9</v>
      </c>
      <c r="L45" s="17" t="str">
        <f t="shared" si="1"/>
        <v>B</v>
      </c>
      <c r="M45" s="35"/>
      <c r="N45" s="36"/>
    </row>
    <row r="46" spans="2:14" ht="18" customHeight="1" x14ac:dyDescent="0.25">
      <c r="B46" s="8">
        <f t="shared" si="3"/>
        <v>39</v>
      </c>
      <c r="C46" s="4" t="s">
        <v>151</v>
      </c>
      <c r="D46" s="27" t="s">
        <v>91</v>
      </c>
      <c r="E46" s="28" t="s">
        <v>234</v>
      </c>
      <c r="F46" s="56"/>
      <c r="G46" s="10">
        <v>10</v>
      </c>
      <c r="H46" s="10">
        <v>4</v>
      </c>
      <c r="I46" s="10">
        <v>9</v>
      </c>
      <c r="J46" s="10">
        <v>6</v>
      </c>
      <c r="K46" s="58">
        <f t="shared" si="0"/>
        <v>6.6</v>
      </c>
      <c r="L46" s="17" t="str">
        <f t="shared" si="1"/>
        <v>C+</v>
      </c>
      <c r="M46" s="35"/>
      <c r="N46" s="36"/>
    </row>
    <row r="47" spans="2:14" ht="18" customHeight="1" x14ac:dyDescent="0.25">
      <c r="B47" s="8">
        <f t="shared" si="3"/>
        <v>40</v>
      </c>
      <c r="C47" s="4" t="s">
        <v>152</v>
      </c>
      <c r="D47" s="27" t="s">
        <v>210</v>
      </c>
      <c r="E47" s="28" t="s">
        <v>29</v>
      </c>
      <c r="F47" s="56"/>
      <c r="G47" s="10">
        <v>9</v>
      </c>
      <c r="H47" s="10">
        <v>3</v>
      </c>
      <c r="I47" s="10">
        <v>8</v>
      </c>
      <c r="J47" s="10">
        <v>4</v>
      </c>
      <c r="K47" s="58">
        <f t="shared" si="0"/>
        <v>5.0999999999999996</v>
      </c>
      <c r="L47" s="17" t="str">
        <f t="shared" si="1"/>
        <v>D+</v>
      </c>
      <c r="M47" s="35"/>
      <c r="N47" s="36"/>
    </row>
    <row r="48" spans="2:14" ht="18" customHeight="1" x14ac:dyDescent="0.25">
      <c r="B48" s="8">
        <f t="shared" si="3"/>
        <v>41</v>
      </c>
      <c r="C48" s="4" t="s">
        <v>153</v>
      </c>
      <c r="D48" s="27" t="s">
        <v>211</v>
      </c>
      <c r="E48" s="28" t="s">
        <v>235</v>
      </c>
      <c r="F48" s="56"/>
      <c r="G48" s="10">
        <v>8</v>
      </c>
      <c r="H48" s="10">
        <v>3</v>
      </c>
      <c r="I48" s="10">
        <v>8.5</v>
      </c>
      <c r="J48" s="10">
        <v>4</v>
      </c>
      <c r="K48" s="58">
        <f t="shared" si="0"/>
        <v>5.1000000000000005</v>
      </c>
      <c r="L48" s="17" t="str">
        <f t="shared" si="1"/>
        <v>D+</v>
      </c>
      <c r="M48" s="35"/>
      <c r="N48" s="36"/>
    </row>
    <row r="49" spans="2:14" ht="18" customHeight="1" x14ac:dyDescent="0.25">
      <c r="B49" s="8">
        <f t="shared" si="3"/>
        <v>42</v>
      </c>
      <c r="C49" s="4" t="s">
        <v>154</v>
      </c>
      <c r="D49" s="27" t="s">
        <v>212</v>
      </c>
      <c r="E49" s="28" t="s">
        <v>64</v>
      </c>
      <c r="F49" s="56"/>
      <c r="G49" s="10">
        <v>10</v>
      </c>
      <c r="H49" s="10">
        <v>3.5</v>
      </c>
      <c r="I49" s="10">
        <v>9.5</v>
      </c>
      <c r="J49" s="10">
        <v>6</v>
      </c>
      <c r="K49" s="58">
        <f t="shared" si="0"/>
        <v>6.6000000000000005</v>
      </c>
      <c r="L49" s="17" t="str">
        <f t="shared" si="1"/>
        <v>C+</v>
      </c>
      <c r="M49" s="35"/>
      <c r="N49" s="36"/>
    </row>
    <row r="50" spans="2:14" ht="18" customHeight="1" x14ac:dyDescent="0.25">
      <c r="B50" s="8">
        <f t="shared" si="3"/>
        <v>43</v>
      </c>
      <c r="C50" s="4" t="s">
        <v>155</v>
      </c>
      <c r="D50" s="27" t="s">
        <v>213</v>
      </c>
      <c r="E50" s="28" t="s">
        <v>30</v>
      </c>
      <c r="F50" s="56"/>
      <c r="G50" s="10">
        <v>10</v>
      </c>
      <c r="H50" s="10">
        <v>4</v>
      </c>
      <c r="I50" s="10">
        <v>8.5</v>
      </c>
      <c r="J50" s="10">
        <v>4</v>
      </c>
      <c r="K50" s="58">
        <f t="shared" si="0"/>
        <v>5.5</v>
      </c>
      <c r="L50" s="17" t="str">
        <f t="shared" si="1"/>
        <v>C</v>
      </c>
      <c r="M50" s="35"/>
      <c r="N50" s="36"/>
    </row>
    <row r="51" spans="2:14" ht="18" customHeight="1" x14ac:dyDescent="0.25">
      <c r="B51" s="8">
        <f t="shared" si="3"/>
        <v>44</v>
      </c>
      <c r="C51" s="4" t="s">
        <v>156</v>
      </c>
      <c r="D51" s="27" t="s">
        <v>28</v>
      </c>
      <c r="E51" s="28" t="s">
        <v>30</v>
      </c>
      <c r="F51" s="56"/>
      <c r="G51" s="10">
        <v>8</v>
      </c>
      <c r="H51" s="10">
        <v>3</v>
      </c>
      <c r="I51" s="10">
        <v>7</v>
      </c>
      <c r="J51" s="10">
        <v>1</v>
      </c>
      <c r="K51" s="58">
        <f t="shared" si="0"/>
        <v>3.3000000000000003</v>
      </c>
      <c r="L51" s="17" t="str">
        <f t="shared" si="1"/>
        <v>F</v>
      </c>
      <c r="M51" s="35"/>
      <c r="N51" s="36"/>
    </row>
    <row r="52" spans="2:14" ht="18" customHeight="1" x14ac:dyDescent="0.25">
      <c r="B52" s="8">
        <f t="shared" si="3"/>
        <v>45</v>
      </c>
      <c r="C52" s="4" t="s">
        <v>157</v>
      </c>
      <c r="D52" s="27" t="s">
        <v>61</v>
      </c>
      <c r="E52" s="28" t="s">
        <v>30</v>
      </c>
      <c r="F52" s="56"/>
      <c r="G52" s="10">
        <v>9</v>
      </c>
      <c r="H52" s="10">
        <v>3</v>
      </c>
      <c r="I52" s="10">
        <v>8</v>
      </c>
      <c r="J52" s="10">
        <v>4</v>
      </c>
      <c r="K52" s="58">
        <f t="shared" si="0"/>
        <v>5.0999999999999996</v>
      </c>
      <c r="L52" s="17" t="str">
        <f t="shared" si="1"/>
        <v>D+</v>
      </c>
      <c r="M52" s="35"/>
      <c r="N52" s="36"/>
    </row>
    <row r="53" spans="2:14" ht="18" customHeight="1" x14ac:dyDescent="0.25">
      <c r="B53" s="8">
        <f t="shared" si="3"/>
        <v>46</v>
      </c>
      <c r="C53" s="4" t="s">
        <v>158</v>
      </c>
      <c r="D53" s="27" t="s">
        <v>32</v>
      </c>
      <c r="E53" s="28" t="s">
        <v>31</v>
      </c>
      <c r="F53" s="56"/>
      <c r="G53" s="10">
        <v>10</v>
      </c>
      <c r="H53" s="10">
        <v>8</v>
      </c>
      <c r="I53" s="10">
        <v>8.5</v>
      </c>
      <c r="J53" s="10">
        <v>10</v>
      </c>
      <c r="K53" s="58">
        <f t="shared" si="0"/>
        <v>9.3000000000000007</v>
      </c>
      <c r="L53" s="17" t="str">
        <f t="shared" si="1"/>
        <v>A+</v>
      </c>
      <c r="M53" s="35"/>
      <c r="N53" s="36"/>
    </row>
    <row r="54" spans="2:14" ht="18" customHeight="1" x14ac:dyDescent="0.25">
      <c r="B54" s="55">
        <f t="shared" si="3"/>
        <v>47</v>
      </c>
      <c r="C54" s="4" t="s">
        <v>244</v>
      </c>
      <c r="D54" s="27" t="s">
        <v>62</v>
      </c>
      <c r="E54" s="28" t="s">
        <v>31</v>
      </c>
      <c r="F54" s="57"/>
      <c r="G54" s="10">
        <v>10</v>
      </c>
      <c r="H54" s="10">
        <v>8</v>
      </c>
      <c r="I54" s="10">
        <v>8.5</v>
      </c>
      <c r="J54" s="10">
        <v>8</v>
      </c>
      <c r="K54" s="58">
        <f t="shared" si="0"/>
        <v>8.3000000000000007</v>
      </c>
      <c r="L54" s="17" t="str">
        <f t="shared" si="1"/>
        <v>B+</v>
      </c>
      <c r="M54" s="35"/>
      <c r="N54" s="36"/>
    </row>
    <row r="55" spans="2:14" ht="18" customHeight="1" x14ac:dyDescent="0.25">
      <c r="B55" s="55">
        <f t="shared" si="3"/>
        <v>48</v>
      </c>
      <c r="C55" s="4" t="s">
        <v>159</v>
      </c>
      <c r="D55" s="27" t="s">
        <v>214</v>
      </c>
      <c r="E55" s="28" t="s">
        <v>33</v>
      </c>
      <c r="F55" s="57"/>
      <c r="G55" s="10">
        <v>10</v>
      </c>
      <c r="H55" s="10">
        <v>3.5</v>
      </c>
      <c r="I55" s="10">
        <v>7</v>
      </c>
      <c r="J55" s="10">
        <v>4</v>
      </c>
      <c r="K55" s="58">
        <f t="shared" si="0"/>
        <v>5.1000000000000005</v>
      </c>
      <c r="L55" s="17" t="str">
        <f t="shared" si="1"/>
        <v>D+</v>
      </c>
      <c r="M55" s="35"/>
      <c r="N55" s="36"/>
    </row>
    <row r="56" spans="2:14" ht="18" customHeight="1" x14ac:dyDescent="0.25">
      <c r="B56" s="55">
        <f t="shared" si="3"/>
        <v>49</v>
      </c>
      <c r="C56" s="4" t="s">
        <v>160</v>
      </c>
      <c r="D56" s="27" t="s">
        <v>215</v>
      </c>
      <c r="E56" s="28" t="s">
        <v>33</v>
      </c>
      <c r="F56" s="57"/>
      <c r="G56" s="10">
        <v>10</v>
      </c>
      <c r="H56" s="10">
        <v>6</v>
      </c>
      <c r="I56" s="10">
        <v>8.5</v>
      </c>
      <c r="J56" s="10">
        <v>8</v>
      </c>
      <c r="K56" s="58">
        <f t="shared" si="0"/>
        <v>7.9</v>
      </c>
      <c r="L56" s="17" t="str">
        <f t="shared" si="1"/>
        <v>B</v>
      </c>
      <c r="M56" s="35"/>
      <c r="N56" s="36"/>
    </row>
    <row r="57" spans="2:14" ht="18" customHeight="1" x14ac:dyDescent="0.25">
      <c r="B57" s="55">
        <f t="shared" si="3"/>
        <v>50</v>
      </c>
      <c r="C57" s="4" t="s">
        <v>161</v>
      </c>
      <c r="D57" s="27" t="s">
        <v>216</v>
      </c>
      <c r="E57" s="28" t="s">
        <v>236</v>
      </c>
      <c r="F57" s="57"/>
      <c r="G57" s="10">
        <v>7.5</v>
      </c>
      <c r="H57" s="10">
        <v>3</v>
      </c>
      <c r="I57" s="10">
        <v>9</v>
      </c>
      <c r="J57" s="10">
        <v>4</v>
      </c>
      <c r="K57" s="58">
        <f t="shared" si="0"/>
        <v>5.15</v>
      </c>
      <c r="L57" s="17" t="str">
        <f t="shared" si="1"/>
        <v>D+</v>
      </c>
      <c r="M57" s="35"/>
      <c r="N57" s="36"/>
    </row>
    <row r="58" spans="2:14" ht="18" customHeight="1" x14ac:dyDescent="0.25">
      <c r="B58" s="55">
        <f t="shared" si="3"/>
        <v>51</v>
      </c>
      <c r="C58" s="4" t="s">
        <v>162</v>
      </c>
      <c r="D58" s="27" t="s">
        <v>217</v>
      </c>
      <c r="E58" s="28" t="s">
        <v>65</v>
      </c>
      <c r="F58" s="57"/>
      <c r="G58" s="10">
        <v>10</v>
      </c>
      <c r="H58" s="10">
        <v>4</v>
      </c>
      <c r="I58" s="10">
        <v>8</v>
      </c>
      <c r="J58" s="10">
        <v>4</v>
      </c>
      <c r="K58" s="58">
        <f t="shared" si="0"/>
        <v>5.4</v>
      </c>
      <c r="L58" s="17" t="str">
        <f t="shared" si="1"/>
        <v>D+</v>
      </c>
      <c r="M58" s="35"/>
      <c r="N58" s="36"/>
    </row>
    <row r="59" spans="2:14" ht="18" customHeight="1" x14ac:dyDescent="0.25">
      <c r="B59" s="55">
        <f t="shared" si="3"/>
        <v>52</v>
      </c>
      <c r="C59" s="4" t="s">
        <v>163</v>
      </c>
      <c r="D59" s="27" t="s">
        <v>218</v>
      </c>
      <c r="E59" s="28" t="s">
        <v>237</v>
      </c>
      <c r="F59" s="57"/>
      <c r="G59" s="10">
        <v>7</v>
      </c>
      <c r="H59" s="10">
        <v>3</v>
      </c>
      <c r="I59" s="10">
        <v>8.5</v>
      </c>
      <c r="J59" s="10">
        <v>1</v>
      </c>
      <c r="K59" s="58">
        <f t="shared" si="0"/>
        <v>3.5000000000000004</v>
      </c>
      <c r="L59" s="17" t="str">
        <f t="shared" si="1"/>
        <v>F</v>
      </c>
      <c r="M59" s="35"/>
      <c r="N59" s="36"/>
    </row>
    <row r="60" spans="2:14" ht="18" customHeight="1" x14ac:dyDescent="0.25">
      <c r="B60" s="55">
        <f t="shared" si="3"/>
        <v>53</v>
      </c>
      <c r="C60" s="4" t="s">
        <v>164</v>
      </c>
      <c r="D60" s="27" t="s">
        <v>219</v>
      </c>
      <c r="E60" s="28" t="s">
        <v>238</v>
      </c>
      <c r="F60" s="57"/>
      <c r="G60" s="10">
        <v>10</v>
      </c>
      <c r="H60" s="10">
        <v>3.5</v>
      </c>
      <c r="I60" s="10">
        <v>7</v>
      </c>
      <c r="J60" s="10">
        <v>8</v>
      </c>
      <c r="K60" s="58">
        <f t="shared" si="0"/>
        <v>7.1000000000000005</v>
      </c>
      <c r="L60" s="17" t="str">
        <f t="shared" si="1"/>
        <v>B</v>
      </c>
      <c r="M60" s="35"/>
      <c r="N60" s="36"/>
    </row>
    <row r="61" spans="2:14" ht="18" customHeight="1" x14ac:dyDescent="0.25">
      <c r="B61" s="55">
        <f t="shared" si="3"/>
        <v>54</v>
      </c>
      <c r="C61" s="4" t="s">
        <v>165</v>
      </c>
      <c r="D61" s="27" t="s">
        <v>53</v>
      </c>
      <c r="E61" s="28" t="s">
        <v>239</v>
      </c>
      <c r="F61" s="57"/>
      <c r="G61" s="10">
        <v>8</v>
      </c>
      <c r="H61" s="10">
        <v>3</v>
      </c>
      <c r="I61" s="10">
        <v>8.5</v>
      </c>
      <c r="J61" s="10">
        <v>1</v>
      </c>
      <c r="K61" s="58">
        <f t="shared" si="0"/>
        <v>3.6000000000000005</v>
      </c>
      <c r="L61" s="17" t="str">
        <f t="shared" si="1"/>
        <v>F</v>
      </c>
      <c r="M61" s="35"/>
      <c r="N61" s="36"/>
    </row>
    <row r="62" spans="2:14" ht="18" customHeight="1" x14ac:dyDescent="0.25">
      <c r="B62" s="55">
        <f t="shared" si="3"/>
        <v>55</v>
      </c>
      <c r="C62" s="4" t="s">
        <v>166</v>
      </c>
      <c r="D62" s="27" t="s">
        <v>220</v>
      </c>
      <c r="E62" s="28" t="s">
        <v>35</v>
      </c>
      <c r="F62" s="57"/>
      <c r="G62" s="10">
        <v>10</v>
      </c>
      <c r="H62" s="10">
        <v>8</v>
      </c>
      <c r="I62" s="10">
        <v>9</v>
      </c>
      <c r="J62" s="10">
        <v>8</v>
      </c>
      <c r="K62" s="58">
        <f t="shared" si="0"/>
        <v>8.4</v>
      </c>
      <c r="L62" s="17" t="str">
        <f t="shared" si="1"/>
        <v>B+</v>
      </c>
      <c r="M62" s="35"/>
      <c r="N62" s="36"/>
    </row>
    <row r="63" spans="2:14" ht="18" customHeight="1" x14ac:dyDescent="0.25">
      <c r="B63" s="55">
        <f t="shared" si="3"/>
        <v>56</v>
      </c>
      <c r="C63" s="4" t="s">
        <v>167</v>
      </c>
      <c r="D63" s="27" t="s">
        <v>221</v>
      </c>
      <c r="E63" s="28" t="s">
        <v>35</v>
      </c>
      <c r="F63" s="57"/>
      <c r="G63" s="10">
        <v>10</v>
      </c>
      <c r="H63" s="10">
        <v>4</v>
      </c>
      <c r="I63" s="10">
        <v>7</v>
      </c>
      <c r="J63" s="10">
        <v>4</v>
      </c>
      <c r="K63" s="58">
        <f t="shared" si="0"/>
        <v>5.2</v>
      </c>
      <c r="L63" s="17" t="str">
        <f t="shared" si="1"/>
        <v>D+</v>
      </c>
      <c r="M63" s="35"/>
      <c r="N63" s="36"/>
    </row>
    <row r="64" spans="2:14" ht="18" customHeight="1" x14ac:dyDescent="0.25">
      <c r="B64" s="55">
        <f t="shared" si="3"/>
        <v>57</v>
      </c>
      <c r="C64" s="4" t="s">
        <v>168</v>
      </c>
      <c r="D64" s="27" t="s">
        <v>55</v>
      </c>
      <c r="E64" s="28" t="s">
        <v>35</v>
      </c>
      <c r="F64" s="57"/>
      <c r="G64" s="10">
        <v>10</v>
      </c>
      <c r="H64" s="10">
        <v>9</v>
      </c>
      <c r="I64" s="10">
        <v>9.5</v>
      </c>
      <c r="J64" s="10">
        <v>8</v>
      </c>
      <c r="K64" s="58">
        <f t="shared" si="0"/>
        <v>8.6999999999999993</v>
      </c>
      <c r="L64" s="17" t="str">
        <f t="shared" si="1"/>
        <v>A</v>
      </c>
      <c r="M64" s="35"/>
      <c r="N64" s="36"/>
    </row>
    <row r="65" spans="2:14" ht="18" customHeight="1" x14ac:dyDescent="0.25">
      <c r="B65" s="55">
        <f t="shared" si="3"/>
        <v>58</v>
      </c>
      <c r="C65" s="4" t="s">
        <v>169</v>
      </c>
      <c r="D65" s="27" t="s">
        <v>57</v>
      </c>
      <c r="E65" s="28" t="s">
        <v>240</v>
      </c>
      <c r="F65" s="57"/>
      <c r="G65" s="10">
        <v>10</v>
      </c>
      <c r="H65" s="10">
        <v>3.5</v>
      </c>
      <c r="I65" s="10">
        <v>9</v>
      </c>
      <c r="J65" s="10">
        <v>6</v>
      </c>
      <c r="K65" s="58">
        <f t="shared" si="0"/>
        <v>6.5</v>
      </c>
      <c r="L65" s="17" t="str">
        <f t="shared" si="1"/>
        <v>C+</v>
      </c>
      <c r="M65" s="35"/>
      <c r="N65" s="36"/>
    </row>
    <row r="66" spans="2:14" ht="18" customHeight="1" x14ac:dyDescent="0.25">
      <c r="B66" s="55">
        <f t="shared" si="3"/>
        <v>59</v>
      </c>
      <c r="C66" s="4" t="s">
        <v>170</v>
      </c>
      <c r="D66" s="27" t="s">
        <v>66</v>
      </c>
      <c r="E66" s="28" t="s">
        <v>36</v>
      </c>
      <c r="F66" s="57"/>
      <c r="G66" s="10">
        <v>10</v>
      </c>
      <c r="H66" s="10">
        <v>0</v>
      </c>
      <c r="I66" s="10">
        <v>0</v>
      </c>
      <c r="J66" s="10">
        <v>1</v>
      </c>
      <c r="K66" s="58">
        <f t="shared" si="0"/>
        <v>1.5</v>
      </c>
      <c r="L66" s="17" t="str">
        <f t="shared" si="1"/>
        <v>F</v>
      </c>
      <c r="M66" s="35"/>
      <c r="N66" s="36"/>
    </row>
    <row r="67" spans="2:14" ht="18" customHeight="1" x14ac:dyDescent="0.25">
      <c r="B67" s="55">
        <f t="shared" si="3"/>
        <v>60</v>
      </c>
      <c r="C67" s="4" t="s">
        <v>171</v>
      </c>
      <c r="D67" s="27" t="s">
        <v>75</v>
      </c>
      <c r="E67" s="28" t="s">
        <v>37</v>
      </c>
      <c r="F67" s="57"/>
      <c r="G67" s="10">
        <v>10</v>
      </c>
      <c r="H67" s="10">
        <v>4</v>
      </c>
      <c r="I67" s="10">
        <v>8.5</v>
      </c>
      <c r="J67" s="10">
        <v>4</v>
      </c>
      <c r="K67" s="58">
        <f t="shared" si="0"/>
        <v>5.5</v>
      </c>
      <c r="L67" s="17" t="str">
        <f t="shared" si="1"/>
        <v>C</v>
      </c>
      <c r="M67" s="35"/>
      <c r="N67" s="36"/>
    </row>
    <row r="68" spans="2:14" ht="18" customHeight="1" x14ac:dyDescent="0.25">
      <c r="B68" s="55">
        <f t="shared" si="3"/>
        <v>61</v>
      </c>
      <c r="C68" s="4" t="s">
        <v>172</v>
      </c>
      <c r="D68" s="27" t="s">
        <v>42</v>
      </c>
      <c r="E68" s="28" t="s">
        <v>37</v>
      </c>
      <c r="F68" s="57"/>
      <c r="G68" s="10">
        <v>10</v>
      </c>
      <c r="H68" s="10">
        <v>3.5</v>
      </c>
      <c r="I68" s="10">
        <v>8.5</v>
      </c>
      <c r="J68" s="10">
        <v>6</v>
      </c>
      <c r="K68" s="58">
        <f t="shared" si="0"/>
        <v>6.4</v>
      </c>
      <c r="L68" s="17" t="str">
        <f t="shared" si="1"/>
        <v>C</v>
      </c>
      <c r="M68" s="35"/>
      <c r="N68" s="36"/>
    </row>
    <row r="69" spans="2:14" ht="18" customHeight="1" x14ac:dyDescent="0.25">
      <c r="B69" s="55">
        <f t="shared" si="3"/>
        <v>62</v>
      </c>
      <c r="C69" s="4" t="s">
        <v>173</v>
      </c>
      <c r="D69" s="27" t="s">
        <v>39</v>
      </c>
      <c r="E69" s="28" t="s">
        <v>67</v>
      </c>
      <c r="F69" s="57"/>
      <c r="G69" s="10">
        <v>9</v>
      </c>
      <c r="H69" s="10">
        <v>4</v>
      </c>
      <c r="I69" s="10">
        <v>8</v>
      </c>
      <c r="J69" s="10">
        <v>6</v>
      </c>
      <c r="K69" s="58">
        <f t="shared" si="0"/>
        <v>6.3000000000000007</v>
      </c>
      <c r="L69" s="17" t="str">
        <f t="shared" si="1"/>
        <v>C</v>
      </c>
      <c r="M69" s="35"/>
      <c r="N69" s="36"/>
    </row>
    <row r="70" spans="2:14" ht="18" customHeight="1" x14ac:dyDescent="0.25">
      <c r="B70" s="55">
        <f t="shared" si="3"/>
        <v>63</v>
      </c>
      <c r="C70" s="4" t="s">
        <v>174</v>
      </c>
      <c r="D70" s="27" t="s">
        <v>222</v>
      </c>
      <c r="E70" s="28" t="s">
        <v>38</v>
      </c>
      <c r="F70" s="57"/>
      <c r="G70" s="10">
        <v>10</v>
      </c>
      <c r="H70" s="10">
        <v>6</v>
      </c>
      <c r="I70" s="10">
        <v>8.5</v>
      </c>
      <c r="J70" s="10">
        <v>8</v>
      </c>
      <c r="K70" s="58">
        <f t="shared" si="0"/>
        <v>7.9</v>
      </c>
      <c r="L70" s="17" t="str">
        <f t="shared" si="1"/>
        <v>B</v>
      </c>
      <c r="M70" s="35"/>
      <c r="N70" s="36"/>
    </row>
    <row r="71" spans="2:14" ht="18" customHeight="1" x14ac:dyDescent="0.25">
      <c r="B71" s="55">
        <f t="shared" si="3"/>
        <v>64</v>
      </c>
      <c r="C71" s="4" t="s">
        <v>175</v>
      </c>
      <c r="D71" s="27" t="s">
        <v>43</v>
      </c>
      <c r="E71" s="28" t="s">
        <v>38</v>
      </c>
      <c r="F71" s="57"/>
      <c r="G71" s="10">
        <v>7</v>
      </c>
      <c r="H71" s="10">
        <v>10</v>
      </c>
      <c r="I71" s="10">
        <v>8.5</v>
      </c>
      <c r="J71" s="10">
        <v>8</v>
      </c>
      <c r="K71" s="58">
        <f t="shared" si="0"/>
        <v>8.4</v>
      </c>
      <c r="L71" s="17" t="str">
        <f t="shared" si="1"/>
        <v>B+</v>
      </c>
      <c r="M71" s="35"/>
      <c r="N71" s="36"/>
    </row>
    <row r="72" spans="2:14" ht="18" customHeight="1" x14ac:dyDescent="0.25">
      <c r="B72" s="55">
        <f t="shared" si="3"/>
        <v>65</v>
      </c>
      <c r="C72" s="4" t="s">
        <v>176</v>
      </c>
      <c r="D72" s="27" t="s">
        <v>24</v>
      </c>
      <c r="E72" s="28" t="s">
        <v>68</v>
      </c>
      <c r="F72" s="57"/>
      <c r="G72" s="10">
        <v>8</v>
      </c>
      <c r="H72" s="10">
        <v>9</v>
      </c>
      <c r="I72" s="10">
        <v>8.5</v>
      </c>
      <c r="J72" s="10">
        <v>10</v>
      </c>
      <c r="K72" s="58">
        <f t="shared" si="0"/>
        <v>9.3000000000000007</v>
      </c>
      <c r="L72" s="17" t="str">
        <f t="shared" si="1"/>
        <v>A+</v>
      </c>
      <c r="M72" s="35"/>
      <c r="N72" s="36"/>
    </row>
    <row r="73" spans="2:14" ht="18" customHeight="1" x14ac:dyDescent="0.25">
      <c r="B73" s="55">
        <f t="shared" si="3"/>
        <v>66</v>
      </c>
      <c r="C73" s="4" t="s">
        <v>177</v>
      </c>
      <c r="D73" s="27" t="s">
        <v>223</v>
      </c>
      <c r="E73" s="28" t="s">
        <v>241</v>
      </c>
      <c r="F73" s="57"/>
      <c r="G73" s="10">
        <v>10</v>
      </c>
      <c r="H73" s="10">
        <v>6</v>
      </c>
      <c r="I73" s="10">
        <v>9.5</v>
      </c>
      <c r="J73" s="10">
        <v>8</v>
      </c>
      <c r="K73" s="58">
        <f t="shared" ref="K73:K82" si="4">G73*0.1+H73*0.2+I73*0.2+J73*0.5</f>
        <v>8.1000000000000014</v>
      </c>
      <c r="L73" s="17" t="str">
        <f t="shared" ref="L73:L82" si="5">IF(K73&gt;=9,"A+", IF(K73&gt;=8.5,"A", IF(K73&gt;=8,"B+", IF(K73&gt;=7,"B", IF(K73&gt;=6.5,"C+", IF(K73&gt;=5.5,"C", IF(K73&gt;=5,"D+", IF(K73&gt;=4,"D","F"))))))))</f>
        <v>B+</v>
      </c>
      <c r="M73" s="35"/>
      <c r="N73" s="36"/>
    </row>
    <row r="74" spans="2:14" ht="18" customHeight="1" x14ac:dyDescent="0.25">
      <c r="B74" s="55">
        <f t="shared" si="3"/>
        <v>67</v>
      </c>
      <c r="C74" s="4" t="s">
        <v>178</v>
      </c>
      <c r="D74" s="27" t="s">
        <v>56</v>
      </c>
      <c r="E74" s="28" t="s">
        <v>40</v>
      </c>
      <c r="F74" s="57"/>
      <c r="G74" s="10">
        <v>10</v>
      </c>
      <c r="H74" s="10">
        <v>3.5</v>
      </c>
      <c r="I74" s="10">
        <v>8.5</v>
      </c>
      <c r="J74" s="10">
        <v>1</v>
      </c>
      <c r="K74" s="58">
        <f t="shared" si="4"/>
        <v>3.9000000000000004</v>
      </c>
      <c r="L74" s="17" t="str">
        <f t="shared" si="5"/>
        <v>F</v>
      </c>
      <c r="M74" s="35"/>
      <c r="N74" s="36"/>
    </row>
    <row r="75" spans="2:14" ht="18" customHeight="1" x14ac:dyDescent="0.25">
      <c r="B75" s="55">
        <f t="shared" si="3"/>
        <v>68</v>
      </c>
      <c r="C75" s="4" t="s">
        <v>179</v>
      </c>
      <c r="D75" s="27" t="s">
        <v>24</v>
      </c>
      <c r="E75" s="28" t="s">
        <v>40</v>
      </c>
      <c r="F75" s="57"/>
      <c r="G75" s="10">
        <v>10</v>
      </c>
      <c r="H75" s="10">
        <v>6</v>
      </c>
      <c r="I75" s="10">
        <v>8.5</v>
      </c>
      <c r="J75" s="10">
        <v>6</v>
      </c>
      <c r="K75" s="58">
        <f t="shared" si="4"/>
        <v>6.9</v>
      </c>
      <c r="L75" s="17" t="str">
        <f t="shared" si="5"/>
        <v>C+</v>
      </c>
      <c r="M75" s="35"/>
      <c r="N75" s="36"/>
    </row>
    <row r="76" spans="2:14" ht="18" customHeight="1" x14ac:dyDescent="0.25">
      <c r="B76" s="55">
        <f t="shared" si="3"/>
        <v>69</v>
      </c>
      <c r="C76" s="4" t="s">
        <v>180</v>
      </c>
      <c r="D76" s="27" t="s">
        <v>224</v>
      </c>
      <c r="E76" s="28" t="s">
        <v>52</v>
      </c>
      <c r="F76" s="57"/>
      <c r="G76" s="10">
        <v>8</v>
      </c>
      <c r="H76" s="10">
        <v>3</v>
      </c>
      <c r="I76" s="10">
        <v>8.5</v>
      </c>
      <c r="J76" s="10">
        <v>1</v>
      </c>
      <c r="K76" s="58">
        <f t="shared" si="4"/>
        <v>3.6000000000000005</v>
      </c>
      <c r="L76" s="17" t="str">
        <f t="shared" si="5"/>
        <v>F</v>
      </c>
      <c r="M76" s="35"/>
      <c r="N76" s="36"/>
    </row>
    <row r="77" spans="2:14" ht="18" customHeight="1" x14ac:dyDescent="0.25">
      <c r="B77" s="55">
        <f t="shared" si="3"/>
        <v>70</v>
      </c>
      <c r="C77" s="4" t="s">
        <v>181</v>
      </c>
      <c r="D77" s="27" t="s">
        <v>69</v>
      </c>
      <c r="E77" s="28" t="s">
        <v>41</v>
      </c>
      <c r="F77" s="57"/>
      <c r="G77" s="10">
        <v>8</v>
      </c>
      <c r="H77" s="10">
        <v>4</v>
      </c>
      <c r="I77" s="10">
        <v>8</v>
      </c>
      <c r="J77" s="10">
        <v>8</v>
      </c>
      <c r="K77" s="58">
        <f t="shared" si="4"/>
        <v>7.2</v>
      </c>
      <c r="L77" s="17" t="str">
        <f t="shared" si="5"/>
        <v>B</v>
      </c>
      <c r="M77" s="35"/>
      <c r="N77" s="36"/>
    </row>
    <row r="78" spans="2:14" ht="18" customHeight="1" x14ac:dyDescent="0.25">
      <c r="B78" s="55">
        <f t="shared" si="3"/>
        <v>71</v>
      </c>
      <c r="C78" s="4" t="s">
        <v>182</v>
      </c>
      <c r="D78" s="27" t="s">
        <v>225</v>
      </c>
      <c r="E78" s="28" t="s">
        <v>45</v>
      </c>
      <c r="F78" s="57"/>
      <c r="G78" s="10">
        <v>10</v>
      </c>
      <c r="H78" s="10">
        <v>3.5</v>
      </c>
      <c r="I78" s="10">
        <v>8.5</v>
      </c>
      <c r="J78" s="10">
        <v>4</v>
      </c>
      <c r="K78" s="58">
        <f t="shared" si="4"/>
        <v>5.4</v>
      </c>
      <c r="L78" s="17" t="str">
        <f t="shared" si="5"/>
        <v>D+</v>
      </c>
      <c r="M78" s="35"/>
      <c r="N78" s="36"/>
    </row>
    <row r="79" spans="2:14" ht="18" customHeight="1" x14ac:dyDescent="0.25">
      <c r="B79" s="55">
        <f t="shared" si="3"/>
        <v>72</v>
      </c>
      <c r="C79" s="4" t="s">
        <v>183</v>
      </c>
      <c r="D79" s="27" t="s">
        <v>226</v>
      </c>
      <c r="E79" s="28" t="s">
        <v>54</v>
      </c>
      <c r="F79" s="57"/>
      <c r="G79" s="10">
        <v>8</v>
      </c>
      <c r="H79" s="10">
        <v>3</v>
      </c>
      <c r="I79" s="10">
        <v>8</v>
      </c>
      <c r="J79" s="10">
        <v>8</v>
      </c>
      <c r="K79" s="58">
        <f>G79*0.1+H79*0.2+I79*0.2+J79*0.5</f>
        <v>7</v>
      </c>
      <c r="L79" s="17" t="str">
        <f t="shared" si="5"/>
        <v>B</v>
      </c>
      <c r="M79" s="35"/>
      <c r="N79" s="36"/>
    </row>
    <row r="80" spans="2:14" ht="18" customHeight="1" x14ac:dyDescent="0.25">
      <c r="B80" s="55">
        <v>73</v>
      </c>
      <c r="C80" s="4" t="s">
        <v>184</v>
      </c>
      <c r="D80" s="27" t="s">
        <v>227</v>
      </c>
      <c r="E80" s="28" t="s">
        <v>54</v>
      </c>
      <c r="F80" s="57"/>
      <c r="G80" s="10">
        <v>10</v>
      </c>
      <c r="H80" s="10">
        <v>3.5</v>
      </c>
      <c r="I80" s="10">
        <v>7</v>
      </c>
      <c r="J80" s="10">
        <v>1</v>
      </c>
      <c r="K80" s="58">
        <f>G80*0.1+H80*0.2+I80*0.2+J80*0.5</f>
        <v>3.6000000000000005</v>
      </c>
      <c r="L80" s="17" t="s">
        <v>102</v>
      </c>
      <c r="M80" s="35"/>
      <c r="N80" s="36"/>
    </row>
    <row r="81" spans="2:14" ht="18" customHeight="1" x14ac:dyDescent="0.25">
      <c r="B81" s="55">
        <v>74</v>
      </c>
      <c r="C81" s="4" t="s">
        <v>185</v>
      </c>
      <c r="D81" s="27" t="s">
        <v>228</v>
      </c>
      <c r="E81" s="28" t="s">
        <v>242</v>
      </c>
      <c r="F81" s="57"/>
      <c r="G81" s="10">
        <v>10</v>
      </c>
      <c r="H81" s="10">
        <v>3.5</v>
      </c>
      <c r="I81" s="10">
        <v>7</v>
      </c>
      <c r="J81" s="10">
        <v>1</v>
      </c>
      <c r="K81" s="58">
        <f>G81*0.1+H81*0.2+I81*0.2+J81*0.5</f>
        <v>3.6000000000000005</v>
      </c>
      <c r="L81" s="17" t="s">
        <v>102</v>
      </c>
      <c r="M81" s="35"/>
      <c r="N81" s="36"/>
    </row>
    <row r="82" spans="2:14" ht="18" customHeight="1" x14ac:dyDescent="0.25">
      <c r="B82" s="55">
        <v>75</v>
      </c>
      <c r="C82" s="4" t="s">
        <v>186</v>
      </c>
      <c r="D82" s="27" t="s">
        <v>51</v>
      </c>
      <c r="E82" s="28" t="s">
        <v>243</v>
      </c>
      <c r="F82" s="57"/>
      <c r="G82" s="10">
        <v>10</v>
      </c>
      <c r="H82" s="10">
        <v>9</v>
      </c>
      <c r="I82" s="10">
        <v>9.5</v>
      </c>
      <c r="J82" s="10">
        <v>9</v>
      </c>
      <c r="K82" s="58">
        <f t="shared" si="4"/>
        <v>9.1999999999999993</v>
      </c>
      <c r="L82" s="17" t="str">
        <f t="shared" si="5"/>
        <v>A+</v>
      </c>
      <c r="M82" s="35"/>
      <c r="N82" s="36"/>
    </row>
    <row r="83" spans="2:14" ht="18" customHeight="1" x14ac:dyDescent="0.25">
      <c r="B83" s="54" t="s">
        <v>83</v>
      </c>
      <c r="C83" s="54"/>
      <c r="D83" s="54"/>
      <c r="E83" s="54"/>
      <c r="F83" s="21"/>
      <c r="G83" s="26"/>
      <c r="H83" s="26"/>
      <c r="I83" s="26"/>
      <c r="J83" s="41"/>
      <c r="K83" s="41"/>
      <c r="L83" s="41"/>
      <c r="M83" s="20"/>
      <c r="N83" s="20"/>
    </row>
    <row r="84" spans="2:14" ht="18" customHeight="1" x14ac:dyDescent="0.25">
      <c r="B84" s="44" t="s">
        <v>86</v>
      </c>
      <c r="C84" s="44"/>
      <c r="D84" s="44"/>
      <c r="E84" s="44"/>
      <c r="F84" s="21"/>
      <c r="G84" s="26"/>
      <c r="H84" s="26"/>
      <c r="I84" s="26"/>
      <c r="J84" s="41"/>
      <c r="K84" s="41"/>
      <c r="L84" s="41"/>
      <c r="M84" s="20"/>
      <c r="N84" s="20"/>
    </row>
    <row r="85" spans="2:14" ht="18" customHeight="1" x14ac:dyDescent="0.25">
      <c r="B85" s="44" t="s">
        <v>84</v>
      </c>
      <c r="C85" s="44"/>
      <c r="D85" s="44"/>
      <c r="E85" s="44"/>
      <c r="F85" s="21"/>
      <c r="G85" s="26"/>
      <c r="H85" s="26"/>
      <c r="I85" s="26"/>
      <c r="J85" s="41"/>
      <c r="K85" s="41"/>
      <c r="L85" s="41"/>
      <c r="M85" s="20"/>
      <c r="N85" s="20"/>
    </row>
    <row r="86" spans="2:14" ht="18" customHeight="1" x14ac:dyDescent="0.25">
      <c r="B86" s="44" t="s">
        <v>85</v>
      </c>
      <c r="C86" s="44"/>
      <c r="D86" s="44"/>
      <c r="E86" s="44"/>
      <c r="F86" s="21"/>
      <c r="G86" s="26"/>
      <c r="H86" s="26"/>
      <c r="I86" s="26"/>
      <c r="J86" s="41"/>
      <c r="K86" s="41"/>
      <c r="L86" s="41"/>
      <c r="M86" s="20"/>
      <c r="N86" s="20"/>
    </row>
    <row r="87" spans="2:14" ht="18" customHeight="1" x14ac:dyDescent="0.25">
      <c r="B87" s="30" t="s">
        <v>95</v>
      </c>
      <c r="C87" s="30"/>
      <c r="D87" s="30"/>
      <c r="E87" s="30"/>
      <c r="F87" s="21"/>
      <c r="G87" s="26"/>
      <c r="H87" s="26"/>
      <c r="I87" s="26"/>
      <c r="J87" s="16"/>
      <c r="K87" s="16"/>
      <c r="L87" s="16"/>
      <c r="M87" s="20"/>
      <c r="N87" s="20"/>
    </row>
    <row r="88" spans="2:14" ht="18" customHeight="1" x14ac:dyDescent="0.25">
      <c r="B88" s="29"/>
      <c r="C88" s="22"/>
      <c r="D88" s="23"/>
      <c r="E88" s="23"/>
      <c r="F88" s="21"/>
      <c r="G88" s="45" t="s">
        <v>96</v>
      </c>
      <c r="H88" s="45"/>
      <c r="I88" s="45"/>
      <c r="J88" s="45"/>
      <c r="K88" s="45"/>
      <c r="L88" s="45"/>
      <c r="M88" s="20"/>
      <c r="N88" s="20"/>
    </row>
    <row r="89" spans="2:14" ht="37.200000000000003" customHeight="1" x14ac:dyDescent="0.25">
      <c r="B89" s="46" t="s">
        <v>88</v>
      </c>
      <c r="C89" s="46"/>
      <c r="D89" s="46"/>
      <c r="E89" s="46"/>
      <c r="F89" s="21"/>
      <c r="G89" s="46" t="s">
        <v>87</v>
      </c>
      <c r="H89" s="46"/>
      <c r="I89" s="46"/>
      <c r="J89" s="46"/>
      <c r="K89" s="46"/>
      <c r="L89" s="46"/>
      <c r="M89" s="20"/>
      <c r="N89" s="20"/>
    </row>
    <row r="90" spans="2:14" ht="18" customHeight="1" x14ac:dyDescent="0.25">
      <c r="B90" s="26"/>
      <c r="C90" s="24"/>
      <c r="D90" s="21"/>
      <c r="E90" s="21"/>
      <c r="F90" s="21"/>
      <c r="G90" s="26"/>
      <c r="H90" s="26"/>
      <c r="I90" s="26"/>
      <c r="J90" s="41"/>
      <c r="K90" s="41"/>
      <c r="L90" s="41"/>
      <c r="M90" s="20"/>
      <c r="N90" s="20"/>
    </row>
    <row r="91" spans="2:14" ht="18" customHeight="1" x14ac:dyDescent="0.25">
      <c r="B91" s="26"/>
      <c r="C91" s="24"/>
      <c r="D91" s="21"/>
      <c r="E91" s="21"/>
      <c r="F91" s="21"/>
      <c r="G91" s="26"/>
      <c r="H91" s="26"/>
      <c r="I91" s="26"/>
      <c r="J91" s="41"/>
      <c r="K91" s="41"/>
      <c r="L91" s="41"/>
      <c r="M91" s="20"/>
      <c r="N91" s="20"/>
    </row>
    <row r="92" spans="2:14" ht="18" customHeight="1" x14ac:dyDescent="0.25">
      <c r="B92" s="26"/>
      <c r="C92" s="24"/>
      <c r="D92" s="21"/>
      <c r="E92" s="21"/>
      <c r="F92" s="21"/>
      <c r="G92" s="26"/>
      <c r="H92" s="26"/>
      <c r="I92" s="26"/>
      <c r="J92" s="41"/>
      <c r="K92" s="41"/>
      <c r="L92" s="41"/>
      <c r="M92" s="20"/>
      <c r="N92" s="20"/>
    </row>
    <row r="93" spans="2:14" ht="18" customHeight="1" x14ac:dyDescent="0.25">
      <c r="B93" s="26"/>
      <c r="C93" s="24"/>
      <c r="D93" s="21"/>
      <c r="E93" s="21"/>
      <c r="F93" s="21"/>
      <c r="G93" s="26"/>
      <c r="H93" s="26"/>
      <c r="I93" s="26"/>
      <c r="J93" s="41"/>
      <c r="K93" s="41"/>
      <c r="L93" s="41"/>
      <c r="M93" s="20"/>
      <c r="N93" s="20"/>
    </row>
    <row r="94" spans="2:14" ht="18" customHeight="1" x14ac:dyDescent="0.25">
      <c r="B94" s="42" t="s">
        <v>89</v>
      </c>
      <c r="C94" s="42"/>
      <c r="D94" s="42"/>
      <c r="E94" s="42"/>
      <c r="F94" s="21"/>
      <c r="G94" s="43" t="s">
        <v>245</v>
      </c>
      <c r="H94" s="43"/>
      <c r="I94" s="43"/>
      <c r="J94" s="43"/>
      <c r="K94" s="43"/>
      <c r="L94" s="43"/>
      <c r="M94" s="20"/>
      <c r="N94" s="20"/>
    </row>
    <row r="95" spans="2:14" ht="18" customHeight="1" x14ac:dyDescent="0.25">
      <c r="B95" s="26"/>
      <c r="C95" s="24"/>
      <c r="D95" s="21"/>
      <c r="E95" s="21"/>
      <c r="F95" s="21"/>
      <c r="G95" s="26"/>
      <c r="H95" s="26"/>
      <c r="I95" s="26"/>
      <c r="J95" s="41"/>
      <c r="K95" s="41"/>
      <c r="L95" s="41"/>
      <c r="M95" s="20"/>
      <c r="N95" s="20"/>
    </row>
  </sheetData>
  <mergeCells count="107">
    <mergeCell ref="M80:N80"/>
    <mergeCell ref="M81:N81"/>
    <mergeCell ref="J91:L91"/>
    <mergeCell ref="J92:L92"/>
    <mergeCell ref="J93:L93"/>
    <mergeCell ref="B94:E94"/>
    <mergeCell ref="G94:L94"/>
    <mergeCell ref="J95:L95"/>
    <mergeCell ref="B86:E86"/>
    <mergeCell ref="J86:L86"/>
    <mergeCell ref="G88:L88"/>
    <mergeCell ref="B89:E89"/>
    <mergeCell ref="G89:L89"/>
    <mergeCell ref="J90:L90"/>
    <mergeCell ref="M82:N82"/>
    <mergeCell ref="B83:E83"/>
    <mergeCell ref="J83:L83"/>
    <mergeCell ref="B84:E84"/>
    <mergeCell ref="J84:L84"/>
    <mergeCell ref="B85:E85"/>
    <mergeCell ref="J85:L85"/>
    <mergeCell ref="M74:N74"/>
    <mergeCell ref="M75:N75"/>
    <mergeCell ref="M76:N76"/>
    <mergeCell ref="M77:N77"/>
    <mergeCell ref="M78:N78"/>
    <mergeCell ref="M79:N79"/>
    <mergeCell ref="M68:N68"/>
    <mergeCell ref="M69:N69"/>
    <mergeCell ref="M70:N70"/>
    <mergeCell ref="M71:N71"/>
    <mergeCell ref="M72:N72"/>
    <mergeCell ref="M73:N73"/>
    <mergeCell ref="M62:N62"/>
    <mergeCell ref="M63:N63"/>
    <mergeCell ref="M64:N64"/>
    <mergeCell ref="M65:N65"/>
    <mergeCell ref="M66:N66"/>
    <mergeCell ref="M67:N67"/>
    <mergeCell ref="M56:N56"/>
    <mergeCell ref="M57:N57"/>
    <mergeCell ref="M58:N58"/>
    <mergeCell ref="M59:N59"/>
    <mergeCell ref="M60:N60"/>
    <mergeCell ref="M61:N61"/>
    <mergeCell ref="M50:N50"/>
    <mergeCell ref="M51:N51"/>
    <mergeCell ref="M52:N52"/>
    <mergeCell ref="M53:N53"/>
    <mergeCell ref="M54:N54"/>
    <mergeCell ref="M55:N55"/>
    <mergeCell ref="M44:N44"/>
    <mergeCell ref="M45:N45"/>
    <mergeCell ref="M46:N46"/>
    <mergeCell ref="M47:N47"/>
    <mergeCell ref="M48:N48"/>
    <mergeCell ref="M49:N49"/>
    <mergeCell ref="M38:N38"/>
    <mergeCell ref="M39:N39"/>
    <mergeCell ref="M40:N40"/>
    <mergeCell ref="M41:N41"/>
    <mergeCell ref="M42:N42"/>
    <mergeCell ref="M43:N43"/>
    <mergeCell ref="M32:N32"/>
    <mergeCell ref="M33:N33"/>
    <mergeCell ref="M34:N34"/>
    <mergeCell ref="M35:N35"/>
    <mergeCell ref="M36:N36"/>
    <mergeCell ref="M37:N37"/>
    <mergeCell ref="M26:N26"/>
    <mergeCell ref="M27:N27"/>
    <mergeCell ref="M28:N28"/>
    <mergeCell ref="M29:N29"/>
    <mergeCell ref="M30:N30"/>
    <mergeCell ref="M31:N31"/>
    <mergeCell ref="M20:N20"/>
    <mergeCell ref="M21:N21"/>
    <mergeCell ref="M22:N22"/>
    <mergeCell ref="M23:N23"/>
    <mergeCell ref="M24:N24"/>
    <mergeCell ref="M25:N25"/>
    <mergeCell ref="M14:N14"/>
    <mergeCell ref="M15:N15"/>
    <mergeCell ref="M16:N16"/>
    <mergeCell ref="M17:N17"/>
    <mergeCell ref="M18:N18"/>
    <mergeCell ref="M19:N19"/>
    <mergeCell ref="M8:N8"/>
    <mergeCell ref="M9:N9"/>
    <mergeCell ref="M10:N10"/>
    <mergeCell ref="M11:N11"/>
    <mergeCell ref="M12:N12"/>
    <mergeCell ref="M13:N13"/>
    <mergeCell ref="B4:C4"/>
    <mergeCell ref="B5:C5"/>
    <mergeCell ref="D6:E6"/>
    <mergeCell ref="K6:K7"/>
    <mergeCell ref="L6:L7"/>
    <mergeCell ref="M6:N7"/>
    <mergeCell ref="B7:F7"/>
    <mergeCell ref="B1:F1"/>
    <mergeCell ref="G1:N2"/>
    <mergeCell ref="B2:C2"/>
    <mergeCell ref="D2:F2"/>
    <mergeCell ref="B3:C3"/>
    <mergeCell ref="D3:F3"/>
    <mergeCell ref="G3:N3"/>
  </mergeCells>
  <pageMargins left="0.39370078740157483" right="0.39370078740157483" top="0.39370078740157483" bottom="0.39370078740157483" header="0" footer="0"/>
  <pageSetup paperSize="1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Nhóm 02</vt:lpstr>
      <vt:lpstr>'Nhóm 02'!Print_Titles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2024-12-20T19:45:30Z</cp:lastPrinted>
  <dcterms:created xsi:type="dcterms:W3CDTF">2024-11-28T14:08:49Z</dcterms:created>
  <dcterms:modified xsi:type="dcterms:W3CDTF">2025-01-02T09:55:54Z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