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52BAB9FE-4764-40FF-83D1-BBE315B614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Nhóm 03" sheetId="3" r:id="rId1"/>
    <sheet name="Nhóm 04" sheetId="4" r:id="rId2"/>
    <sheet name="Nhóm 05" sheetId="6" r:id="rId3"/>
    <sheet name="Nhóm 06" sheetId="7" r:id="rId4"/>
    <sheet name="Nhóm 07" sheetId="9" r:id="rId5"/>
    <sheet name="Nhóm 08" sheetId="10" r:id="rId6"/>
    <sheet name="THỐNG KÊ" sheetId="11" r:id="rId7"/>
  </sheets>
  <definedNames>
    <definedName name="_xlnm.Print_Titles" localSheetId="0">'Nhóm 03'!$4:$7</definedName>
    <definedName name="_xlnm.Print_Titles" localSheetId="2">'Nhóm 05'!$4:$7</definedName>
    <definedName name="_xlnm.Print_Titles" localSheetId="4">'Nhóm 07'!$4:$7</definedName>
  </definedNames>
  <calcPr calcId="191029"/>
</workbook>
</file>

<file path=xl/calcChain.xml><?xml version="1.0" encoding="utf-8"?>
<calcChain xmlns="http://schemas.openxmlformats.org/spreadsheetml/2006/main">
  <c r="F29" i="11" l="1"/>
  <c r="D13" i="11"/>
  <c r="E13" i="11"/>
  <c r="F13" i="11"/>
  <c r="G13" i="11"/>
  <c r="H13" i="11"/>
  <c r="I13" i="11"/>
  <c r="J13" i="11"/>
  <c r="K13" i="11"/>
  <c r="L13" i="11"/>
  <c r="C13" i="11"/>
  <c r="L12" i="11"/>
  <c r="L7" i="11"/>
  <c r="L8" i="11"/>
  <c r="L9" i="11"/>
  <c r="L10" i="11"/>
  <c r="L11" i="11"/>
  <c r="L6" i="11"/>
  <c r="D12" i="11"/>
  <c r="E12" i="11"/>
  <c r="F12" i="11"/>
  <c r="G12" i="11"/>
  <c r="H12" i="11"/>
  <c r="I12" i="11"/>
  <c r="J12" i="11"/>
  <c r="K12" i="11"/>
  <c r="C12" i="11"/>
  <c r="Q19" i="10"/>
  <c r="Q18" i="10"/>
  <c r="Q17" i="10"/>
  <c r="R17" i="10" s="1"/>
  <c r="Q16" i="10"/>
  <c r="R16" i="10" s="1"/>
  <c r="Q15" i="10"/>
  <c r="R15" i="10" s="1"/>
  <c r="Q14" i="10"/>
  <c r="R14" i="10" s="1"/>
  <c r="Q13" i="10"/>
  <c r="R13" i="10" s="1"/>
  <c r="Q12" i="10"/>
  <c r="R12" i="10" s="1"/>
  <c r="Q11" i="10"/>
  <c r="Q20" i="10" s="1"/>
  <c r="R20" i="10" s="1"/>
  <c r="Q19" i="9"/>
  <c r="Q18" i="9"/>
  <c r="R18" i="9" s="1"/>
  <c r="Q17" i="9"/>
  <c r="R17" i="9" s="1"/>
  <c r="Q16" i="9"/>
  <c r="R16" i="9" s="1"/>
  <c r="Q15" i="9"/>
  <c r="R15" i="9" s="1"/>
  <c r="Q14" i="9"/>
  <c r="R14" i="9" s="1"/>
  <c r="Q13" i="9"/>
  <c r="R13" i="9" s="1"/>
  <c r="Q12" i="9"/>
  <c r="Q11" i="9"/>
  <c r="Q20" i="9" s="1"/>
  <c r="R20" i="9" s="1"/>
  <c r="Q12" i="7"/>
  <c r="Q13" i="7"/>
  <c r="Q14" i="7"/>
  <c r="Q15" i="7"/>
  <c r="Q16" i="7"/>
  <c r="Q17" i="7"/>
  <c r="Q18" i="7"/>
  <c r="Q19" i="7"/>
  <c r="Q11" i="7"/>
  <c r="Q12" i="6"/>
  <c r="Q13" i="6"/>
  <c r="Q14" i="6"/>
  <c r="Q15" i="6"/>
  <c r="Q16" i="6"/>
  <c r="Q17" i="6"/>
  <c r="Q18" i="6"/>
  <c r="Q19" i="6"/>
  <c r="Q11" i="6"/>
  <c r="Q12" i="4"/>
  <c r="Q13" i="4"/>
  <c r="Q14" i="4"/>
  <c r="Q15" i="4"/>
  <c r="Q16" i="4"/>
  <c r="Q17" i="4"/>
  <c r="Q18" i="4"/>
  <c r="Q19" i="4"/>
  <c r="Q11" i="4"/>
  <c r="R20" i="3"/>
  <c r="R12" i="3"/>
  <c r="R13" i="3"/>
  <c r="R14" i="3"/>
  <c r="R15" i="3"/>
  <c r="R16" i="3"/>
  <c r="R17" i="3"/>
  <c r="R18" i="3"/>
  <c r="R19" i="3"/>
  <c r="R11" i="3"/>
  <c r="Q20" i="3"/>
  <c r="Q12" i="3"/>
  <c r="Q13" i="3"/>
  <c r="Q14" i="3"/>
  <c r="Q15" i="3"/>
  <c r="Q16" i="3"/>
  <c r="Q17" i="3"/>
  <c r="Q18" i="3"/>
  <c r="Q19" i="3"/>
  <c r="Q11" i="3"/>
  <c r="L24" i="10"/>
  <c r="L31" i="10"/>
  <c r="L39" i="10"/>
  <c r="L40" i="10"/>
  <c r="L56" i="10"/>
  <c r="L63" i="10"/>
  <c r="L71" i="10"/>
  <c r="L72" i="10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K32" i="10"/>
  <c r="L32" i="10" s="1"/>
  <c r="K33" i="10"/>
  <c r="L33" i="10" s="1"/>
  <c r="K34" i="10"/>
  <c r="L34" i="10" s="1"/>
  <c r="K35" i="10"/>
  <c r="L35" i="10" s="1"/>
  <c r="K36" i="10"/>
  <c r="L36" i="10" s="1"/>
  <c r="K37" i="10"/>
  <c r="L37" i="10" s="1"/>
  <c r="K38" i="10"/>
  <c r="L38" i="10" s="1"/>
  <c r="K39" i="10"/>
  <c r="K40" i="10"/>
  <c r="K41" i="10"/>
  <c r="L41" i="10" s="1"/>
  <c r="K42" i="10"/>
  <c r="L42" i="10" s="1"/>
  <c r="K43" i="10"/>
  <c r="L43" i="10" s="1"/>
  <c r="K44" i="10"/>
  <c r="L44" i="10" s="1"/>
  <c r="K45" i="10"/>
  <c r="L45" i="10" s="1"/>
  <c r="K46" i="10"/>
  <c r="L46" i="10" s="1"/>
  <c r="K47" i="10"/>
  <c r="L47" i="10" s="1"/>
  <c r="K48" i="10"/>
  <c r="L48" i="10" s="1"/>
  <c r="K49" i="10"/>
  <c r="L49" i="10" s="1"/>
  <c r="K50" i="10"/>
  <c r="L50" i="10" s="1"/>
  <c r="K51" i="10"/>
  <c r="L51" i="10" s="1"/>
  <c r="K52" i="10"/>
  <c r="L52" i="10" s="1"/>
  <c r="K53" i="10"/>
  <c r="L53" i="10" s="1"/>
  <c r="K54" i="10"/>
  <c r="L54" i="10" s="1"/>
  <c r="K55" i="10"/>
  <c r="L55" i="10" s="1"/>
  <c r="K56" i="10"/>
  <c r="K57" i="10"/>
  <c r="L57" i="10" s="1"/>
  <c r="K58" i="10"/>
  <c r="L58" i="10" s="1"/>
  <c r="K59" i="10"/>
  <c r="L59" i="10" s="1"/>
  <c r="K60" i="10"/>
  <c r="L60" i="10" s="1"/>
  <c r="K61" i="10"/>
  <c r="L61" i="10" s="1"/>
  <c r="K62" i="10"/>
  <c r="L62" i="10" s="1"/>
  <c r="K63" i="10"/>
  <c r="K64" i="10"/>
  <c r="L64" i="10" s="1"/>
  <c r="K65" i="10"/>
  <c r="L65" i="10" s="1"/>
  <c r="K66" i="10"/>
  <c r="L66" i="10" s="1"/>
  <c r="K67" i="10"/>
  <c r="L67" i="10" s="1"/>
  <c r="K68" i="10"/>
  <c r="L68" i="10" s="1"/>
  <c r="K69" i="10"/>
  <c r="L69" i="10" s="1"/>
  <c r="K70" i="10"/>
  <c r="L70" i="10" s="1"/>
  <c r="K71" i="10"/>
  <c r="K72" i="10"/>
  <c r="K73" i="10"/>
  <c r="L73" i="10" s="1"/>
  <c r="K74" i="10"/>
  <c r="L74" i="10" s="1"/>
  <c r="K75" i="10"/>
  <c r="L75" i="10" s="1"/>
  <c r="K76" i="10"/>
  <c r="L76" i="10" s="1"/>
  <c r="K77" i="10"/>
  <c r="L77" i="10" s="1"/>
  <c r="K78" i="10"/>
  <c r="L78" i="10" s="1"/>
  <c r="K79" i="10"/>
  <c r="L79" i="10" s="1"/>
  <c r="K80" i="10"/>
  <c r="L80" i="10" s="1"/>
  <c r="K8" i="10"/>
  <c r="L8" i="10" s="1"/>
  <c r="K8" i="9"/>
  <c r="L8" i="9" s="1"/>
  <c r="L13" i="9"/>
  <c r="L15" i="9"/>
  <c r="L16" i="9"/>
  <c r="L18" i="9"/>
  <c r="L29" i="9"/>
  <c r="L31" i="9"/>
  <c r="L37" i="9"/>
  <c r="L39" i="9"/>
  <c r="L40" i="9"/>
  <c r="L53" i="9"/>
  <c r="L55" i="9"/>
  <c r="L56" i="9"/>
  <c r="L69" i="9"/>
  <c r="L77" i="9"/>
  <c r="L79" i="9"/>
  <c r="L80" i="9"/>
  <c r="K12" i="9"/>
  <c r="L12" i="9" s="1"/>
  <c r="K13" i="9"/>
  <c r="K14" i="9"/>
  <c r="L14" i="9" s="1"/>
  <c r="K15" i="9"/>
  <c r="K16" i="9"/>
  <c r="K17" i="9"/>
  <c r="L17" i="9" s="1"/>
  <c r="K18" i="9"/>
  <c r="K19" i="9"/>
  <c r="L19" i="9" s="1"/>
  <c r="K20" i="9"/>
  <c r="L20" i="9" s="1"/>
  <c r="K21" i="9"/>
  <c r="L21" i="9" s="1"/>
  <c r="K22" i="9"/>
  <c r="L22" i="9" s="1"/>
  <c r="K23" i="9"/>
  <c r="L23" i="9" s="1"/>
  <c r="K24" i="9"/>
  <c r="L24" i="9" s="1"/>
  <c r="K25" i="9"/>
  <c r="L25" i="9" s="1"/>
  <c r="K26" i="9"/>
  <c r="L26" i="9" s="1"/>
  <c r="K27" i="9"/>
  <c r="L27" i="9" s="1"/>
  <c r="K28" i="9"/>
  <c r="L28" i="9" s="1"/>
  <c r="K29" i="9"/>
  <c r="K30" i="9"/>
  <c r="L30" i="9" s="1"/>
  <c r="K31" i="9"/>
  <c r="K32" i="9"/>
  <c r="L32" i="9" s="1"/>
  <c r="K33" i="9"/>
  <c r="L33" i="9" s="1"/>
  <c r="K34" i="9"/>
  <c r="L34" i="9" s="1"/>
  <c r="K35" i="9"/>
  <c r="L35" i="9" s="1"/>
  <c r="K36" i="9"/>
  <c r="L36" i="9" s="1"/>
  <c r="K37" i="9"/>
  <c r="K38" i="9"/>
  <c r="L38" i="9" s="1"/>
  <c r="K39" i="9"/>
  <c r="K40" i="9"/>
  <c r="K41" i="9"/>
  <c r="L41" i="9" s="1"/>
  <c r="K42" i="9"/>
  <c r="L42" i="9" s="1"/>
  <c r="K43" i="9"/>
  <c r="L43" i="9" s="1"/>
  <c r="K44" i="9"/>
  <c r="L44" i="9" s="1"/>
  <c r="K45" i="9"/>
  <c r="L45" i="9" s="1"/>
  <c r="K46" i="9"/>
  <c r="L46" i="9" s="1"/>
  <c r="K47" i="9"/>
  <c r="L47" i="9" s="1"/>
  <c r="K48" i="9"/>
  <c r="L48" i="9" s="1"/>
  <c r="K49" i="9"/>
  <c r="L49" i="9" s="1"/>
  <c r="K50" i="9"/>
  <c r="L50" i="9" s="1"/>
  <c r="K51" i="9"/>
  <c r="L51" i="9" s="1"/>
  <c r="K52" i="9"/>
  <c r="L52" i="9" s="1"/>
  <c r="K53" i="9"/>
  <c r="K54" i="9"/>
  <c r="L54" i="9" s="1"/>
  <c r="K55" i="9"/>
  <c r="K56" i="9"/>
  <c r="K57" i="9"/>
  <c r="L57" i="9" s="1"/>
  <c r="K58" i="9"/>
  <c r="L58" i="9" s="1"/>
  <c r="K59" i="9"/>
  <c r="L59" i="9" s="1"/>
  <c r="K60" i="9"/>
  <c r="L60" i="9" s="1"/>
  <c r="K61" i="9"/>
  <c r="L61" i="9" s="1"/>
  <c r="K62" i="9"/>
  <c r="L62" i="9" s="1"/>
  <c r="K63" i="9"/>
  <c r="L63" i="9" s="1"/>
  <c r="K64" i="9"/>
  <c r="L64" i="9" s="1"/>
  <c r="K65" i="9"/>
  <c r="L65" i="9" s="1"/>
  <c r="K66" i="9"/>
  <c r="L66" i="9" s="1"/>
  <c r="K67" i="9"/>
  <c r="L67" i="9" s="1"/>
  <c r="K68" i="9"/>
  <c r="L68" i="9" s="1"/>
  <c r="K69" i="9"/>
  <c r="K70" i="9"/>
  <c r="L70" i="9" s="1"/>
  <c r="K71" i="9"/>
  <c r="L71" i="9" s="1"/>
  <c r="K72" i="9"/>
  <c r="L72" i="9" s="1"/>
  <c r="K73" i="9"/>
  <c r="L73" i="9" s="1"/>
  <c r="K74" i="9"/>
  <c r="L74" i="9" s="1"/>
  <c r="K75" i="9"/>
  <c r="L75" i="9" s="1"/>
  <c r="K76" i="9"/>
  <c r="L76" i="9" s="1"/>
  <c r="K77" i="9"/>
  <c r="K78" i="9"/>
  <c r="L78" i="9" s="1"/>
  <c r="K79" i="9"/>
  <c r="K80" i="9"/>
  <c r="K81" i="9"/>
  <c r="L81" i="9" s="1"/>
  <c r="K9" i="9"/>
  <c r="L9" i="9" s="1"/>
  <c r="K10" i="9"/>
  <c r="L10" i="9" s="1"/>
  <c r="K11" i="9"/>
  <c r="L11" i="9" s="1"/>
  <c r="K8" i="7"/>
  <c r="L8" i="7" s="1"/>
  <c r="K9" i="7"/>
  <c r="L9" i="7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 s="1"/>
  <c r="K81" i="7"/>
  <c r="L81" i="7" s="1"/>
  <c r="K8" i="6"/>
  <c r="L8" i="6" s="1"/>
  <c r="L24" i="6"/>
  <c r="L54" i="6"/>
  <c r="L70" i="6"/>
  <c r="L72" i="6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K71" i="6"/>
  <c r="L71" i="6" s="1"/>
  <c r="K72" i="6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" i="4"/>
  <c r="L8" i="4" s="1"/>
  <c r="L46" i="4"/>
  <c r="L62" i="4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3" i="4"/>
  <c r="L43" i="4" s="1"/>
  <c r="K44" i="4"/>
  <c r="L44" i="4" s="1"/>
  <c r="K45" i="4"/>
  <c r="L45" i="4" s="1"/>
  <c r="K46" i="4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K63" i="4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R18" i="10" l="1"/>
  <c r="R12" i="9"/>
  <c r="R19" i="10"/>
  <c r="R11" i="10"/>
  <c r="R19" i="9"/>
  <c r="R11" i="9"/>
  <c r="Q20" i="7"/>
  <c r="R20" i="7" s="1"/>
  <c r="Q20" i="6"/>
  <c r="R20" i="6" s="1"/>
  <c r="Q20" i="4"/>
  <c r="R15" i="4" s="1"/>
  <c r="R12" i="7" l="1"/>
  <c r="R14" i="7"/>
  <c r="R13" i="7"/>
  <c r="R19" i="7"/>
  <c r="R16" i="7"/>
  <c r="R17" i="7"/>
  <c r="R15" i="7"/>
  <c r="R18" i="7"/>
  <c r="R11" i="7"/>
  <c r="R16" i="6"/>
  <c r="R15" i="6"/>
  <c r="R12" i="6"/>
  <c r="R18" i="6"/>
  <c r="R19" i="6"/>
  <c r="R14" i="6"/>
  <c r="R11" i="6"/>
  <c r="R13" i="6"/>
  <c r="R17" i="6"/>
  <c r="R12" i="4"/>
  <c r="R16" i="4"/>
  <c r="R13" i="4"/>
  <c r="R14" i="4"/>
  <c r="R19" i="4"/>
  <c r="R20" i="4"/>
  <c r="R11" i="4"/>
  <c r="R18" i="4"/>
  <c r="R17" i="4"/>
</calcChain>
</file>

<file path=xl/sharedStrings.xml><?xml version="1.0" encoding="utf-8"?>
<sst xmlns="http://schemas.openxmlformats.org/spreadsheetml/2006/main" count="2085" uniqueCount="950">
  <si>
    <t>HỌC VIỆN CÔNG NGHỆ BƯU CHÍNH VIỄN THÔNG</t>
  </si>
  <si>
    <t>KHOA</t>
  </si>
  <si>
    <t>BỘ MÔN</t>
  </si>
  <si>
    <t>CÔNG NGHỆ THÔNG TIN I</t>
  </si>
  <si>
    <t>CÔNG NGHỆ PHẦN MỀM</t>
  </si>
  <si>
    <t>Học kỳ 1 - Năm học 2024 - 2025</t>
  </si>
  <si>
    <t>INT1433</t>
  </si>
  <si>
    <t>03</t>
  </si>
  <si>
    <t>Học phần:</t>
  </si>
  <si>
    <t>Số tín chỉ</t>
  </si>
  <si>
    <t>Lập trình mạng</t>
  </si>
  <si>
    <t>Nhóm</t>
  </si>
  <si>
    <t>Mã SV</t>
  </si>
  <si>
    <t>B21DCCN153</t>
  </si>
  <si>
    <t>Nguyễn Ngọc</t>
  </si>
  <si>
    <t>Anh</t>
  </si>
  <si>
    <t>D21CNPM5</t>
  </si>
  <si>
    <t>B21DCCN161</t>
  </si>
  <si>
    <t>Trần Duy</t>
  </si>
  <si>
    <t>D21CNPM2</t>
  </si>
  <si>
    <t>B21DCCN166</t>
  </si>
  <si>
    <t>Vũ Hoàng</t>
  </si>
  <si>
    <t>B21DCCN167</t>
  </si>
  <si>
    <t>Vũ Thị Mai</t>
  </si>
  <si>
    <t>D21HTTT5</t>
  </si>
  <si>
    <t>B21DCCN174</t>
  </si>
  <si>
    <t>Nguyễn Ngọc Tuấn</t>
  </si>
  <si>
    <t>Bình</t>
  </si>
  <si>
    <t>D21CNPM3</t>
  </si>
  <si>
    <t>B21DCCN192</t>
  </si>
  <si>
    <t>Phạm Xuân Việt</t>
  </si>
  <si>
    <t>Cường</t>
  </si>
  <si>
    <t>D21HTTT6</t>
  </si>
  <si>
    <t>B21DCCN036</t>
  </si>
  <si>
    <t>Trần Việt</t>
  </si>
  <si>
    <t>Dũng</t>
  </si>
  <si>
    <t>D21CNPM6</t>
  </si>
  <si>
    <t>B21DCCN301</t>
  </si>
  <si>
    <t>Nguyễn Quang</t>
  </si>
  <si>
    <t>Duy</t>
  </si>
  <si>
    <t>D21CNPM1</t>
  </si>
  <si>
    <t>B21DCCN303</t>
  </si>
  <si>
    <t>Vũ Quang</t>
  </si>
  <si>
    <t>D21HTTT2</t>
  </si>
  <si>
    <t>B21DCCN282</t>
  </si>
  <si>
    <t>Lê Huy</t>
  </si>
  <si>
    <t>Dương</t>
  </si>
  <si>
    <t>D21HTTT3</t>
  </si>
  <si>
    <t>B21DCCN212</t>
  </si>
  <si>
    <t>Lê Hoàng</t>
  </si>
  <si>
    <t>Đạt</t>
  </si>
  <si>
    <t>D21HTTT4</t>
  </si>
  <si>
    <t>B21DCCN216</t>
  </si>
  <si>
    <t>Nguyễn Trần</t>
  </si>
  <si>
    <t>B21DCCN197</t>
  </si>
  <si>
    <t>Đào Hải</t>
  </si>
  <si>
    <t>Đăng</t>
  </si>
  <si>
    <t>B21DCCN226</t>
  </si>
  <si>
    <t>Đặng Tuấn</t>
  </si>
  <si>
    <t>Điệp</t>
  </si>
  <si>
    <t>B21DCCN239</t>
  </si>
  <si>
    <t>Dương Anh</t>
  </si>
  <si>
    <t>Đức</t>
  </si>
  <si>
    <t>B21DCCN254</t>
  </si>
  <si>
    <t>Phạm Minh</t>
  </si>
  <si>
    <t>D21HTTT1</t>
  </si>
  <si>
    <t>B21DCCN307</t>
  </si>
  <si>
    <t>Phạm Tuấn</t>
  </si>
  <si>
    <t>Giang</t>
  </si>
  <si>
    <t>D21CNPM4</t>
  </si>
  <si>
    <t>B21DCCN319</t>
  </si>
  <si>
    <t>Nguyễn Hoàng</t>
  </si>
  <si>
    <t>Hải</t>
  </si>
  <si>
    <t>B21DCCN364</t>
  </si>
  <si>
    <t>Nguyễn Mạnh</t>
  </si>
  <si>
    <t>Hiếu</t>
  </si>
  <si>
    <t>B21DCCN368</t>
  </si>
  <si>
    <t>Phùng Minh</t>
  </si>
  <si>
    <t>B21DCCN378</t>
  </si>
  <si>
    <t>Lương Mạnh</t>
  </si>
  <si>
    <t>Hòa</t>
  </si>
  <si>
    <t>B21DCCN385</t>
  </si>
  <si>
    <t>Hà Văn</t>
  </si>
  <si>
    <t>Hoàng</t>
  </si>
  <si>
    <t>B21DCCN392</t>
  </si>
  <si>
    <t>Phạm Văn</t>
  </si>
  <si>
    <t>B21DCCN407</t>
  </si>
  <si>
    <t>Đỗ Mạnh</t>
  </si>
  <si>
    <t>Hùng</t>
  </si>
  <si>
    <t>B21DCCN412</t>
  </si>
  <si>
    <t>B21DCCN433</t>
  </si>
  <si>
    <t>Dương Quang</t>
  </si>
  <si>
    <t>Huy</t>
  </si>
  <si>
    <t>B21DCCN440</t>
  </si>
  <si>
    <t>Trần Đức</t>
  </si>
  <si>
    <t>B21DCCN445</t>
  </si>
  <si>
    <t>Nguyễn Thu</t>
  </si>
  <si>
    <t>Huyền</t>
  </si>
  <si>
    <t>B21DCCN462</t>
  </si>
  <si>
    <t>Đào Danh</t>
  </si>
  <si>
    <t>Kiên</t>
  </si>
  <si>
    <t>B21DCCN467</t>
  </si>
  <si>
    <t>Trần Trung</t>
  </si>
  <si>
    <t>B21DCCN469</t>
  </si>
  <si>
    <t>Vũ Minh</t>
  </si>
  <si>
    <t>B21DCCN478</t>
  </si>
  <si>
    <t>Vũ Thị</t>
  </si>
  <si>
    <t>Lan</t>
  </si>
  <si>
    <t>B21DCCN482</t>
  </si>
  <si>
    <t>Hoàng Ngọc</t>
  </si>
  <si>
    <t>Linh</t>
  </si>
  <si>
    <t>B21DCCN494</t>
  </si>
  <si>
    <t>Lê Đức</t>
  </si>
  <si>
    <t>Long</t>
  </si>
  <si>
    <t>B21DCCN531</t>
  </si>
  <si>
    <t>Minh</t>
  </si>
  <si>
    <t>B21DCCN538</t>
  </si>
  <si>
    <t>Chu Đức</t>
  </si>
  <si>
    <t>Nam</t>
  </si>
  <si>
    <t>B21DCCN094</t>
  </si>
  <si>
    <t>Lại Nguyên</t>
  </si>
  <si>
    <t>B21DCCN552</t>
  </si>
  <si>
    <t>Nguyễn Viết</t>
  </si>
  <si>
    <t>B21DCCN560</t>
  </si>
  <si>
    <t>Vũ Tuấn</t>
  </si>
  <si>
    <t>B21DCCN564</t>
  </si>
  <si>
    <t>Đặng Thị Hồng</t>
  </si>
  <si>
    <t>Ngát</t>
  </si>
  <si>
    <t>B20DCCN478</t>
  </si>
  <si>
    <t>Phạm Bình</t>
  </si>
  <si>
    <t>Nguyên</t>
  </si>
  <si>
    <t>B21DCCN578</t>
  </si>
  <si>
    <t>Hồ Văn</t>
  </si>
  <si>
    <t>Nhuận</t>
  </si>
  <si>
    <t>B21DCCN100</t>
  </si>
  <si>
    <t>Trần Tuấn</t>
  </si>
  <si>
    <t>Phúc</t>
  </si>
  <si>
    <t>B21DCCN597</t>
  </si>
  <si>
    <t>Ngô Đình</t>
  </si>
  <si>
    <t>Phước</t>
  </si>
  <si>
    <t>B21DCCN104</t>
  </si>
  <si>
    <t>Phạm Việt</t>
  </si>
  <si>
    <t>Quân</t>
  </si>
  <si>
    <t>B21DCCN639</t>
  </si>
  <si>
    <t>Nguyễn Thị</t>
  </si>
  <si>
    <t>Quyên</t>
  </si>
  <si>
    <t>B21DCCN110</t>
  </si>
  <si>
    <t>Phạm Thanh</t>
  </si>
  <si>
    <t>Sơn</t>
  </si>
  <si>
    <t>B21DCCN655</t>
  </si>
  <si>
    <t>Phan Tiến</t>
  </si>
  <si>
    <t>Tài</t>
  </si>
  <si>
    <t>B21DCCN682</t>
  </si>
  <si>
    <t>Vũ Duy</t>
  </si>
  <si>
    <t>Thành</t>
  </si>
  <si>
    <t>B21DCCN684</t>
  </si>
  <si>
    <t>Lưu Phương</t>
  </si>
  <si>
    <t>Thảo</t>
  </si>
  <si>
    <t>B21DCCN664</t>
  </si>
  <si>
    <t>Thắng</t>
  </si>
  <si>
    <t>B21DCCN692</t>
  </si>
  <si>
    <t>Phùng Văn</t>
  </si>
  <si>
    <t>Thịnh</t>
  </si>
  <si>
    <t>B21DCCN693</t>
  </si>
  <si>
    <t>B21DCCN697</t>
  </si>
  <si>
    <t>Bùi Thị</t>
  </si>
  <si>
    <t>Thu</t>
  </si>
  <si>
    <t>B21DCCN723</t>
  </si>
  <si>
    <t>Hoàng Gia</t>
  </si>
  <si>
    <t>Trí</t>
  </si>
  <si>
    <t>B21DCCN731</t>
  </si>
  <si>
    <t>Lê Văn</t>
  </si>
  <si>
    <t>Trung</t>
  </si>
  <si>
    <t>B21DCCN746</t>
  </si>
  <si>
    <t>Mầu Nhân</t>
  </si>
  <si>
    <t>Tú</t>
  </si>
  <si>
    <t>B21DCCN754</t>
  </si>
  <si>
    <t>Phan Văn</t>
  </si>
  <si>
    <t>B21DCCN766</t>
  </si>
  <si>
    <t>Dương Thanh</t>
  </si>
  <si>
    <t>Tùng</t>
  </si>
  <si>
    <t>B21DCCN768</t>
  </si>
  <si>
    <t>Nguyễn Minh</t>
  </si>
  <si>
    <t>B21DCCN774</t>
  </si>
  <si>
    <t>B21DCCN778</t>
  </si>
  <si>
    <t>Vũ Xuân</t>
  </si>
  <si>
    <t>B19DCCN715</t>
  </si>
  <si>
    <t>Nguyễn Văn</t>
  </si>
  <si>
    <t>Việt</t>
  </si>
  <si>
    <t>D19CNPM2</t>
  </si>
  <si>
    <t>B21DCCN791</t>
  </si>
  <si>
    <t>Trần Trọng</t>
  </si>
  <si>
    <t>B21DCCN804</t>
  </si>
  <si>
    <t>Nguyễn Quốc</t>
  </si>
  <si>
    <t>Vương</t>
  </si>
  <si>
    <t>B21DCCN806</t>
  </si>
  <si>
    <t>Ngô Thị</t>
  </si>
  <si>
    <t>Xuân</t>
  </si>
  <si>
    <t>B21DCCN133</t>
  </si>
  <si>
    <t>Nguyễn Bùi Trường</t>
  </si>
  <si>
    <t>An</t>
  </si>
  <si>
    <t>B21DCCN135</t>
  </si>
  <si>
    <t>B21DCCN138</t>
  </si>
  <si>
    <t>Bùi Việt</t>
  </si>
  <si>
    <t>B21DCCN152</t>
  </si>
  <si>
    <t>B21DCCN154</t>
  </si>
  <si>
    <t>Nguyễn Thế</t>
  </si>
  <si>
    <t>D18CNPM6</t>
  </si>
  <si>
    <t>B21DCCN178</t>
  </si>
  <si>
    <t>Chí</t>
  </si>
  <si>
    <t>B21DCCN021</t>
  </si>
  <si>
    <t>Tạ Văn</t>
  </si>
  <si>
    <t>Chiến</t>
  </si>
  <si>
    <t>B18DCCN084</t>
  </si>
  <si>
    <t>Chính</t>
  </si>
  <si>
    <t>D18CNPM4</t>
  </si>
  <si>
    <t>B21DCCN267</t>
  </si>
  <si>
    <t>Hồ Tiến</t>
  </si>
  <si>
    <t>B21DCCN274</t>
  </si>
  <si>
    <t>Nguyễn Đức</t>
  </si>
  <si>
    <t>B21DCCN291</t>
  </si>
  <si>
    <t>Hà Tiến</t>
  </si>
  <si>
    <t>B21DCCN300</t>
  </si>
  <si>
    <t>B21DCCN302</t>
  </si>
  <si>
    <t>Vũ Công</t>
  </si>
  <si>
    <t>B18DCCN114</t>
  </si>
  <si>
    <t>Vũ Trọng</t>
  </si>
  <si>
    <t>D18CNPM2</t>
  </si>
  <si>
    <t>B21DCCN288</t>
  </si>
  <si>
    <t>Nguyễn Tùng</t>
  </si>
  <si>
    <t>B21DCCN026</t>
  </si>
  <si>
    <t>Bùi Xuân</t>
  </si>
  <si>
    <t>Đang</t>
  </si>
  <si>
    <t>B21DCCN210</t>
  </si>
  <si>
    <t>Đinh Bá</t>
  </si>
  <si>
    <t>B21DCCN221</t>
  </si>
  <si>
    <t>Trần Hữu</t>
  </si>
  <si>
    <t>B21DCCN201</t>
  </si>
  <si>
    <t>Ngô Hải</t>
  </si>
  <si>
    <t>B21DCCN310</t>
  </si>
  <si>
    <t>Lương Thái</t>
  </si>
  <si>
    <t>Hà</t>
  </si>
  <si>
    <t>B21DCCN335</t>
  </si>
  <si>
    <t>Nguyễn Thị Thu</t>
  </si>
  <si>
    <t>Hiền</t>
  </si>
  <si>
    <t>B21DCCN351</t>
  </si>
  <si>
    <t>Hoàng Đình</t>
  </si>
  <si>
    <t>B21DCCN360</t>
  </si>
  <si>
    <t>Ngô Quốc</t>
  </si>
  <si>
    <t>B21DCCN373</t>
  </si>
  <si>
    <t>Vũ Văn</t>
  </si>
  <si>
    <t>B21DCCN055</t>
  </si>
  <si>
    <t>Bùi Huy</t>
  </si>
  <si>
    <t>B21DCCN397</t>
  </si>
  <si>
    <t>Trịnh Nguyên</t>
  </si>
  <si>
    <t>B21DCCN416</t>
  </si>
  <si>
    <t>B21DCCN418</t>
  </si>
  <si>
    <t>Tống Văn</t>
  </si>
  <si>
    <t>B21DCCN061</t>
  </si>
  <si>
    <t>Đỗ Quang</t>
  </si>
  <si>
    <t>B21DCCN420</t>
  </si>
  <si>
    <t>Đào Gia</t>
  </si>
  <si>
    <t>Hưng</t>
  </si>
  <si>
    <t>B21DCCN066</t>
  </si>
  <si>
    <t>Khánh</t>
  </si>
  <si>
    <t>B21DCCN453</t>
  </si>
  <si>
    <t>Nguyễn Duy</t>
  </si>
  <si>
    <t>B21DCCN493</t>
  </si>
  <si>
    <t>Dương Duy</t>
  </si>
  <si>
    <t>B21DCCN075</t>
  </si>
  <si>
    <t>Lộc</t>
  </si>
  <si>
    <t>B21DCCN511</t>
  </si>
  <si>
    <t>Nguyễn Đình</t>
  </si>
  <si>
    <t>Mạnh</t>
  </si>
  <si>
    <t>B21DCCN532</t>
  </si>
  <si>
    <t>B21DCCN544</t>
  </si>
  <si>
    <t>B21DCCN549</t>
  </si>
  <si>
    <t>Nguyễn Hải</t>
  </si>
  <si>
    <t>B21DCCN592</t>
  </si>
  <si>
    <t>Phú</t>
  </si>
  <si>
    <t>B21DCCN600</t>
  </si>
  <si>
    <t>Lê Trọng</t>
  </si>
  <si>
    <t>Phương</t>
  </si>
  <si>
    <t>B21DCCN617</t>
  </si>
  <si>
    <t>Vi Mạnh</t>
  </si>
  <si>
    <t>B21DCCN621</t>
  </si>
  <si>
    <t>B21DCCN643</t>
  </si>
  <si>
    <t>Trần Kiên</t>
  </si>
  <si>
    <t>Quyết</t>
  </si>
  <si>
    <t>B21DCCN815</t>
  </si>
  <si>
    <t>Louksone</t>
  </si>
  <si>
    <t>Sihalath</t>
  </si>
  <si>
    <t>B18DCCN512</t>
  </si>
  <si>
    <t>Lê Hồng</t>
  </si>
  <si>
    <t>D18HTTT4</t>
  </si>
  <si>
    <t>B21DCCN112</t>
  </si>
  <si>
    <t>Tâm</t>
  </si>
  <si>
    <t>B21DCCN662</t>
  </si>
  <si>
    <t>Phạm Thành</t>
  </si>
  <si>
    <t>Thái</t>
  </si>
  <si>
    <t>B21DCCN679</t>
  </si>
  <si>
    <t>Nguyễn Tiến</t>
  </si>
  <si>
    <t>D19CNPM1</t>
  </si>
  <si>
    <t>B17DCAT176</t>
  </si>
  <si>
    <t>Vũ Thị Anh</t>
  </si>
  <si>
    <t>Thư</t>
  </si>
  <si>
    <t>D17CQAT04-B</t>
  </si>
  <si>
    <t>B21DCCN121</t>
  </si>
  <si>
    <t>Đoàn Viết</t>
  </si>
  <si>
    <t>B21DCCN750</t>
  </si>
  <si>
    <t>Nguyễn Huy</t>
  </si>
  <si>
    <t>B21DCCN756</t>
  </si>
  <si>
    <t>Lê Anh</t>
  </si>
  <si>
    <t>Tuấn</t>
  </si>
  <si>
    <t>B21DCCN763</t>
  </si>
  <si>
    <t>Vũ Anh</t>
  </si>
  <si>
    <t>B21DCCN127</t>
  </si>
  <si>
    <t>Triệu Đình</t>
  </si>
  <si>
    <t>Viết</t>
  </si>
  <si>
    <t>B21DCCN797</t>
  </si>
  <si>
    <t>Lê Minh</t>
  </si>
  <si>
    <t>Vũ</t>
  </si>
  <si>
    <t>B21DCCN008</t>
  </si>
  <si>
    <t>Nguyễn Tuấn</t>
  </si>
  <si>
    <t>B21DCCN173</t>
  </si>
  <si>
    <t>Hà Hòa</t>
  </si>
  <si>
    <t>B21DCCN186</t>
  </si>
  <si>
    <t>Cương</t>
  </si>
  <si>
    <t>B21DCCN228</t>
  </si>
  <si>
    <t>Dinh</t>
  </si>
  <si>
    <t>B21DCCN265</t>
  </si>
  <si>
    <t>B21DCCN266</t>
  </si>
  <si>
    <t>B21DCCN268</t>
  </si>
  <si>
    <t>Hoàng Mạnh</t>
  </si>
  <si>
    <t>B21DCCN277</t>
  </si>
  <si>
    <t>B21DCCN298</t>
  </si>
  <si>
    <t>Nguyễn Anh</t>
  </si>
  <si>
    <t>B21DCCN217</t>
  </si>
  <si>
    <t>Phạm Gia</t>
  </si>
  <si>
    <t>B21DCCN031</t>
  </si>
  <si>
    <t>Trịnh Vinh Tuấn</t>
  </si>
  <si>
    <t>B21DCCN032</t>
  </si>
  <si>
    <t>Vũ Thành</t>
  </si>
  <si>
    <t>B21DCCN240</t>
  </si>
  <si>
    <t>Hoàng Hữu</t>
  </si>
  <si>
    <t>B21DCCN244</t>
  </si>
  <si>
    <t>B21DCCN253</t>
  </si>
  <si>
    <t>B21DCCN045</t>
  </si>
  <si>
    <t>Nguyễn Nam</t>
  </si>
  <si>
    <t>B21DCCN323</t>
  </si>
  <si>
    <t>B21DCCN324</t>
  </si>
  <si>
    <t>Ngô Đăng</t>
  </si>
  <si>
    <t>Hán</t>
  </si>
  <si>
    <t>B21DCCN326</t>
  </si>
  <si>
    <t>Hân</t>
  </si>
  <si>
    <t>B21DCCN343</t>
  </si>
  <si>
    <t>Hiệp</t>
  </si>
  <si>
    <t>B21DCCN344</t>
  </si>
  <si>
    <t>B21DCCN350</t>
  </si>
  <si>
    <t>Đinh Trung</t>
  </si>
  <si>
    <t>B21DCCN358</t>
  </si>
  <si>
    <t>Lưu Minh</t>
  </si>
  <si>
    <t>B21DCCN361</t>
  </si>
  <si>
    <t>B21DCCN362</t>
  </si>
  <si>
    <t>Nguyễn Hà</t>
  </si>
  <si>
    <t>B21DCCN372</t>
  </si>
  <si>
    <t>Trịnh Trung</t>
  </si>
  <si>
    <t>B21DCCN380</t>
  </si>
  <si>
    <t>B21DCCN384</t>
  </si>
  <si>
    <t>Dương Việt</t>
  </si>
  <si>
    <t>B21DCCN396</t>
  </si>
  <si>
    <t>B21DCCN399</t>
  </si>
  <si>
    <t>Vũ Huy</t>
  </si>
  <si>
    <t>B21DCCN404</t>
  </si>
  <si>
    <t>Huân</t>
  </si>
  <si>
    <t>B21DCCN430</t>
  </si>
  <si>
    <t>B21DCCN434</t>
  </si>
  <si>
    <t>Nguyễn Ngọc Quang</t>
  </si>
  <si>
    <t>B21DCCN435</t>
  </si>
  <si>
    <t>B21DCCN436</t>
  </si>
  <si>
    <t>B21DCCN498</t>
  </si>
  <si>
    <t>Nguyễn Thành</t>
  </si>
  <si>
    <t>B21DCCN499</t>
  </si>
  <si>
    <t>B21DCCN520</t>
  </si>
  <si>
    <t>Đặng Nguyệt</t>
  </si>
  <si>
    <t>B21DCCN092</t>
  </si>
  <si>
    <t>Phạm Thị Linh</t>
  </si>
  <si>
    <t>Mỹ</t>
  </si>
  <si>
    <t>B21DCCN567</t>
  </si>
  <si>
    <t>Ngọc</t>
  </si>
  <si>
    <t>B21DCCN589</t>
  </si>
  <si>
    <t>Nguyễn Xuân</t>
  </si>
  <si>
    <t>Phong</t>
  </si>
  <si>
    <t>B21DCCN590</t>
  </si>
  <si>
    <t>Vũ Danh</t>
  </si>
  <si>
    <t>B21DCCN625</t>
  </si>
  <si>
    <t>Lê Gia</t>
  </si>
  <si>
    <t>Quang</t>
  </si>
  <si>
    <t>B21DCCN606</t>
  </si>
  <si>
    <t>Hoàng Anh</t>
  </si>
  <si>
    <t>B21DCCN614</t>
  </si>
  <si>
    <t>Nguyễn Tài</t>
  </si>
  <si>
    <t>B21DCCN618</t>
  </si>
  <si>
    <t>B21DCCN636</t>
  </si>
  <si>
    <t>Lê Đình</t>
  </si>
  <si>
    <t>Quý</t>
  </si>
  <si>
    <t>B21DCCN638</t>
  </si>
  <si>
    <t>Phùng Ngọc</t>
  </si>
  <si>
    <t>B21DCCN641</t>
  </si>
  <si>
    <t>Bùi Hữu</t>
  </si>
  <si>
    <t>B21DCCN642</t>
  </si>
  <si>
    <t>Lê Duy</t>
  </si>
  <si>
    <t>B21DCCN646</t>
  </si>
  <si>
    <t>Quỳnh</t>
  </si>
  <si>
    <t>B21DCCN649</t>
  </si>
  <si>
    <t>Bùi Trường</t>
  </si>
  <si>
    <t>B21DCCN650</t>
  </si>
  <si>
    <t>Cao Minh</t>
  </si>
  <si>
    <t>B21DCCN109</t>
  </si>
  <si>
    <t>Nguyễn Trường</t>
  </si>
  <si>
    <t>B21DCCN656</t>
  </si>
  <si>
    <t>Trần Anh</t>
  </si>
  <si>
    <t>B21DCCN657</t>
  </si>
  <si>
    <t>Lê Trí</t>
  </si>
  <si>
    <t>B21DCCN678</t>
  </si>
  <si>
    <t>Nguyễn Đắc</t>
  </si>
  <si>
    <t>B21DCCN680</t>
  </si>
  <si>
    <t>B21DCCN683</t>
  </si>
  <si>
    <t>Đỗ Phương</t>
  </si>
  <si>
    <t>B21DCCN669</t>
  </si>
  <si>
    <t>B21DCCN689</t>
  </si>
  <si>
    <t>Vũ Đình</t>
  </si>
  <si>
    <t>Thiết</t>
  </si>
  <si>
    <t>B21DCCN116</t>
  </si>
  <si>
    <t>Đỗ Hoành</t>
  </si>
  <si>
    <t>Thông</t>
  </si>
  <si>
    <t>B21DCCN730</t>
  </si>
  <si>
    <t>Lê Quốc</t>
  </si>
  <si>
    <t>B21DCCN738</t>
  </si>
  <si>
    <t>Đỗ Thanh</t>
  </si>
  <si>
    <t>Trường</t>
  </si>
  <si>
    <t>B21DCCN740</t>
  </si>
  <si>
    <t>Nguyễn Trọng</t>
  </si>
  <si>
    <t>B21DCCN748</t>
  </si>
  <si>
    <t>Nguyễn Đăng Anh</t>
  </si>
  <si>
    <t>B21DCCN752</t>
  </si>
  <si>
    <t>Nguyễn Thị Cẩm</t>
  </si>
  <si>
    <t>B21DCCN767</t>
  </si>
  <si>
    <t>Mai Quý</t>
  </si>
  <si>
    <t>B21DCCN790</t>
  </si>
  <si>
    <t>B21DCCN795</t>
  </si>
  <si>
    <t>B21DCCN800</t>
  </si>
  <si>
    <t>Trần Hoàng Tuấn</t>
  </si>
  <si>
    <t>B21DCCN801</t>
  </si>
  <si>
    <t>B21DCCN809</t>
  </si>
  <si>
    <t>Lương Ngọc</t>
  </si>
  <si>
    <t>Yên</t>
  </si>
  <si>
    <t>B21DCCN141</t>
  </si>
  <si>
    <t>Đặng Ngọc</t>
  </si>
  <si>
    <t>B21DCCN142</t>
  </si>
  <si>
    <t>Đinh Hoàng</t>
  </si>
  <si>
    <t>B21DCCN146</t>
  </si>
  <si>
    <t>Hoàng Quốc</t>
  </si>
  <si>
    <t>B21DCCN147</t>
  </si>
  <si>
    <t>Lê Đăng Hải</t>
  </si>
  <si>
    <t>B21DCCN155</t>
  </si>
  <si>
    <t>Nguyễn Việt</t>
  </si>
  <si>
    <t>B21DCCN157</t>
  </si>
  <si>
    <t>Nông Triệu Lan</t>
  </si>
  <si>
    <t>B21DCCN012</t>
  </si>
  <si>
    <t>Phạm Viết Tài</t>
  </si>
  <si>
    <t>B21DCCN162</t>
  </si>
  <si>
    <t>B21DCCN169</t>
  </si>
  <si>
    <t>Đào Quang</t>
  </si>
  <si>
    <t>Bảo</t>
  </si>
  <si>
    <t>B21DCCN184</t>
  </si>
  <si>
    <t>Công</t>
  </si>
  <si>
    <t>B21DCCN296</t>
  </si>
  <si>
    <t>B21DCCN297</t>
  </si>
  <si>
    <t>Ngô Hoàng</t>
  </si>
  <si>
    <t>B19DCCN141</t>
  </si>
  <si>
    <t>Nguyễn Vũ</t>
  </si>
  <si>
    <t>D19CNPM4</t>
  </si>
  <si>
    <t>B21DCCN233</t>
  </si>
  <si>
    <t>Dương Văn</t>
  </si>
  <si>
    <t>Dự</t>
  </si>
  <si>
    <t>B21DCCN029</t>
  </si>
  <si>
    <t>Lưu Hữu</t>
  </si>
  <si>
    <t>B21DCCN207</t>
  </si>
  <si>
    <t>Trần Hải</t>
  </si>
  <si>
    <t>B21DCCN230</t>
  </si>
  <si>
    <t>Đông</t>
  </si>
  <si>
    <t>B21DCCN232</t>
  </si>
  <si>
    <t>Vũ Kết</t>
  </si>
  <si>
    <t>Đồng</t>
  </si>
  <si>
    <t>B21DCCN237</t>
  </si>
  <si>
    <t>Đinh Trần</t>
  </si>
  <si>
    <t>B21DCCN247</t>
  </si>
  <si>
    <t>B21DCCN305</t>
  </si>
  <si>
    <t>B21DCCN040</t>
  </si>
  <si>
    <t>Trần Hoàng Tống</t>
  </si>
  <si>
    <t>B21DCCN332</t>
  </si>
  <si>
    <t>Hảo</t>
  </si>
  <si>
    <t>B21DCCN336</t>
  </si>
  <si>
    <t>B21DCCN340</t>
  </si>
  <si>
    <t>Bùi Duy</t>
  </si>
  <si>
    <t>B21DCCN346</t>
  </si>
  <si>
    <t>Trần Hoàng</t>
  </si>
  <si>
    <t>B21DCCN052</t>
  </si>
  <si>
    <t>Kiều Văn</t>
  </si>
  <si>
    <t>B21DCCN366</t>
  </si>
  <si>
    <t>B21DCCN388</t>
  </si>
  <si>
    <t>B21DCCN405</t>
  </si>
  <si>
    <t>Nguyễn Chí</t>
  </si>
  <si>
    <t>Huấn</t>
  </si>
  <si>
    <t>B21DCCN408</t>
  </si>
  <si>
    <t>B21DCCN415</t>
  </si>
  <si>
    <t>B21DCCN438</t>
  </si>
  <si>
    <t>B21DCCN442</t>
  </si>
  <si>
    <t>Trần Văn</t>
  </si>
  <si>
    <t>B21DCCN451</t>
  </si>
  <si>
    <t>B21DCCN454</t>
  </si>
  <si>
    <t>Nguyễn Lê Quốc</t>
  </si>
  <si>
    <t>B21DCCN458</t>
  </si>
  <si>
    <t>Khiêm</t>
  </si>
  <si>
    <t>B21DCCN460</t>
  </si>
  <si>
    <t>Đặng Việt</t>
  </si>
  <si>
    <t>Khôi</t>
  </si>
  <si>
    <t>B21DCCN486</t>
  </si>
  <si>
    <t>B21DCCN488</t>
  </si>
  <si>
    <t>Phạm Ngọc</t>
  </si>
  <si>
    <t>B21DCCN490</t>
  </si>
  <si>
    <t>Hoàng Thị Mai</t>
  </si>
  <si>
    <t>Loan</t>
  </si>
  <si>
    <t>B21DCCN491</t>
  </si>
  <si>
    <t>Ngô Tuấn</t>
  </si>
  <si>
    <t>B21DCCN492</t>
  </si>
  <si>
    <t>B21DCCN502</t>
  </si>
  <si>
    <t>Luân</t>
  </si>
  <si>
    <t>B21DCCN082</t>
  </si>
  <si>
    <t>Chử Thị</t>
  </si>
  <si>
    <t>Mai</t>
  </si>
  <si>
    <t>B21DCCN510</t>
  </si>
  <si>
    <t>Chu Văn</t>
  </si>
  <si>
    <t>B21DCCN527</t>
  </si>
  <si>
    <t>Nguyễn Nhật</t>
  </si>
  <si>
    <t>B21DCCN533</t>
  </si>
  <si>
    <t>Phạm Công</t>
  </si>
  <si>
    <t>B21DCCN095</t>
  </si>
  <si>
    <t>B21DCCN556</t>
  </si>
  <si>
    <t>Tống Quang</t>
  </si>
  <si>
    <t>B21DCCN562</t>
  </si>
  <si>
    <t>Ngân</t>
  </si>
  <si>
    <t>B21DCCN574</t>
  </si>
  <si>
    <t>Vũ Đức</t>
  </si>
  <si>
    <t>Nhân</t>
  </si>
  <si>
    <t>B21DCCN575</t>
  </si>
  <si>
    <t>Lê Huy Hồng</t>
  </si>
  <si>
    <t>Nhật</t>
  </si>
  <si>
    <t>B21DCCN586</t>
  </si>
  <si>
    <t>Nguyễn Bá</t>
  </si>
  <si>
    <t>B20DCCN505</t>
  </si>
  <si>
    <t>Đỗ Đức Hồng</t>
  </si>
  <si>
    <t>B21DCCN601</t>
  </si>
  <si>
    <t>Nguyễn Mai</t>
  </si>
  <si>
    <t>B21DCCN608</t>
  </si>
  <si>
    <t>Nghiêm Xuân</t>
  </si>
  <si>
    <t>B21DCCN640</t>
  </si>
  <si>
    <t>Quyền</t>
  </si>
  <si>
    <t>B21DCCN645</t>
  </si>
  <si>
    <t>Khúc Trọng</t>
  </si>
  <si>
    <t>B21DCCN658</t>
  </si>
  <si>
    <t>Triệu Ngọc</t>
  </si>
  <si>
    <t>B21DCCN681</t>
  </si>
  <si>
    <t>Trương Công Tuấn</t>
  </si>
  <si>
    <t>B21DCCN686</t>
  </si>
  <si>
    <t>Đỗ Đức</t>
  </si>
  <si>
    <t>Thiện</t>
  </si>
  <si>
    <t>B21DCCN703</t>
  </si>
  <si>
    <t>Thái Quân</t>
  </si>
  <si>
    <t>Thụy</t>
  </si>
  <si>
    <t>B21DCCN705</t>
  </si>
  <si>
    <t>Ngô Thế Quang</t>
  </si>
  <si>
    <t>Tiến</t>
  </si>
  <si>
    <t>B21DCCN706</t>
  </si>
  <si>
    <t>B21DCCN741</t>
  </si>
  <si>
    <t>Phạm Anh</t>
  </si>
  <si>
    <t>B21DCCN771</t>
  </si>
  <si>
    <t>Nguyễn Thanh</t>
  </si>
  <si>
    <t>B21DCCN140</t>
  </si>
  <si>
    <t>Đặng Minh</t>
  </si>
  <si>
    <t>B21DCCN160</t>
  </si>
  <si>
    <t>B21DCCN183</t>
  </si>
  <si>
    <t>Đinh Tiến</t>
  </si>
  <si>
    <t>B21DCCN022</t>
  </si>
  <si>
    <t>Đỗ Thành</t>
  </si>
  <si>
    <t>B21DCCN260</t>
  </si>
  <si>
    <t>Nguyễn Thùy</t>
  </si>
  <si>
    <t>Dung</t>
  </si>
  <si>
    <t>B21DCCN261</t>
  </si>
  <si>
    <t>Phạm Thị Thùy</t>
  </si>
  <si>
    <t>B21DCCN262</t>
  </si>
  <si>
    <t>Bùi Tuấn</t>
  </si>
  <si>
    <t>B21DCCN263</t>
  </si>
  <si>
    <t>Đặng Tiến</t>
  </si>
  <si>
    <t>B21DCCN270</t>
  </si>
  <si>
    <t>Hoàng Trung</t>
  </si>
  <si>
    <t>B21DCCN281</t>
  </si>
  <si>
    <t>B21DCCN286</t>
  </si>
  <si>
    <t>Nguyễn Ngọc Hải</t>
  </si>
  <si>
    <t>B21DCCN209</t>
  </si>
  <si>
    <t>Tạ Đăng</t>
  </si>
  <si>
    <t>Đạo</t>
  </si>
  <si>
    <t>B21DCCN220</t>
  </si>
  <si>
    <t>Tiêu Hoàng</t>
  </si>
  <si>
    <t>B21DCCN202</t>
  </si>
  <si>
    <t>B21DCCN227</t>
  </si>
  <si>
    <t>B21DCCN236</t>
  </si>
  <si>
    <t>B21DCCN242</t>
  </si>
  <si>
    <t>B21DCCN250</t>
  </si>
  <si>
    <t>Nguyễn Quý</t>
  </si>
  <si>
    <t>B21DCCN304</t>
  </si>
  <si>
    <t>B21DCCN312</t>
  </si>
  <si>
    <t>B21DCCN316</t>
  </si>
  <si>
    <t>B21DCCN330</t>
  </si>
  <si>
    <t>Thân Xuân</t>
  </si>
  <si>
    <t>Hạnh</t>
  </si>
  <si>
    <t>B21DCCN338</t>
  </si>
  <si>
    <t>Đào Văn</t>
  </si>
  <si>
    <t>Hiển</t>
  </si>
  <si>
    <t>B21DCCN342</t>
  </si>
  <si>
    <t>La Đức</t>
  </si>
  <si>
    <t>B21DCCN048</t>
  </si>
  <si>
    <t>B21DCCN348</t>
  </si>
  <si>
    <t>Chu Minh</t>
  </si>
  <si>
    <t>B21DCCN053</t>
  </si>
  <si>
    <t>B21DCCN371</t>
  </si>
  <si>
    <t>B21DCCN374</t>
  </si>
  <si>
    <t>Ngô Thị Phương</t>
  </si>
  <si>
    <t>Hoa</t>
  </si>
  <si>
    <t>B21DCCN382</t>
  </si>
  <si>
    <t>Vũ Thanh</t>
  </si>
  <si>
    <t>Hoàn</t>
  </si>
  <si>
    <t>B21DCCN398</t>
  </si>
  <si>
    <t>B21DCCN439</t>
  </si>
  <si>
    <t>Phạm Quang</t>
  </si>
  <si>
    <t>B21DCCN426</t>
  </si>
  <si>
    <t>B21DCCN450</t>
  </si>
  <si>
    <t>B21DCCN452</t>
  </si>
  <si>
    <t>B21DCCN456</t>
  </si>
  <si>
    <t>B21DCCN068</t>
  </si>
  <si>
    <t>Đỗ Đăng</t>
  </si>
  <si>
    <t>Khoa</t>
  </si>
  <si>
    <t>B21DCCN475</t>
  </si>
  <si>
    <t>Đào Tùng</t>
  </si>
  <si>
    <t>Lâm</t>
  </si>
  <si>
    <t>B21DCCN480</t>
  </si>
  <si>
    <t>Mai Văn</t>
  </si>
  <si>
    <t>Lịch</t>
  </si>
  <si>
    <t>B21DCCN483</t>
  </si>
  <si>
    <t>Nguyễn Giang</t>
  </si>
  <si>
    <t>B21DCCN484</t>
  </si>
  <si>
    <t>Nguyễn Khánh</t>
  </si>
  <si>
    <t>B21DCCN496</t>
  </si>
  <si>
    <t>Nguyễn Duy Thành</t>
  </si>
  <si>
    <t>B21DCCN500</t>
  </si>
  <si>
    <t>Nguyễn Vũ Bảo</t>
  </si>
  <si>
    <t>B21DCCN512</t>
  </si>
  <si>
    <t>B21DCCN523</t>
  </si>
  <si>
    <t>Hà Quang</t>
  </si>
  <si>
    <t>B21DCCN526</t>
  </si>
  <si>
    <t>Nguyễn Hữu Tú</t>
  </si>
  <si>
    <t>B21DCCN090</t>
  </si>
  <si>
    <t>Nguyễn Thái</t>
  </si>
  <si>
    <t>B21DCCN565</t>
  </si>
  <si>
    <t>Nguyễn Kim Trọng</t>
  </si>
  <si>
    <t>Nghĩa</t>
  </si>
  <si>
    <t>B21DCCN572</t>
  </si>
  <si>
    <t>Lê Phan</t>
  </si>
  <si>
    <t>Nhâm</t>
  </si>
  <si>
    <t>B21DCCN583</t>
  </si>
  <si>
    <t>Phi</t>
  </si>
  <si>
    <t>B21DCCN591</t>
  </si>
  <si>
    <t>Giang Minh</t>
  </si>
  <si>
    <t>B21DCCN593</t>
  </si>
  <si>
    <t>B21DCCN099</t>
  </si>
  <si>
    <t>Ngô Quang</t>
  </si>
  <si>
    <t>B21DCCN607</t>
  </si>
  <si>
    <t>Lại Bá</t>
  </si>
  <si>
    <t>B21DCCN651</t>
  </si>
  <si>
    <t>Hoàng Thanh</t>
  </si>
  <si>
    <t>B21DCCN659</t>
  </si>
  <si>
    <t>Trương Văn</t>
  </si>
  <si>
    <t>Tân</t>
  </si>
  <si>
    <t>B21DCCN707</t>
  </si>
  <si>
    <t>Phạm Đình</t>
  </si>
  <si>
    <t>B21DCCN710</t>
  </si>
  <si>
    <t>Trương Vĩnh</t>
  </si>
  <si>
    <t>B21DCCN714</t>
  </si>
  <si>
    <t>Toàn</t>
  </si>
  <si>
    <t>B21DCCN725</t>
  </si>
  <si>
    <t>Đỗ Hoàng</t>
  </si>
  <si>
    <t>Trọng</t>
  </si>
  <si>
    <t>B21DCCN749</t>
  </si>
  <si>
    <t>B21DCCN776</t>
  </si>
  <si>
    <t>Phùng Bá</t>
  </si>
  <si>
    <t>B21DCCN777</t>
  </si>
  <si>
    <t>Trương Hoàng</t>
  </si>
  <si>
    <t>B21DCCN785</t>
  </si>
  <si>
    <t>Văn</t>
  </si>
  <si>
    <t>B21DCCN793</t>
  </si>
  <si>
    <t>Trần Quang</t>
  </si>
  <si>
    <t>Vinh</t>
  </si>
  <si>
    <t>B18DCAT012</t>
  </si>
  <si>
    <t>Phan Tuấn</t>
  </si>
  <si>
    <t>D18CQAT04-B</t>
  </si>
  <si>
    <t>B20DCCN072</t>
  </si>
  <si>
    <t>Phan Văn Hoàng</t>
  </si>
  <si>
    <t>D20CNPM6</t>
  </si>
  <si>
    <t>B21DCCN165</t>
  </si>
  <si>
    <t>Vũ Hải</t>
  </si>
  <si>
    <t>B18DCAT029</t>
  </si>
  <si>
    <t>Chung</t>
  </si>
  <si>
    <t>D18CQAT01-B</t>
  </si>
  <si>
    <t>B21DCCN196</t>
  </si>
  <si>
    <t>B21DCCN264</t>
  </si>
  <si>
    <t>B21DCCN272</t>
  </si>
  <si>
    <t>Lương Tiến</t>
  </si>
  <si>
    <t>B20DCCN142</t>
  </si>
  <si>
    <t>Vũ Cao</t>
  </si>
  <si>
    <t>D20CNPM5</t>
  </si>
  <si>
    <t>B21DCCN292</t>
  </si>
  <si>
    <t>Hoàng Bá</t>
  </si>
  <si>
    <t>B21DCCN285</t>
  </si>
  <si>
    <t>B21DCCN289</t>
  </si>
  <si>
    <t>Trần Thái Bình</t>
  </si>
  <si>
    <t>B19DCCN163</t>
  </si>
  <si>
    <t>Đặng Duy</t>
  </si>
  <si>
    <t>Đan</t>
  </si>
  <si>
    <t>B21DCCN252</t>
  </si>
  <si>
    <t>B21DCCN321</t>
  </si>
  <si>
    <t>B20DCCN232</t>
  </si>
  <si>
    <t>Nguyễn Thị Ngọc</t>
  </si>
  <si>
    <t>D20CNPM2</t>
  </si>
  <si>
    <t>B21DCCN339</t>
  </si>
  <si>
    <t>Đoàn Minh</t>
  </si>
  <si>
    <t>B20DCCN237</t>
  </si>
  <si>
    <t>Hoàng Đức</t>
  </si>
  <si>
    <t>D20CNPM4</t>
  </si>
  <si>
    <t>B21DCCN352</t>
  </si>
  <si>
    <t>B21DCCN357</t>
  </si>
  <si>
    <t>Lê Trung</t>
  </si>
  <si>
    <t>B21DCCN363</t>
  </si>
  <si>
    <t>Nguyễn Hữu</t>
  </si>
  <si>
    <t>B21DCCN369</t>
  </si>
  <si>
    <t>Trần Công</t>
  </si>
  <si>
    <t>B21DCCN387</t>
  </si>
  <si>
    <t>Lương Tuấn</t>
  </si>
  <si>
    <t>B21DCCN402</t>
  </si>
  <si>
    <t>B21DCCN411</t>
  </si>
  <si>
    <t>B21DCCN417</t>
  </si>
  <si>
    <t>B20DCCN308</t>
  </si>
  <si>
    <t>Đặng Quang</t>
  </si>
  <si>
    <t>B21DCCN444</t>
  </si>
  <si>
    <t>Vũ Quốc</t>
  </si>
  <si>
    <t>B21DCCN429</t>
  </si>
  <si>
    <t>Hưởng</t>
  </si>
  <si>
    <t>B21DCCN473</t>
  </si>
  <si>
    <t>Kính</t>
  </si>
  <si>
    <t>B21DCCN476</t>
  </si>
  <si>
    <t>Lại Trung</t>
  </si>
  <si>
    <t>B21DCCN072</t>
  </si>
  <si>
    <t>B18DCCN349</t>
  </si>
  <si>
    <t>D18CNPM5</t>
  </si>
  <si>
    <t>B21DCCN508</t>
  </si>
  <si>
    <t>Đặng Thị Thanh</t>
  </si>
  <si>
    <t>B21DCCN517</t>
  </si>
  <si>
    <t>B21DCCN524</t>
  </si>
  <si>
    <t>Hồ Trọng Nhật</t>
  </si>
  <si>
    <t>B20DCCN436</t>
  </si>
  <si>
    <t>B21DCCN529</t>
  </si>
  <si>
    <t>B21DCCN542</t>
  </si>
  <si>
    <t>Doãn Phương</t>
  </si>
  <si>
    <t>B21DCCN547</t>
  </si>
  <si>
    <t>B21DCCN548</t>
  </si>
  <si>
    <t>B21DCCN096</t>
  </si>
  <si>
    <t>Phan Gia</t>
  </si>
  <si>
    <t>B21DCCN582</t>
  </si>
  <si>
    <t>Đỗ Hồng</t>
  </si>
  <si>
    <t>B20DCCN492</t>
  </si>
  <si>
    <t>Đỗ Quốc</t>
  </si>
  <si>
    <t>B21DCCN594</t>
  </si>
  <si>
    <t>B21DCCN628</t>
  </si>
  <si>
    <t>Nguyễn Đăng</t>
  </si>
  <si>
    <t>B20DCCN549</t>
  </si>
  <si>
    <t>Nguyễn Hồng</t>
  </si>
  <si>
    <t>B20DCCN561</t>
  </si>
  <si>
    <t>B21DCCN637</t>
  </si>
  <si>
    <t>B21DCCN644</t>
  </si>
  <si>
    <t>Đỗ Thị</t>
  </si>
  <si>
    <t>B21DCCN663</t>
  </si>
  <si>
    <t>Trần Xuân</t>
  </si>
  <si>
    <t>B21DCCN674</t>
  </si>
  <si>
    <t>Bùi Văn</t>
  </si>
  <si>
    <t>B20DCCN639</t>
  </si>
  <si>
    <t>B20DCCN647</t>
  </si>
  <si>
    <t>Lê Xuân</t>
  </si>
  <si>
    <t>B21DCCN711</t>
  </si>
  <si>
    <t>Trần Thế</t>
  </si>
  <si>
    <t>Tỏa</t>
  </si>
  <si>
    <t>B21DCCN721</t>
  </si>
  <si>
    <t>Đào Xuân</t>
  </si>
  <si>
    <t>B21DCCN733</t>
  </si>
  <si>
    <t>B21DCCN736</t>
  </si>
  <si>
    <t>B21DCCN758</t>
  </si>
  <si>
    <t>B21DCCN759</t>
  </si>
  <si>
    <t>B19DCCN623</t>
  </si>
  <si>
    <t>Lê Tài</t>
  </si>
  <si>
    <t>Tuệ</t>
  </si>
  <si>
    <t>B21DCCN779</t>
  </si>
  <si>
    <t>Vũ Hồng</t>
  </si>
  <si>
    <t>Tuyên</t>
  </si>
  <si>
    <t>B21DCCN788</t>
  </si>
  <si>
    <t>Đinh Quốc</t>
  </si>
  <si>
    <t>STT</t>
  </si>
  <si>
    <t>Lớp</t>
  </si>
  <si>
    <t>Điểm CC</t>
  </si>
  <si>
    <t>Điểm TBKT</t>
  </si>
  <si>
    <t>Điểm BTL</t>
  </si>
  <si>
    <t>Ghi chú</t>
  </si>
  <si>
    <t>Trọng số</t>
  </si>
  <si>
    <r>
      <t xml:space="preserve">- </t>
    </r>
    <r>
      <rPr>
        <b/>
        <i/>
        <sz val="11"/>
        <color rgb="FF000000"/>
        <rFont val="Times New Roman"/>
        <family val="1"/>
      </rPr>
      <t>Ghi chú</t>
    </r>
    <r>
      <rPr>
        <sz val="11"/>
        <color rgb="FF000000"/>
        <rFont val="Times New Roman"/>
        <family val="1"/>
      </rPr>
      <t xml:space="preserve">: </t>
    </r>
    <r>
      <rPr>
        <i/>
        <sz val="11"/>
        <color rgb="FF000000"/>
        <rFont val="Times New Roman"/>
        <family val="1"/>
      </rPr>
      <t>Trọng số (theo Đề cương chi tiết học phần)</t>
    </r>
  </si>
  <si>
    <t>Điểm trung bình kiểm tra: 20%</t>
  </si>
  <si>
    <t>Điểm bài tập tiểu luận, seminar: 20%</t>
  </si>
  <si>
    <t>Điểm chuyên cần: 10%</t>
  </si>
  <si>
    <r>
      <t>Giảng viên</t>
    </r>
    <r>
      <rPr>
        <sz val="12"/>
        <color rgb="FF000000"/>
        <rFont val="Times New Roman"/>
        <family val="1"/>
      </rPr>
      <t xml:space="preserve">
(Ký và ghi rõ họ tên)</t>
    </r>
  </si>
  <si>
    <t>TS. Đặng Ngọc Hùng</t>
  </si>
  <si>
    <r>
      <t>Trưởng Bộ Môn</t>
    </r>
    <r>
      <rPr>
        <sz val="12"/>
        <color rgb="FF000000"/>
        <rFont val="Times New Roman"/>
        <family val="1"/>
      </rPr>
      <t xml:space="preserve">
(Ký và ghi rõ họ tên)</t>
    </r>
  </si>
  <si>
    <t>PGS. TS Nguyễn Mạnh Hùng</t>
  </si>
  <si>
    <t>04</t>
  </si>
  <si>
    <t>05</t>
  </si>
  <si>
    <t>B21DCCN781</t>
  </si>
  <si>
    <t>Vi Quốc</t>
  </si>
  <si>
    <t>Uy</t>
  </si>
  <si>
    <t>B18DCCN033</t>
  </si>
  <si>
    <t>Phạm Đức</t>
  </si>
  <si>
    <t>B21DCCN177</t>
  </si>
  <si>
    <t>Phạm Quỳnh</t>
  </si>
  <si>
    <t>Chi</t>
  </si>
  <si>
    <t>B21DCCN375</t>
  </si>
  <si>
    <t>Cù Xuân</t>
  </si>
  <si>
    <t>Hoà</t>
  </si>
  <si>
    <t>B21DCCN063</t>
  </si>
  <si>
    <t>Huyên</t>
  </si>
  <si>
    <t>B21DCCN602</t>
  </si>
  <si>
    <t>Tống Xuân</t>
  </si>
  <si>
    <t>B21DCCN105</t>
  </si>
  <si>
    <t>Lâm Đức</t>
  </si>
  <si>
    <t>B19DCCN655</t>
  </si>
  <si>
    <t>06</t>
  </si>
  <si>
    <t>B21DCCN900</t>
  </si>
  <si>
    <t>Phạm Hữu Quốc</t>
  </si>
  <si>
    <t>B21DCCN273</t>
  </si>
  <si>
    <t>Lưu Tiến</t>
  </si>
  <si>
    <t>B21DCCN224</t>
  </si>
  <si>
    <t>Trương Đỉnh</t>
  </si>
  <si>
    <t>B21DCCN234</t>
  </si>
  <si>
    <t>Cao Hồng</t>
  </si>
  <si>
    <t>B21DCCN377</t>
  </si>
  <si>
    <t>B21DCCN414</t>
  </si>
  <si>
    <t>Nguyễn Sinh</t>
  </si>
  <si>
    <t>B21DCCN424</t>
  </si>
  <si>
    <t>07</t>
  </si>
  <si>
    <t>B21DCCN039</t>
  </si>
  <si>
    <t>Đỗ Tuấn</t>
  </si>
  <si>
    <t>B21DCCN028</t>
  </si>
  <si>
    <t>Lê Quang</t>
  </si>
  <si>
    <t>B21DCCN495</t>
  </si>
  <si>
    <t>Nguyễn Châu</t>
  </si>
  <si>
    <t>B21DCCN509</t>
  </si>
  <si>
    <t>Hỏa Ngọc</t>
  </si>
  <si>
    <t>B21DCCN622</t>
  </si>
  <si>
    <t>Đặng Văn</t>
  </si>
  <si>
    <t>B21DCCN734</t>
  </si>
  <si>
    <t>B21DCCN799</t>
  </si>
  <si>
    <t>B21DCCN171</t>
  </si>
  <si>
    <t>Bùi Thanh</t>
  </si>
  <si>
    <t>B21DCCN280</t>
  </si>
  <si>
    <t>B21DCCN354</t>
  </si>
  <si>
    <t>Lâm Trung</t>
  </si>
  <si>
    <t>B21DCCN431</t>
  </si>
  <si>
    <t>Đỗ Đắc</t>
  </si>
  <si>
    <t>B21DCCN067</t>
  </si>
  <si>
    <t>Trần Quốc</t>
  </si>
  <si>
    <t>B21DCCN464</t>
  </si>
  <si>
    <t>Nguyễn Sỹ Huy</t>
  </si>
  <si>
    <t>B19DCCN449</t>
  </si>
  <si>
    <t>Nguyễn Công</t>
  </si>
  <si>
    <t>D19CNPM7</t>
  </si>
  <si>
    <t>B21DCCN551</t>
  </si>
  <si>
    <t>B18DCAT183</t>
  </si>
  <si>
    <t>D18CQAT03-B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</si>
  <si>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</si>
  <si>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</si>
  <si>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</si>
  <si>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08</t>
  </si>
  <si>
    <t>B21DCCN131</t>
  </si>
  <si>
    <t>Doãn Trường</t>
  </si>
  <si>
    <t>B21DCCN136</t>
  </si>
  <si>
    <t>Phan Hồng</t>
  </si>
  <si>
    <t>B21DCCN158</t>
  </si>
  <si>
    <t>B21DCCN175</t>
  </si>
  <si>
    <t>Trần Vũ</t>
  </si>
  <si>
    <t>Cảnh</t>
  </si>
  <si>
    <t>B21DCCN023</t>
  </si>
  <si>
    <t>Hồ Trọng</t>
  </si>
  <si>
    <t>B21DCCN193</t>
  </si>
  <si>
    <t>Phan Thế</t>
  </si>
  <si>
    <t>B21DCCN211</t>
  </si>
  <si>
    <t>Hoàng Tiến</t>
  </si>
  <si>
    <t>B18DCCN143</t>
  </si>
  <si>
    <t>B21DCCN588</t>
  </si>
  <si>
    <t>B21DCCN609</t>
  </si>
  <si>
    <t>Nguyễn Chí Anh</t>
  </si>
  <si>
    <t>B18DCCN529</t>
  </si>
  <si>
    <t>D18HTTT1</t>
  </si>
  <si>
    <t>Điểm THI</t>
  </si>
  <si>
    <t>TỔNG KẾT</t>
  </si>
  <si>
    <t>KĐ ĐK</t>
  </si>
  <si>
    <t>Bỏ thi</t>
  </si>
  <si>
    <t>ĐIỂM CHỮ</t>
  </si>
  <si>
    <t>Điểm thi: 50%</t>
  </si>
  <si>
    <t>Hà Nội, ngày 22 tháng 12 năm 2024</t>
  </si>
  <si>
    <t>BẢNG ĐIỂM TỔNG KẾT HỌC PHẦN</t>
  </si>
  <si>
    <t>Họ và tên</t>
  </si>
  <si>
    <t>Vắng thi</t>
  </si>
  <si>
    <t>Điểm</t>
  </si>
  <si>
    <t>Số lượng</t>
  </si>
  <si>
    <t>Tỉ lệ</t>
  </si>
  <si>
    <t>F</t>
  </si>
  <si>
    <t>D+</t>
  </si>
  <si>
    <t>D</t>
  </si>
  <si>
    <t>C</t>
  </si>
  <si>
    <t>C+</t>
  </si>
  <si>
    <t>B</t>
  </si>
  <si>
    <t>B+</t>
  </si>
  <si>
    <t>A</t>
  </si>
  <si>
    <t>A+</t>
  </si>
  <si>
    <t>TỔNG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</si>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</sst>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0.0"/>
    <numFmt numFmtId="166" formatCode="0.0;[Red]0.0"/>
    <numFmt numFmtId="167" formatCode="0.0%"/>
  </numFmts>
  <fonts count="24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5"/>
      <color rgb="FF000000"/>
      <name val="Times New Roman"/>
      <family val="1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5"/>
      <name val="Times New Roman"/>
      <family val="1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C6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134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" fontId="6" fillId="0" borderId="1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shrinkToFit="1"/>
    </xf>
    <xf numFmtId="164" fontId="7" fillId="0" borderId="1" xfId="0" applyNumberFormat="1" applyFont="1" applyBorder="1" applyAlignment="1">
      <alignment horizontal="center" vertical="center" shrinkToFit="1"/>
    </xf>
    <xf numFmtId="164" fontId="7" fillId="0" borderId="10" xfId="0" applyNumberFormat="1" applyFont="1" applyBorder="1" applyAlignment="1">
      <alignment horizontal="center" vertical="center" shrinkToFit="1"/>
    </xf>
    <xf numFmtId="1" fontId="7" fillId="0" borderId="9" xfId="0" applyNumberFormat="1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 shrinkToFit="1"/>
    </xf>
    <xf numFmtId="165" fontId="7" fillId="0" borderId="10" xfId="0" applyNumberFormat="1" applyFont="1" applyBorder="1" applyAlignment="1">
      <alignment horizontal="center" vertical="center" shrinkToFit="1"/>
    </xf>
    <xf numFmtId="165" fontId="7" fillId="0" borderId="2" xfId="0" applyNumberFormat="1" applyFont="1" applyBorder="1" applyAlignment="1">
      <alignment horizontal="center" vertical="center" shrinkToFit="1"/>
    </xf>
    <xf numFmtId="165" fontId="7" fillId="0" borderId="8" xfId="0" applyNumberFormat="1" applyFont="1" applyBorder="1" applyAlignment="1">
      <alignment horizontal="center" vertical="center" shrinkToFit="1"/>
    </xf>
    <xf numFmtId="165" fontId="7" fillId="0" borderId="9" xfId="0" applyNumberFormat="1" applyFont="1" applyBorder="1" applyAlignment="1">
      <alignment horizontal="center" vertical="center" shrinkToFit="1"/>
    </xf>
    <xf numFmtId="165" fontId="6" fillId="0" borderId="1" xfId="0" applyNumberFormat="1" applyFont="1" applyBorder="1" applyAlignment="1">
      <alignment horizontal="center" vertical="center" shrinkToFit="1"/>
    </xf>
    <xf numFmtId="166" fontId="7" fillId="0" borderId="1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textRotation="90" wrapText="1"/>
    </xf>
    <xf numFmtId="0" fontId="11" fillId="2" borderId="3" xfId="0" applyFont="1" applyFill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shrinkToFit="1"/>
    </xf>
    <xf numFmtId="165" fontId="7" fillId="3" borderId="1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quotePrefix="1" applyFont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 shrinkToFit="1"/>
    </xf>
    <xf numFmtId="165" fontId="21" fillId="3" borderId="11" xfId="0" applyNumberFormat="1" applyFont="1" applyFill="1" applyBorder="1" applyAlignment="1">
      <alignment horizontal="center" vertical="center" wrapText="1"/>
    </xf>
    <xf numFmtId="165" fontId="20" fillId="3" borderId="1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1" fontId="7" fillId="0" borderId="0" xfId="0" applyNumberFormat="1" applyFont="1" applyAlignment="1">
      <alignment horizontal="right" vertical="center" shrinkToFit="1"/>
    </xf>
    <xf numFmtId="164" fontId="8" fillId="0" borderId="0" xfId="0" applyNumberFormat="1" applyFont="1" applyAlignment="1">
      <alignment horizontal="right" vertical="center" shrinkToFit="1"/>
    </xf>
    <xf numFmtId="164" fontId="7" fillId="0" borderId="0" xfId="0" applyNumberFormat="1" applyFont="1" applyAlignment="1">
      <alignment horizontal="right" vertical="center" shrinkToFit="1"/>
    </xf>
    <xf numFmtId="0" fontId="7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right" vertical="center" shrinkToFit="1"/>
    </xf>
    <xf numFmtId="0" fontId="7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64" fontId="9" fillId="0" borderId="0" xfId="0" applyNumberFormat="1" applyFont="1" applyAlignment="1">
      <alignment horizontal="right" vertical="center" shrinkToFit="1"/>
    </xf>
    <xf numFmtId="0" fontId="7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6" fillId="0" borderId="0" xfId="0" applyFont="1" applyAlignment="1" applyProtection="1">
      <alignment horizontal="left" vertical="center"/>
      <protection locked="0"/>
    </xf>
    <xf numFmtId="164" fontId="10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7" fontId="6" fillId="0" borderId="1" xfId="1" applyNumberFormat="1" applyFont="1" applyBorder="1" applyAlignment="1">
      <alignment horizontal="center" vertical="center"/>
    </xf>
    <xf numFmtId="167" fontId="6" fillId="0" borderId="0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0" xfId="0" quotePrefix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0" fontId="11" fillId="0" borderId="1" xfId="0" applyFont="1" applyBorder="1" applyAlignment="1">
      <alignment horizontal="center" vertical="center" textRotation="90" wrapText="1"/>
    </xf>
    <xf numFmtId="1" fontId="5" fillId="0" borderId="0" xfId="0" applyNumberFormat="1" applyFont="1" applyAlignment="1">
      <alignment horizontal="center" vertical="center" shrinkToFit="1"/>
    </xf>
    <xf numFmtId="1" fontId="5" fillId="0" borderId="0" xfId="0" applyNumberFormat="1" applyFont="1" applyAlignment="1">
      <alignment horizontal="center" vertical="center" wrapText="1" shrinkToFit="1"/>
    </xf>
    <xf numFmtId="0" fontId="6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 wrapText="1"/>
    </xf>
    <xf numFmtId="0" fontId="11" fillId="0" borderId="7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6" fillId="0" borderId="0" xfId="0" quotePrefix="1" applyFont="1" applyAlignment="1" applyProtection="1">
      <alignment horizontal="left" vertical="center"/>
      <protection locked="0"/>
    </xf>
    <xf numFmtId="0" fontId="14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 wrapText="1" shrinkToFit="1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textRotation="90"/>
    </xf>
    <xf numFmtId="0" fontId="11" fillId="0" borderId="9" xfId="0" applyFont="1" applyBorder="1" applyAlignment="1">
      <alignment horizontal="center" vertical="center" textRotation="90"/>
    </xf>
    <xf numFmtId="0" fontId="2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03'!$Q$10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03'!$P$11:$P$19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03'!$Q$11:$Q$19</c:f>
              <c:numCache>
                <c:formatCode>General</c:formatCode>
                <c:ptCount val="9"/>
                <c:pt idx="0">
                  <c:v>17</c:v>
                </c:pt>
                <c:pt idx="1">
                  <c:v>7</c:v>
                </c:pt>
                <c:pt idx="2">
                  <c:v>5</c:v>
                </c:pt>
                <c:pt idx="3">
                  <c:v>21</c:v>
                </c:pt>
                <c:pt idx="4">
                  <c:v>1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680-85E8-8E401A55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76560"/>
        <c:axId val="577579080"/>
      </c:barChart>
      <c:catAx>
        <c:axId val="5775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9080"/>
        <c:crosses val="autoZero"/>
        <c:auto val="1"/>
        <c:lblAlgn val="ctr"/>
        <c:lblOffset val="100"/>
        <c:noMultiLvlLbl val="0"/>
      </c:catAx>
      <c:valAx>
        <c:axId val="5775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04'!$Q$10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04'!$P$11:$P$19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04'!$Q$11:$Q$19</c:f>
              <c:numCache>
                <c:formatCode>General</c:formatCode>
                <c:ptCount val="9"/>
                <c:pt idx="0">
                  <c:v>28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8-4F2F-8508-34025411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99272"/>
        <c:axId val="584197472"/>
      </c:barChart>
      <c:catAx>
        <c:axId val="58419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97472"/>
        <c:crosses val="autoZero"/>
        <c:auto val="1"/>
        <c:lblAlgn val="ctr"/>
        <c:lblOffset val="100"/>
        <c:noMultiLvlLbl val="0"/>
      </c:catAx>
      <c:valAx>
        <c:axId val="5841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9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05'!$Q$10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05'!$P$11:$P$19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05'!$Q$11:$Q$19</c:f>
              <c:numCache>
                <c:formatCode>General</c:formatCode>
                <c:ptCount val="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14</c:v>
                </c:pt>
                <c:pt idx="4">
                  <c:v>4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214-B60A-63F9D8F9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30072"/>
        <c:axId val="586831512"/>
      </c:barChart>
      <c:catAx>
        <c:axId val="58683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1512"/>
        <c:crosses val="autoZero"/>
        <c:auto val="1"/>
        <c:lblAlgn val="ctr"/>
        <c:lblOffset val="100"/>
        <c:noMultiLvlLbl val="0"/>
      </c:catAx>
      <c:valAx>
        <c:axId val="5868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06'!$Q$10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06'!$P$11:$P$19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06'!$Q$11:$Q$19</c:f>
              <c:numCache>
                <c:formatCode>General</c:formatCode>
                <c:ptCount val="9"/>
                <c:pt idx="0">
                  <c:v>21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EA4-AFFD-928843EB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15624"/>
        <c:axId val="646417064"/>
      </c:barChart>
      <c:catAx>
        <c:axId val="6464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17064"/>
        <c:crosses val="autoZero"/>
        <c:auto val="1"/>
        <c:lblAlgn val="ctr"/>
        <c:lblOffset val="100"/>
        <c:noMultiLvlLbl val="0"/>
      </c:catAx>
      <c:valAx>
        <c:axId val="6464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1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07'!$Q$10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07'!$P$11:$P$19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07'!$Q$11:$Q$19</c:f>
              <c:numCache>
                <c:formatCode>General</c:formatCode>
                <c:ptCount val="9"/>
                <c:pt idx="0">
                  <c:v>14</c:v>
                </c:pt>
                <c:pt idx="1">
                  <c:v>17</c:v>
                </c:pt>
                <c:pt idx="2">
                  <c:v>6</c:v>
                </c:pt>
                <c:pt idx="3">
                  <c:v>13</c:v>
                </c:pt>
                <c:pt idx="4">
                  <c:v>2</c:v>
                </c:pt>
                <c:pt idx="5">
                  <c:v>14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9-4213-9DAF-35ED363E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33672"/>
        <c:axId val="586834392"/>
      </c:barChart>
      <c:catAx>
        <c:axId val="58683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4392"/>
        <c:crosses val="autoZero"/>
        <c:auto val="1"/>
        <c:lblAlgn val="ctr"/>
        <c:lblOffset val="100"/>
        <c:noMultiLvlLbl val="0"/>
      </c:catAx>
      <c:valAx>
        <c:axId val="58683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83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'Nhóm 08'!$Q$10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'Nhóm 08'!$P$11:$P$19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'Nhóm 08'!$Q$11:$Q$19</c:f>
              <c:numCache>
                <c:formatCode>General</c:formatCode>
                <c:ptCount val="9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16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FE0-B788-79C246DA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26064"/>
        <c:axId val="646427864"/>
      </c:barChart>
      <c:catAx>
        <c:axId val="6464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27864"/>
        <c:crosses val="autoZero"/>
        <c:auto val="1"/>
        <c:lblAlgn val="ctr"/>
        <c:lblOffset val="100"/>
        <c:noMultiLvlLbl val="0"/>
      </c:catAx>
      <c:valAx>
        <c:axId val="6464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64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KẾT LTM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KÊ'!$E$20:$E$28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'THỐNG KÊ'!$F$20:$F$28</c:f>
              <c:numCache>
                <c:formatCode>General</c:formatCode>
                <c:ptCount val="9"/>
                <c:pt idx="0">
                  <c:v>116</c:v>
                </c:pt>
                <c:pt idx="1">
                  <c:v>61</c:v>
                </c:pt>
                <c:pt idx="2">
                  <c:v>34</c:v>
                </c:pt>
                <c:pt idx="3">
                  <c:v>89</c:v>
                </c:pt>
                <c:pt idx="4">
                  <c:v>16</c:v>
                </c:pt>
                <c:pt idx="5">
                  <c:v>69</c:v>
                </c:pt>
                <c:pt idx="6">
                  <c:v>21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4-46B3-B3DB-8F12F774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187032"/>
        <c:axId val="584187752"/>
      </c:barChart>
      <c:catAx>
        <c:axId val="5841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87752"/>
        <c:crosses val="autoZero"/>
        <c:auto val="1"/>
        <c:lblAlgn val="ctr"/>
        <c:lblOffset val="100"/>
        <c:noMultiLvlLbl val="0"/>
      </c:catAx>
      <c:valAx>
        <c:axId val="5841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18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401781</xdr:colOff>
      <xdr:row>8</xdr:row>
      <xdr:rowOff>31173</xdr:rowOff>
    </xdr:from>
    <xdr:to>
      <xdr:col>26</xdr:col>
      <xdr:colOff>96981</xdr:colOff>
      <xdr:row>20</xdr:row>
      <xdr:rowOff>31173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26CF3-ED10-8D69-E0F5-D91B7759B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385763</xdr:colOff>
      <xdr:row>8</xdr:row>
      <xdr:rowOff>100013</xdr:rowOff>
    </xdr:from>
    <xdr:to>
      <xdr:col>26</xdr:col>
      <xdr:colOff>80963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C45D7-AF21-AA5E-43A8-A8984D13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16933</xdr:colOff>
      <xdr:row>8</xdr:row>
      <xdr:rowOff>33867</xdr:rowOff>
    </xdr:from>
    <xdr:to>
      <xdr:col>26</xdr:col>
      <xdr:colOff>321733</xdr:colOff>
      <xdr:row>20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3E401-76E6-D04F-CD74-B63566D75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586740</xdr:colOff>
      <xdr:row>7</xdr:row>
      <xdr:rowOff>213360</xdr:rowOff>
    </xdr:from>
    <xdr:to>
      <xdr:col>26</xdr:col>
      <xdr:colOff>281940</xdr:colOff>
      <xdr:row>19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9ED71-0266-BDA9-DFCA-F5E6F25A8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579120</xdr:colOff>
      <xdr:row>8</xdr:row>
      <xdr:rowOff>91440</xdr:rowOff>
    </xdr:from>
    <xdr:to>
      <xdr:col>26</xdr:col>
      <xdr:colOff>274320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FF215-733F-9FC7-6CDA-E3E20DF0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8</xdr:row>
      <xdr:rowOff>68580</xdr:rowOff>
    </xdr:from>
    <xdr:to>
      <xdr:col>25</xdr:col>
      <xdr:colOff>594360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F10F0-7761-B74C-6521-4650AA5F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14</xdr:row>
      <xdr:rowOff>152400</xdr:rowOff>
    </xdr:from>
    <xdr:to>
      <xdr:col>14</xdr:col>
      <xdr:colOff>289560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F0373-C232-AAC6-D55C-02CEFA4F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959F-B050-4611-8ADD-47E9C1B2BF46}">
  <dimension ref="B1:R93"/>
  <sheetViews>
    <sheetView topLeftCell="A60" zoomScale="110" zoomScaleNormal="110" workbookViewId="0">
      <selection activeCell="K79" sqref="K79"/>
    </sheetView>
  </sheetViews>
  <sheetFormatPr defaultRowHeight="13.2" x14ac:dyDescent="0.25"/>
  <cols>
    <col min="1" max="1" width="5.5546875" customWidth="1"/>
    <col min="2" max="2" width="5.21875" customWidth="1"/>
    <col min="3" max="3" width="16" customWidth="1"/>
    <col min="4" max="4" width="19.5546875" customWidth="1"/>
    <col min="5" max="5" width="10.21875" customWidth="1"/>
    <col min="6" max="6" width="13.6640625" customWidth="1"/>
    <col min="7" max="7" width="5.5546875" customWidth="1"/>
    <col min="8" max="8" width="5.6640625" customWidth="1"/>
    <col min="9" max="9" width="6.33203125" customWidth="1"/>
    <col min="10" max="10" width="6.44140625" customWidth="1"/>
    <col min="11" max="11" width="5.33203125" customWidth="1"/>
    <col min="12" max="12" width="6.33203125" customWidth="1"/>
    <col min="13" max="13" width="10.5546875" customWidth="1"/>
    <col min="14" max="14" width="4.88671875" customWidth="1"/>
    <col min="17" max="17" width="9.5546875" bestFit="1" customWidth="1"/>
  </cols>
  <sheetData>
    <row r="1" spans="2:18" ht="19.2" customHeight="1" x14ac:dyDescent="0.25">
      <c r="B1" s="83" t="s">
        <v>0</v>
      </c>
      <c r="C1" s="83"/>
      <c r="D1" s="83"/>
      <c r="E1" s="83"/>
      <c r="F1" s="83"/>
      <c r="G1" s="101" t="s">
        <v>933</v>
      </c>
      <c r="H1" s="101"/>
      <c r="I1" s="101"/>
      <c r="J1" s="101"/>
      <c r="K1" s="101"/>
      <c r="L1" s="101"/>
      <c r="M1" s="101"/>
      <c r="N1" s="101"/>
    </row>
    <row r="2" spans="2:18" ht="17.399999999999999" customHeight="1" x14ac:dyDescent="0.25">
      <c r="B2" s="84" t="s">
        <v>1</v>
      </c>
      <c r="C2" s="84"/>
      <c r="D2" s="85" t="s">
        <v>3</v>
      </c>
      <c r="E2" s="85"/>
      <c r="F2" s="85"/>
      <c r="G2" s="101"/>
      <c r="H2" s="101"/>
      <c r="I2" s="101"/>
      <c r="J2" s="101"/>
      <c r="K2" s="101"/>
      <c r="L2" s="101"/>
      <c r="M2" s="101"/>
      <c r="N2" s="101"/>
    </row>
    <row r="3" spans="2:18" ht="16.2" customHeight="1" x14ac:dyDescent="0.25">
      <c r="B3" s="79" t="s">
        <v>2</v>
      </c>
      <c r="C3" s="79"/>
      <c r="D3" s="83" t="s">
        <v>4</v>
      </c>
      <c r="E3" s="83"/>
      <c r="F3" s="83"/>
      <c r="G3" s="85" t="s">
        <v>5</v>
      </c>
      <c r="H3" s="85"/>
      <c r="I3" s="85"/>
      <c r="J3" s="85"/>
      <c r="K3" s="85"/>
      <c r="L3" s="85"/>
      <c r="M3" s="85"/>
      <c r="N3" s="85"/>
    </row>
    <row r="4" spans="2:18" ht="22.8" customHeight="1" x14ac:dyDescent="0.25">
      <c r="B4" s="79" t="s">
        <v>8</v>
      </c>
      <c r="C4" s="79"/>
      <c r="D4" s="36" t="s">
        <v>10</v>
      </c>
      <c r="E4" s="36"/>
      <c r="F4" s="36"/>
      <c r="G4" s="36"/>
      <c r="H4" s="36"/>
      <c r="I4" s="36"/>
      <c r="J4" s="4"/>
      <c r="K4" s="27"/>
      <c r="L4" s="41" t="s">
        <v>11</v>
      </c>
      <c r="M4" s="2" t="s">
        <v>6</v>
      </c>
      <c r="N4" s="3" t="s">
        <v>7</v>
      </c>
    </row>
    <row r="5" spans="2:18" ht="15.6" x14ac:dyDescent="0.25">
      <c r="B5" s="79" t="s">
        <v>9</v>
      </c>
      <c r="C5" s="79"/>
      <c r="D5" s="27">
        <v>3</v>
      </c>
      <c r="E5" s="26"/>
      <c r="F5" s="26"/>
      <c r="G5" s="26"/>
      <c r="H5" s="26"/>
      <c r="I5" s="26"/>
      <c r="J5" s="63"/>
      <c r="K5" s="63"/>
      <c r="L5" s="63"/>
      <c r="M5" s="51"/>
      <c r="N5" s="51"/>
    </row>
    <row r="6" spans="2:18" ht="79.2" customHeight="1" x14ac:dyDescent="0.25">
      <c r="B6" s="11" t="s">
        <v>824</v>
      </c>
      <c r="C6" s="11" t="s">
        <v>12</v>
      </c>
      <c r="D6" s="80" t="s">
        <v>934</v>
      </c>
      <c r="E6" s="82"/>
      <c r="F6" s="11" t="s">
        <v>825</v>
      </c>
      <c r="G6" s="10" t="s">
        <v>826</v>
      </c>
      <c r="H6" s="10" t="s">
        <v>827</v>
      </c>
      <c r="I6" s="10" t="s">
        <v>828</v>
      </c>
      <c r="J6" s="32" t="s">
        <v>926</v>
      </c>
      <c r="K6" s="89" t="s">
        <v>927</v>
      </c>
      <c r="L6" s="89" t="s">
        <v>930</v>
      </c>
      <c r="M6" s="94" t="s">
        <v>829</v>
      </c>
      <c r="N6" s="95"/>
    </row>
    <row r="7" spans="2:18" ht="18" customHeight="1" x14ac:dyDescent="0.25">
      <c r="B7" s="80" t="s">
        <v>830</v>
      </c>
      <c r="C7" s="81"/>
      <c r="D7" s="81"/>
      <c r="E7" s="81"/>
      <c r="F7" s="82"/>
      <c r="G7" s="12">
        <v>10</v>
      </c>
      <c r="H7" s="12">
        <v>20</v>
      </c>
      <c r="I7" s="12">
        <v>20</v>
      </c>
      <c r="J7" s="33">
        <v>50</v>
      </c>
      <c r="K7" s="89"/>
      <c r="L7" s="89"/>
      <c r="M7" s="96"/>
      <c r="N7" s="97"/>
    </row>
    <row r="8" spans="2:18" ht="18" customHeight="1" x14ac:dyDescent="0.25">
      <c r="B8" s="13">
        <v>1</v>
      </c>
      <c r="C8" s="6" t="s">
        <v>13</v>
      </c>
      <c r="D8" s="65" t="s">
        <v>14</v>
      </c>
      <c r="E8" s="66" t="s">
        <v>15</v>
      </c>
      <c r="F8" s="6" t="s">
        <v>16</v>
      </c>
      <c r="G8" s="19">
        <v>10</v>
      </c>
      <c r="H8" s="19">
        <v>7</v>
      </c>
      <c r="I8" s="19">
        <v>4</v>
      </c>
      <c r="J8" s="42">
        <v>8</v>
      </c>
      <c r="K8" s="31">
        <f>G8*0.1+H8*0.2+I8*0.2+J8*0.5</f>
        <v>7.2</v>
      </c>
      <c r="L8" s="39" t="str">
        <f>IF(K8&gt;=9,"A+", IF(K8&gt;=8.5,"A", IF(K8&gt;=8,"B+", IF(K8&gt;=7,"B", IF(K8&gt;=6.5,"C+", IF(K8&gt;=5.5,"C", IF(K8&gt;=5,"D+", IF(K8&gt;=4,"D","F"))))))))</f>
        <v>B</v>
      </c>
      <c r="M8" s="98"/>
      <c r="N8" s="99"/>
    </row>
    <row r="9" spans="2:18" ht="18" customHeight="1" x14ac:dyDescent="0.25">
      <c r="B9" s="13">
        <v>2</v>
      </c>
      <c r="C9" s="6" t="s">
        <v>17</v>
      </c>
      <c r="D9" s="65" t="s">
        <v>18</v>
      </c>
      <c r="E9" s="66" t="s">
        <v>15</v>
      </c>
      <c r="F9" s="6" t="s">
        <v>19</v>
      </c>
      <c r="G9" s="19">
        <v>10</v>
      </c>
      <c r="H9" s="19">
        <v>5</v>
      </c>
      <c r="I9" s="19">
        <v>6</v>
      </c>
      <c r="J9" s="42">
        <v>10</v>
      </c>
      <c r="K9" s="31">
        <f t="shared" ref="K9:K72" si="0">G9*0.1+H9*0.2+I9*0.2+J9*0.5</f>
        <v>8.1999999999999993</v>
      </c>
      <c r="L9" s="39" t="str">
        <f t="shared" ref="L9:L72" si="1">IF(K9&gt;=9,"A+", IF(K9&gt;=8.5,"A", IF(K9&gt;=8,"B+", IF(K9&gt;=7,"B", IF(K9&gt;=6.5,"C+", IF(K9&gt;=5.5,"C", IF(K9&gt;=5,"D+", IF(K9&gt;=4,"D","F"))))))))</f>
        <v>B+</v>
      </c>
      <c r="M9" s="98"/>
      <c r="N9" s="99"/>
    </row>
    <row r="10" spans="2:18" ht="18" customHeight="1" x14ac:dyDescent="0.25">
      <c r="B10" s="13">
        <v>3</v>
      </c>
      <c r="C10" s="6" t="s">
        <v>20</v>
      </c>
      <c r="D10" s="65" t="s">
        <v>21</v>
      </c>
      <c r="E10" s="66" t="s">
        <v>15</v>
      </c>
      <c r="F10" s="6" t="s">
        <v>16</v>
      </c>
      <c r="G10" s="19">
        <v>10</v>
      </c>
      <c r="H10" s="19">
        <v>5</v>
      </c>
      <c r="I10" s="19">
        <v>6</v>
      </c>
      <c r="J10" s="42">
        <v>6</v>
      </c>
      <c r="K10" s="31">
        <f t="shared" si="0"/>
        <v>6.2</v>
      </c>
      <c r="L10" s="39" t="str">
        <f t="shared" si="1"/>
        <v>C</v>
      </c>
      <c r="M10" s="98"/>
      <c r="N10" s="99"/>
      <c r="P10" s="40" t="s">
        <v>936</v>
      </c>
      <c r="Q10" s="40" t="s">
        <v>937</v>
      </c>
      <c r="R10" s="40" t="s">
        <v>938</v>
      </c>
    </row>
    <row r="11" spans="2:18" ht="18" customHeight="1" x14ac:dyDescent="0.25">
      <c r="B11" s="13">
        <v>4</v>
      </c>
      <c r="C11" s="6" t="s">
        <v>22</v>
      </c>
      <c r="D11" s="65" t="s">
        <v>23</v>
      </c>
      <c r="E11" s="66" t="s">
        <v>15</v>
      </c>
      <c r="F11" s="6" t="s">
        <v>24</v>
      </c>
      <c r="G11" s="19">
        <v>9</v>
      </c>
      <c r="H11" s="19">
        <v>3</v>
      </c>
      <c r="I11" s="19">
        <v>6</v>
      </c>
      <c r="J11" s="43">
        <v>0</v>
      </c>
      <c r="K11" s="31">
        <f t="shared" si="0"/>
        <v>2.7</v>
      </c>
      <c r="L11" s="39" t="str">
        <f t="shared" si="1"/>
        <v>F</v>
      </c>
      <c r="M11" s="98" t="s">
        <v>935</v>
      </c>
      <c r="N11" s="99"/>
      <c r="P11" s="40" t="s">
        <v>939</v>
      </c>
      <c r="Q11" s="40">
        <f>COUNTIF($L$8:$L$80,P11)</f>
        <v>17</v>
      </c>
      <c r="R11" s="76">
        <f>Q11/$Q$20</f>
        <v>0.23287671232876711</v>
      </c>
    </row>
    <row r="12" spans="2:18" ht="18" customHeight="1" x14ac:dyDescent="0.25">
      <c r="B12" s="13">
        <v>5</v>
      </c>
      <c r="C12" s="6" t="s">
        <v>25</v>
      </c>
      <c r="D12" s="65" t="s">
        <v>26</v>
      </c>
      <c r="E12" s="66" t="s">
        <v>27</v>
      </c>
      <c r="F12" s="6" t="s">
        <v>28</v>
      </c>
      <c r="G12" s="19">
        <v>10</v>
      </c>
      <c r="H12" s="19">
        <v>5</v>
      </c>
      <c r="I12" s="19">
        <v>8</v>
      </c>
      <c r="J12" s="42">
        <v>4</v>
      </c>
      <c r="K12" s="31">
        <f t="shared" si="0"/>
        <v>5.6</v>
      </c>
      <c r="L12" s="39" t="str">
        <f t="shared" si="1"/>
        <v>C</v>
      </c>
      <c r="M12" s="98"/>
      <c r="N12" s="99"/>
      <c r="P12" s="40" t="s">
        <v>941</v>
      </c>
      <c r="Q12" s="40">
        <f t="shared" ref="Q12:Q19" si="2">COUNTIF($L$8:$L$80,P12)</f>
        <v>7</v>
      </c>
      <c r="R12" s="76">
        <f t="shared" ref="R12:R19" si="3">Q12/$Q$20</f>
        <v>9.5890410958904104E-2</v>
      </c>
    </row>
    <row r="13" spans="2:18" ht="18" customHeight="1" x14ac:dyDescent="0.25">
      <c r="B13" s="13">
        <v>6</v>
      </c>
      <c r="C13" s="6" t="s">
        <v>29</v>
      </c>
      <c r="D13" s="65" t="s">
        <v>30</v>
      </c>
      <c r="E13" s="66" t="s">
        <v>31</v>
      </c>
      <c r="F13" s="6" t="s">
        <v>32</v>
      </c>
      <c r="G13" s="19">
        <v>10</v>
      </c>
      <c r="H13" s="19">
        <v>4</v>
      </c>
      <c r="I13" s="19">
        <v>5</v>
      </c>
      <c r="J13" s="42">
        <v>6</v>
      </c>
      <c r="K13" s="31">
        <f t="shared" si="0"/>
        <v>5.8</v>
      </c>
      <c r="L13" s="39" t="str">
        <f t="shared" si="1"/>
        <v>C</v>
      </c>
      <c r="M13" s="98"/>
      <c r="N13" s="99"/>
      <c r="P13" s="40" t="s">
        <v>940</v>
      </c>
      <c r="Q13" s="40">
        <f t="shared" si="2"/>
        <v>5</v>
      </c>
      <c r="R13" s="76">
        <f t="shared" si="3"/>
        <v>6.8493150684931503E-2</v>
      </c>
    </row>
    <row r="14" spans="2:18" ht="18" customHeight="1" x14ac:dyDescent="0.25">
      <c r="B14" s="13">
        <v>7</v>
      </c>
      <c r="C14" s="6" t="s">
        <v>33</v>
      </c>
      <c r="D14" s="65" t="s">
        <v>34</v>
      </c>
      <c r="E14" s="66" t="s">
        <v>35</v>
      </c>
      <c r="F14" s="6" t="s">
        <v>36</v>
      </c>
      <c r="G14" s="19">
        <v>10</v>
      </c>
      <c r="H14" s="19">
        <v>7</v>
      </c>
      <c r="I14" s="19">
        <v>9</v>
      </c>
      <c r="J14" s="42">
        <v>8</v>
      </c>
      <c r="K14" s="31">
        <f t="shared" si="0"/>
        <v>8.1999999999999993</v>
      </c>
      <c r="L14" s="39" t="str">
        <f t="shared" si="1"/>
        <v>B+</v>
      </c>
      <c r="M14" s="98"/>
      <c r="N14" s="99"/>
      <c r="P14" s="40" t="s">
        <v>942</v>
      </c>
      <c r="Q14" s="40">
        <f t="shared" si="2"/>
        <v>21</v>
      </c>
      <c r="R14" s="76">
        <f t="shared" si="3"/>
        <v>0.28767123287671231</v>
      </c>
    </row>
    <row r="15" spans="2:18" ht="18" customHeight="1" x14ac:dyDescent="0.25">
      <c r="B15" s="14">
        <v>8</v>
      </c>
      <c r="C15" s="6" t="s">
        <v>873</v>
      </c>
      <c r="D15" s="65" t="s">
        <v>874</v>
      </c>
      <c r="E15" s="66" t="s">
        <v>39</v>
      </c>
      <c r="F15" s="6" t="s">
        <v>19</v>
      </c>
      <c r="G15" s="19">
        <v>8</v>
      </c>
      <c r="H15" s="19">
        <v>0</v>
      </c>
      <c r="I15" s="19">
        <v>0</v>
      </c>
      <c r="J15" s="44">
        <v>0</v>
      </c>
      <c r="K15" s="31">
        <f t="shared" si="0"/>
        <v>0.8</v>
      </c>
      <c r="L15" s="39" t="str">
        <f t="shared" si="1"/>
        <v>F</v>
      </c>
      <c r="M15" s="98" t="s">
        <v>928</v>
      </c>
      <c r="N15" s="99"/>
      <c r="P15" s="40" t="s">
        <v>943</v>
      </c>
      <c r="Q15" s="40">
        <f t="shared" si="2"/>
        <v>1</v>
      </c>
      <c r="R15" s="76">
        <f t="shared" si="3"/>
        <v>1.3698630136986301E-2</v>
      </c>
    </row>
    <row r="16" spans="2:18" ht="18" customHeight="1" x14ac:dyDescent="0.25">
      <c r="B16" s="13">
        <v>9</v>
      </c>
      <c r="C16" s="6" t="s">
        <v>37</v>
      </c>
      <c r="D16" s="65" t="s">
        <v>38</v>
      </c>
      <c r="E16" s="66" t="s">
        <v>39</v>
      </c>
      <c r="F16" s="6" t="s">
        <v>40</v>
      </c>
      <c r="G16" s="19">
        <v>10</v>
      </c>
      <c r="H16" s="19">
        <v>4</v>
      </c>
      <c r="I16" s="19">
        <v>6</v>
      </c>
      <c r="J16" s="42">
        <v>4</v>
      </c>
      <c r="K16" s="31">
        <f t="shared" si="0"/>
        <v>5</v>
      </c>
      <c r="L16" s="39" t="str">
        <f t="shared" si="1"/>
        <v>D+</v>
      </c>
      <c r="M16" s="98"/>
      <c r="N16" s="99"/>
      <c r="P16" s="40" t="s">
        <v>944</v>
      </c>
      <c r="Q16" s="40">
        <f t="shared" si="2"/>
        <v>16</v>
      </c>
      <c r="R16" s="76">
        <f t="shared" si="3"/>
        <v>0.21917808219178081</v>
      </c>
    </row>
    <row r="17" spans="2:18" ht="18" customHeight="1" x14ac:dyDescent="0.25">
      <c r="B17" s="13">
        <v>10</v>
      </c>
      <c r="C17" s="6" t="s">
        <v>41</v>
      </c>
      <c r="D17" s="65" t="s">
        <v>42</v>
      </c>
      <c r="E17" s="66" t="s">
        <v>39</v>
      </c>
      <c r="F17" s="6" t="s">
        <v>43</v>
      </c>
      <c r="G17" s="19">
        <v>10</v>
      </c>
      <c r="H17" s="19">
        <v>5</v>
      </c>
      <c r="I17" s="19">
        <v>7</v>
      </c>
      <c r="J17" s="42">
        <v>9</v>
      </c>
      <c r="K17" s="31">
        <f t="shared" si="0"/>
        <v>7.9</v>
      </c>
      <c r="L17" s="39" t="str">
        <f t="shared" si="1"/>
        <v>B</v>
      </c>
      <c r="M17" s="98"/>
      <c r="N17" s="99"/>
      <c r="P17" s="40" t="s">
        <v>945</v>
      </c>
      <c r="Q17" s="40">
        <f t="shared" si="2"/>
        <v>4</v>
      </c>
      <c r="R17" s="76">
        <f t="shared" si="3"/>
        <v>5.4794520547945202E-2</v>
      </c>
    </row>
    <row r="18" spans="2:18" ht="18" customHeight="1" x14ac:dyDescent="0.25">
      <c r="B18" s="13">
        <v>11</v>
      </c>
      <c r="C18" s="6" t="s">
        <v>44</v>
      </c>
      <c r="D18" s="65" t="s">
        <v>45</v>
      </c>
      <c r="E18" s="66" t="s">
        <v>46</v>
      </c>
      <c r="F18" s="6" t="s">
        <v>47</v>
      </c>
      <c r="G18" s="19">
        <v>10</v>
      </c>
      <c r="H18" s="19">
        <v>3</v>
      </c>
      <c r="I18" s="19">
        <v>6</v>
      </c>
      <c r="J18" s="42">
        <v>1</v>
      </c>
      <c r="K18" s="31">
        <f t="shared" si="0"/>
        <v>3.3000000000000003</v>
      </c>
      <c r="L18" s="39" t="str">
        <f t="shared" si="1"/>
        <v>F</v>
      </c>
      <c r="M18" s="98"/>
      <c r="N18" s="99"/>
      <c r="P18" s="40" t="s">
        <v>946</v>
      </c>
      <c r="Q18" s="40">
        <f t="shared" si="2"/>
        <v>2</v>
      </c>
      <c r="R18" s="76">
        <f t="shared" si="3"/>
        <v>2.7397260273972601E-2</v>
      </c>
    </row>
    <row r="19" spans="2:18" ht="18" customHeight="1" x14ac:dyDescent="0.25">
      <c r="B19" s="13">
        <v>12</v>
      </c>
      <c r="C19" s="6" t="s">
        <v>48</v>
      </c>
      <c r="D19" s="65" t="s">
        <v>49</v>
      </c>
      <c r="E19" s="66" t="s">
        <v>50</v>
      </c>
      <c r="F19" s="6" t="s">
        <v>51</v>
      </c>
      <c r="G19" s="19">
        <v>10</v>
      </c>
      <c r="H19" s="19">
        <v>4</v>
      </c>
      <c r="I19" s="19">
        <v>5</v>
      </c>
      <c r="J19" s="42">
        <v>9</v>
      </c>
      <c r="K19" s="31">
        <f t="shared" si="0"/>
        <v>7.3</v>
      </c>
      <c r="L19" s="39" t="str">
        <f t="shared" si="1"/>
        <v>B</v>
      </c>
      <c r="M19" s="98"/>
      <c r="N19" s="99"/>
      <c r="P19" s="40" t="s">
        <v>947</v>
      </c>
      <c r="Q19" s="40">
        <f t="shared" si="2"/>
        <v>0</v>
      </c>
      <c r="R19" s="76">
        <f t="shared" si="3"/>
        <v>0</v>
      </c>
    </row>
    <row r="20" spans="2:18" ht="18" customHeight="1" x14ac:dyDescent="0.25">
      <c r="B20" s="14">
        <v>13</v>
      </c>
      <c r="C20" s="6" t="s">
        <v>875</v>
      </c>
      <c r="D20" s="65" t="s">
        <v>876</v>
      </c>
      <c r="E20" s="66" t="s">
        <v>50</v>
      </c>
      <c r="F20" s="6" t="s">
        <v>43</v>
      </c>
      <c r="G20" s="19">
        <v>7</v>
      </c>
      <c r="H20" s="19">
        <v>3</v>
      </c>
      <c r="I20" s="19">
        <v>0</v>
      </c>
      <c r="J20" s="44">
        <v>0</v>
      </c>
      <c r="K20" s="31">
        <f t="shared" si="0"/>
        <v>1.3000000000000003</v>
      </c>
      <c r="L20" s="39" t="str">
        <f t="shared" si="1"/>
        <v>F</v>
      </c>
      <c r="M20" s="98" t="s">
        <v>928</v>
      </c>
      <c r="N20" s="99"/>
      <c r="P20" s="75" t="s">
        <v>948</v>
      </c>
      <c r="Q20" s="75">
        <f>SUM(Q11:Q19)</f>
        <v>73</v>
      </c>
      <c r="R20" s="76">
        <f>Q20/$Q$20</f>
        <v>1</v>
      </c>
    </row>
    <row r="21" spans="2:18" ht="18" customHeight="1" x14ac:dyDescent="0.25">
      <c r="B21" s="13">
        <f>B20+1</f>
        <v>14</v>
      </c>
      <c r="C21" s="6" t="s">
        <v>52</v>
      </c>
      <c r="D21" s="65" t="s">
        <v>53</v>
      </c>
      <c r="E21" s="66" t="s">
        <v>50</v>
      </c>
      <c r="F21" s="6" t="s">
        <v>36</v>
      </c>
      <c r="G21" s="19">
        <v>10</v>
      </c>
      <c r="H21" s="19">
        <v>7</v>
      </c>
      <c r="I21" s="19">
        <v>5</v>
      </c>
      <c r="J21" s="42">
        <v>8</v>
      </c>
      <c r="K21" s="31">
        <f t="shared" si="0"/>
        <v>7.4</v>
      </c>
      <c r="L21" s="39" t="str">
        <f t="shared" si="1"/>
        <v>B</v>
      </c>
      <c r="M21" s="98"/>
      <c r="N21" s="99"/>
    </row>
    <row r="22" spans="2:18" ht="18" customHeight="1" x14ac:dyDescent="0.25">
      <c r="B22" s="13">
        <f t="shared" ref="B22:B80" si="4">B21+1</f>
        <v>15</v>
      </c>
      <c r="C22" s="6" t="s">
        <v>54</v>
      </c>
      <c r="D22" s="65" t="s">
        <v>55</v>
      </c>
      <c r="E22" s="66" t="s">
        <v>56</v>
      </c>
      <c r="F22" s="6" t="s">
        <v>28</v>
      </c>
      <c r="G22" s="19">
        <v>10</v>
      </c>
      <c r="H22" s="19">
        <v>3</v>
      </c>
      <c r="I22" s="19">
        <v>6</v>
      </c>
      <c r="J22" s="42">
        <v>1</v>
      </c>
      <c r="K22" s="31">
        <f t="shared" si="0"/>
        <v>3.3000000000000003</v>
      </c>
      <c r="L22" s="39" t="str">
        <f t="shared" si="1"/>
        <v>F</v>
      </c>
      <c r="M22" s="98"/>
      <c r="N22" s="99"/>
      <c r="Q22" s="40"/>
    </row>
    <row r="23" spans="2:18" ht="18" customHeight="1" x14ac:dyDescent="0.25">
      <c r="B23" s="13">
        <f t="shared" si="4"/>
        <v>16</v>
      </c>
      <c r="C23" s="6" t="s">
        <v>57</v>
      </c>
      <c r="D23" s="65" t="s">
        <v>58</v>
      </c>
      <c r="E23" s="66" t="s">
        <v>59</v>
      </c>
      <c r="F23" s="6" t="s">
        <v>16</v>
      </c>
      <c r="G23" s="19">
        <v>10</v>
      </c>
      <c r="H23" s="19">
        <v>5</v>
      </c>
      <c r="I23" s="19">
        <v>5</v>
      </c>
      <c r="J23" s="42">
        <v>8</v>
      </c>
      <c r="K23" s="31">
        <f t="shared" si="0"/>
        <v>7</v>
      </c>
      <c r="L23" s="39" t="str">
        <f t="shared" si="1"/>
        <v>B</v>
      </c>
      <c r="M23" s="98"/>
      <c r="N23" s="99"/>
      <c r="Q23" s="40"/>
    </row>
    <row r="24" spans="2:18" ht="18" customHeight="1" x14ac:dyDescent="0.25">
      <c r="B24" s="13">
        <f t="shared" si="4"/>
        <v>17</v>
      </c>
      <c r="C24" s="6" t="s">
        <v>60</v>
      </c>
      <c r="D24" s="65" t="s">
        <v>61</v>
      </c>
      <c r="E24" s="66" t="s">
        <v>62</v>
      </c>
      <c r="F24" s="6" t="s">
        <v>36</v>
      </c>
      <c r="G24" s="19">
        <v>10</v>
      </c>
      <c r="H24" s="19">
        <v>9</v>
      </c>
      <c r="I24" s="19">
        <v>6</v>
      </c>
      <c r="J24" s="42">
        <v>9</v>
      </c>
      <c r="K24" s="31">
        <f t="shared" si="0"/>
        <v>8.5</v>
      </c>
      <c r="L24" s="39" t="str">
        <f t="shared" si="1"/>
        <v>A</v>
      </c>
      <c r="M24" s="98"/>
      <c r="N24" s="99"/>
      <c r="Q24" s="40"/>
    </row>
    <row r="25" spans="2:18" ht="18" customHeight="1" x14ac:dyDescent="0.25">
      <c r="B25" s="13">
        <f t="shared" si="4"/>
        <v>18</v>
      </c>
      <c r="C25" s="6" t="s">
        <v>63</v>
      </c>
      <c r="D25" s="65" t="s">
        <v>64</v>
      </c>
      <c r="E25" s="66" t="s">
        <v>62</v>
      </c>
      <c r="F25" s="6" t="s">
        <v>65</v>
      </c>
      <c r="G25" s="19">
        <v>10</v>
      </c>
      <c r="H25" s="19">
        <v>3</v>
      </c>
      <c r="I25" s="19">
        <v>5</v>
      </c>
      <c r="J25" s="42">
        <v>6</v>
      </c>
      <c r="K25" s="31">
        <f t="shared" si="0"/>
        <v>5.6</v>
      </c>
      <c r="L25" s="39" t="str">
        <f t="shared" si="1"/>
        <v>C</v>
      </c>
      <c r="M25" s="98"/>
      <c r="N25" s="99"/>
      <c r="Q25" s="40"/>
    </row>
    <row r="26" spans="2:18" ht="18" customHeight="1" x14ac:dyDescent="0.25">
      <c r="B26" s="13">
        <f t="shared" si="4"/>
        <v>19</v>
      </c>
      <c r="C26" s="6" t="s">
        <v>66</v>
      </c>
      <c r="D26" s="65" t="s">
        <v>67</v>
      </c>
      <c r="E26" s="66" t="s">
        <v>68</v>
      </c>
      <c r="F26" s="6" t="s">
        <v>69</v>
      </c>
      <c r="G26" s="19">
        <v>10</v>
      </c>
      <c r="H26" s="19">
        <v>7</v>
      </c>
      <c r="I26" s="19">
        <v>6</v>
      </c>
      <c r="J26" s="42">
        <v>8</v>
      </c>
      <c r="K26" s="31">
        <f t="shared" si="0"/>
        <v>7.6000000000000005</v>
      </c>
      <c r="L26" s="39" t="str">
        <f t="shared" si="1"/>
        <v>B</v>
      </c>
      <c r="M26" s="98"/>
      <c r="N26" s="99"/>
      <c r="Q26" s="40"/>
    </row>
    <row r="27" spans="2:18" ht="18" customHeight="1" x14ac:dyDescent="0.25">
      <c r="B27" s="13">
        <f t="shared" si="4"/>
        <v>20</v>
      </c>
      <c r="C27" s="6" t="s">
        <v>70</v>
      </c>
      <c r="D27" s="65" t="s">
        <v>71</v>
      </c>
      <c r="E27" s="66" t="s">
        <v>72</v>
      </c>
      <c r="F27" s="6" t="s">
        <v>51</v>
      </c>
      <c r="G27" s="19">
        <v>10</v>
      </c>
      <c r="H27" s="19">
        <v>8</v>
      </c>
      <c r="I27" s="19">
        <v>7</v>
      </c>
      <c r="J27" s="42">
        <v>9</v>
      </c>
      <c r="K27" s="31">
        <f t="shared" si="0"/>
        <v>8.5</v>
      </c>
      <c r="L27" s="39" t="str">
        <f t="shared" si="1"/>
        <v>A</v>
      </c>
      <c r="M27" s="98"/>
      <c r="N27" s="99"/>
      <c r="Q27" s="40"/>
    </row>
    <row r="28" spans="2:18" ht="18" customHeight="1" x14ac:dyDescent="0.25">
      <c r="B28" s="13">
        <f t="shared" si="4"/>
        <v>21</v>
      </c>
      <c r="C28" s="6" t="s">
        <v>73</v>
      </c>
      <c r="D28" s="65" t="s">
        <v>74</v>
      </c>
      <c r="E28" s="66" t="s">
        <v>75</v>
      </c>
      <c r="F28" s="6" t="s">
        <v>19</v>
      </c>
      <c r="G28" s="19">
        <v>10</v>
      </c>
      <c r="H28" s="19">
        <v>5</v>
      </c>
      <c r="I28" s="19">
        <v>7</v>
      </c>
      <c r="J28" s="42">
        <v>8</v>
      </c>
      <c r="K28" s="31">
        <f t="shared" si="0"/>
        <v>7.4</v>
      </c>
      <c r="L28" s="39" t="str">
        <f t="shared" si="1"/>
        <v>B</v>
      </c>
      <c r="M28" s="98"/>
      <c r="N28" s="99"/>
      <c r="Q28" s="40"/>
    </row>
    <row r="29" spans="2:18" ht="18" customHeight="1" x14ac:dyDescent="0.25">
      <c r="B29" s="13">
        <f t="shared" si="4"/>
        <v>22</v>
      </c>
      <c r="C29" s="6" t="s">
        <v>76</v>
      </c>
      <c r="D29" s="65" t="s">
        <v>77</v>
      </c>
      <c r="E29" s="66" t="s">
        <v>75</v>
      </c>
      <c r="F29" s="6" t="s">
        <v>69</v>
      </c>
      <c r="G29" s="19">
        <v>10</v>
      </c>
      <c r="H29" s="19">
        <v>4</v>
      </c>
      <c r="I29" s="19">
        <v>6</v>
      </c>
      <c r="J29" s="42">
        <v>9</v>
      </c>
      <c r="K29" s="31">
        <f t="shared" si="0"/>
        <v>7.5</v>
      </c>
      <c r="L29" s="39" t="str">
        <f t="shared" si="1"/>
        <v>B</v>
      </c>
      <c r="M29" s="98"/>
      <c r="N29" s="99"/>
      <c r="Q29" s="40"/>
    </row>
    <row r="30" spans="2:18" ht="18" customHeight="1" x14ac:dyDescent="0.25">
      <c r="B30" s="13">
        <f t="shared" si="4"/>
        <v>23</v>
      </c>
      <c r="C30" s="6" t="s">
        <v>78</v>
      </c>
      <c r="D30" s="65" t="s">
        <v>79</v>
      </c>
      <c r="E30" s="66" t="s">
        <v>80</v>
      </c>
      <c r="F30" s="6" t="s">
        <v>28</v>
      </c>
      <c r="G30" s="19">
        <v>10</v>
      </c>
      <c r="H30" s="19">
        <v>3</v>
      </c>
      <c r="I30" s="19">
        <v>5</v>
      </c>
      <c r="J30" s="42">
        <v>6</v>
      </c>
      <c r="K30" s="31">
        <f t="shared" si="0"/>
        <v>5.6</v>
      </c>
      <c r="L30" s="39" t="str">
        <f t="shared" si="1"/>
        <v>C</v>
      </c>
      <c r="M30" s="98"/>
      <c r="N30" s="99"/>
      <c r="Q30" s="40"/>
    </row>
    <row r="31" spans="2:18" ht="18" customHeight="1" x14ac:dyDescent="0.25">
      <c r="B31" s="13">
        <f t="shared" si="4"/>
        <v>24</v>
      </c>
      <c r="C31" s="6" t="s">
        <v>81</v>
      </c>
      <c r="D31" s="65" t="s">
        <v>82</v>
      </c>
      <c r="E31" s="66" t="s">
        <v>83</v>
      </c>
      <c r="F31" s="6" t="s">
        <v>65</v>
      </c>
      <c r="G31" s="19">
        <v>10</v>
      </c>
      <c r="H31" s="19">
        <v>3</v>
      </c>
      <c r="I31" s="19">
        <v>4</v>
      </c>
      <c r="J31" s="42">
        <v>1</v>
      </c>
      <c r="K31" s="31">
        <f t="shared" si="0"/>
        <v>2.9000000000000004</v>
      </c>
      <c r="L31" s="39" t="str">
        <f t="shared" si="1"/>
        <v>F</v>
      </c>
      <c r="M31" s="98"/>
      <c r="N31" s="99"/>
    </row>
    <row r="32" spans="2:18" ht="18" customHeight="1" x14ac:dyDescent="0.25">
      <c r="B32" s="13">
        <f t="shared" si="4"/>
        <v>25</v>
      </c>
      <c r="C32" s="6" t="s">
        <v>84</v>
      </c>
      <c r="D32" s="65" t="s">
        <v>85</v>
      </c>
      <c r="E32" s="66" t="s">
        <v>83</v>
      </c>
      <c r="F32" s="6" t="s">
        <v>51</v>
      </c>
      <c r="G32" s="19">
        <v>9</v>
      </c>
      <c r="H32" s="19">
        <v>4</v>
      </c>
      <c r="I32" s="19">
        <v>4</v>
      </c>
      <c r="J32" s="42">
        <v>6</v>
      </c>
      <c r="K32" s="31">
        <f t="shared" si="0"/>
        <v>5.5</v>
      </c>
      <c r="L32" s="39" t="str">
        <f t="shared" si="1"/>
        <v>C</v>
      </c>
      <c r="M32" s="98"/>
      <c r="N32" s="99"/>
    </row>
    <row r="33" spans="2:14" ht="18" customHeight="1" x14ac:dyDescent="0.25">
      <c r="B33" s="13">
        <f t="shared" si="4"/>
        <v>26</v>
      </c>
      <c r="C33" s="6" t="s">
        <v>86</v>
      </c>
      <c r="D33" s="65" t="s">
        <v>87</v>
      </c>
      <c r="E33" s="66" t="s">
        <v>88</v>
      </c>
      <c r="F33" s="6" t="s">
        <v>36</v>
      </c>
      <c r="G33" s="19">
        <v>10</v>
      </c>
      <c r="H33" s="19">
        <v>6</v>
      </c>
      <c r="I33" s="19">
        <v>5</v>
      </c>
      <c r="J33" s="42">
        <v>8</v>
      </c>
      <c r="K33" s="31">
        <f t="shared" si="0"/>
        <v>7.2</v>
      </c>
      <c r="L33" s="39" t="str">
        <f t="shared" si="1"/>
        <v>B</v>
      </c>
      <c r="M33" s="98"/>
      <c r="N33" s="99"/>
    </row>
    <row r="34" spans="2:14" ht="18" customHeight="1" x14ac:dyDescent="0.25">
      <c r="B34" s="13">
        <f t="shared" si="4"/>
        <v>27</v>
      </c>
      <c r="C34" s="6" t="s">
        <v>89</v>
      </c>
      <c r="D34" s="65" t="s">
        <v>74</v>
      </c>
      <c r="E34" s="66" t="s">
        <v>88</v>
      </c>
      <c r="F34" s="6" t="s">
        <v>19</v>
      </c>
      <c r="G34" s="19">
        <v>10</v>
      </c>
      <c r="H34" s="19">
        <v>6</v>
      </c>
      <c r="I34" s="19">
        <v>6</v>
      </c>
      <c r="J34" s="42">
        <v>8</v>
      </c>
      <c r="K34" s="31">
        <f t="shared" si="0"/>
        <v>7.4</v>
      </c>
      <c r="L34" s="39" t="str">
        <f t="shared" si="1"/>
        <v>B</v>
      </c>
      <c r="M34" s="98"/>
      <c r="N34" s="99"/>
    </row>
    <row r="35" spans="2:14" ht="18" customHeight="1" x14ac:dyDescent="0.25">
      <c r="B35" s="13">
        <f t="shared" si="4"/>
        <v>28</v>
      </c>
      <c r="C35" s="6" t="s">
        <v>90</v>
      </c>
      <c r="D35" s="65" t="s">
        <v>91</v>
      </c>
      <c r="E35" s="66" t="s">
        <v>92</v>
      </c>
      <c r="F35" s="6" t="s">
        <v>65</v>
      </c>
      <c r="G35" s="19">
        <v>10</v>
      </c>
      <c r="H35" s="19">
        <v>3</v>
      </c>
      <c r="I35" s="19">
        <v>6</v>
      </c>
      <c r="J35" s="42">
        <v>4</v>
      </c>
      <c r="K35" s="31">
        <f t="shared" si="0"/>
        <v>4.8000000000000007</v>
      </c>
      <c r="L35" s="39" t="str">
        <f t="shared" si="1"/>
        <v>D</v>
      </c>
      <c r="M35" s="98"/>
      <c r="N35" s="99"/>
    </row>
    <row r="36" spans="2:14" ht="18" customHeight="1" x14ac:dyDescent="0.25">
      <c r="B36" s="13">
        <f t="shared" si="4"/>
        <v>29</v>
      </c>
      <c r="C36" s="6" t="s">
        <v>93</v>
      </c>
      <c r="D36" s="65" t="s">
        <v>94</v>
      </c>
      <c r="E36" s="66" t="s">
        <v>92</v>
      </c>
      <c r="F36" s="6" t="s">
        <v>51</v>
      </c>
      <c r="G36" s="19">
        <v>10</v>
      </c>
      <c r="H36" s="19">
        <v>6</v>
      </c>
      <c r="I36" s="19">
        <v>6</v>
      </c>
      <c r="J36" s="42">
        <v>8</v>
      </c>
      <c r="K36" s="31">
        <f t="shared" si="0"/>
        <v>7.4</v>
      </c>
      <c r="L36" s="39" t="str">
        <f t="shared" si="1"/>
        <v>B</v>
      </c>
      <c r="M36" s="98"/>
      <c r="N36" s="99"/>
    </row>
    <row r="37" spans="2:14" ht="18" customHeight="1" x14ac:dyDescent="0.25">
      <c r="B37" s="13">
        <f t="shared" si="4"/>
        <v>30</v>
      </c>
      <c r="C37" s="6" t="s">
        <v>95</v>
      </c>
      <c r="D37" s="65" t="s">
        <v>96</v>
      </c>
      <c r="E37" s="66" t="s">
        <v>97</v>
      </c>
      <c r="F37" s="6" t="s">
        <v>65</v>
      </c>
      <c r="G37" s="19">
        <v>9</v>
      </c>
      <c r="H37" s="19">
        <v>3</v>
      </c>
      <c r="I37" s="19">
        <v>6</v>
      </c>
      <c r="J37" s="42">
        <v>1</v>
      </c>
      <c r="K37" s="31">
        <f t="shared" si="0"/>
        <v>3.2</v>
      </c>
      <c r="L37" s="39" t="str">
        <f t="shared" si="1"/>
        <v>F</v>
      </c>
      <c r="M37" s="98"/>
      <c r="N37" s="99"/>
    </row>
    <row r="38" spans="2:14" ht="18" customHeight="1" x14ac:dyDescent="0.25">
      <c r="B38" s="13">
        <f t="shared" si="4"/>
        <v>31</v>
      </c>
      <c r="C38" s="6" t="s">
        <v>98</v>
      </c>
      <c r="D38" s="65" t="s">
        <v>99</v>
      </c>
      <c r="E38" s="66" t="s">
        <v>100</v>
      </c>
      <c r="F38" s="6" t="s">
        <v>47</v>
      </c>
      <c r="G38" s="19">
        <v>10</v>
      </c>
      <c r="H38" s="19">
        <v>6</v>
      </c>
      <c r="I38" s="19">
        <v>4</v>
      </c>
      <c r="J38" s="42">
        <v>8</v>
      </c>
      <c r="K38" s="31">
        <f t="shared" si="0"/>
        <v>7</v>
      </c>
      <c r="L38" s="39" t="str">
        <f t="shared" si="1"/>
        <v>B</v>
      </c>
      <c r="M38" s="98"/>
      <c r="N38" s="99"/>
    </row>
    <row r="39" spans="2:14" ht="18" customHeight="1" x14ac:dyDescent="0.25">
      <c r="B39" s="13">
        <f t="shared" si="4"/>
        <v>32</v>
      </c>
      <c r="C39" s="6" t="s">
        <v>101</v>
      </c>
      <c r="D39" s="65" t="s">
        <v>102</v>
      </c>
      <c r="E39" s="66" t="s">
        <v>100</v>
      </c>
      <c r="F39" s="6" t="s">
        <v>36</v>
      </c>
      <c r="G39" s="19">
        <v>10</v>
      </c>
      <c r="H39" s="19">
        <v>6</v>
      </c>
      <c r="I39" s="19">
        <v>6</v>
      </c>
      <c r="J39" s="42">
        <v>9</v>
      </c>
      <c r="K39" s="31">
        <f t="shared" si="0"/>
        <v>7.9</v>
      </c>
      <c r="L39" s="39" t="str">
        <f t="shared" si="1"/>
        <v>B</v>
      </c>
      <c r="M39" s="98"/>
      <c r="N39" s="99"/>
    </row>
    <row r="40" spans="2:14" ht="18" customHeight="1" x14ac:dyDescent="0.25">
      <c r="B40" s="13">
        <f t="shared" si="4"/>
        <v>33</v>
      </c>
      <c r="C40" s="6" t="s">
        <v>103</v>
      </c>
      <c r="D40" s="65" t="s">
        <v>104</v>
      </c>
      <c r="E40" s="66" t="s">
        <v>100</v>
      </c>
      <c r="F40" s="6" t="s">
        <v>65</v>
      </c>
      <c r="G40" s="19">
        <v>9</v>
      </c>
      <c r="H40" s="19">
        <v>3</v>
      </c>
      <c r="I40" s="19">
        <v>4</v>
      </c>
      <c r="J40" s="42">
        <v>1</v>
      </c>
      <c r="K40" s="31">
        <f t="shared" si="0"/>
        <v>2.8</v>
      </c>
      <c r="L40" s="39" t="str">
        <f t="shared" si="1"/>
        <v>F</v>
      </c>
      <c r="M40" s="98"/>
      <c r="N40" s="99"/>
    </row>
    <row r="41" spans="2:14" ht="18" customHeight="1" x14ac:dyDescent="0.25">
      <c r="B41" s="13">
        <f t="shared" si="4"/>
        <v>34</v>
      </c>
      <c r="C41" s="6" t="s">
        <v>105</v>
      </c>
      <c r="D41" s="65" t="s">
        <v>106</v>
      </c>
      <c r="E41" s="66" t="s">
        <v>107</v>
      </c>
      <c r="F41" s="6" t="s">
        <v>16</v>
      </c>
      <c r="G41" s="19">
        <v>10</v>
      </c>
      <c r="H41" s="19">
        <v>3</v>
      </c>
      <c r="I41" s="19">
        <v>5</v>
      </c>
      <c r="J41" s="42">
        <v>1</v>
      </c>
      <c r="K41" s="31">
        <f t="shared" si="0"/>
        <v>3.1</v>
      </c>
      <c r="L41" s="39" t="str">
        <f t="shared" si="1"/>
        <v>F</v>
      </c>
      <c r="M41" s="98"/>
      <c r="N41" s="99"/>
    </row>
    <row r="42" spans="2:14" ht="18" customHeight="1" x14ac:dyDescent="0.25">
      <c r="B42" s="13">
        <f t="shared" si="4"/>
        <v>35</v>
      </c>
      <c r="C42" s="6" t="s">
        <v>108</v>
      </c>
      <c r="D42" s="65" t="s">
        <v>109</v>
      </c>
      <c r="E42" s="66" t="s">
        <v>110</v>
      </c>
      <c r="F42" s="6" t="s">
        <v>40</v>
      </c>
      <c r="G42" s="19">
        <v>10</v>
      </c>
      <c r="H42" s="19">
        <v>4</v>
      </c>
      <c r="I42" s="19">
        <v>6</v>
      </c>
      <c r="J42" s="42">
        <v>6</v>
      </c>
      <c r="K42" s="31">
        <f t="shared" si="0"/>
        <v>6</v>
      </c>
      <c r="L42" s="39" t="str">
        <f t="shared" si="1"/>
        <v>C</v>
      </c>
      <c r="M42" s="98"/>
      <c r="N42" s="99"/>
    </row>
    <row r="43" spans="2:14" ht="18" customHeight="1" x14ac:dyDescent="0.25">
      <c r="B43" s="13">
        <f t="shared" si="4"/>
        <v>36</v>
      </c>
      <c r="C43" s="6" t="s">
        <v>111</v>
      </c>
      <c r="D43" s="65" t="s">
        <v>112</v>
      </c>
      <c r="E43" s="66" t="s">
        <v>113</v>
      </c>
      <c r="F43" s="6" t="s">
        <v>40</v>
      </c>
      <c r="G43" s="19">
        <v>10</v>
      </c>
      <c r="H43" s="19">
        <v>5</v>
      </c>
      <c r="I43" s="19">
        <v>6</v>
      </c>
      <c r="J43" s="42">
        <v>6</v>
      </c>
      <c r="K43" s="31">
        <f t="shared" si="0"/>
        <v>6.2</v>
      </c>
      <c r="L43" s="39" t="str">
        <f t="shared" si="1"/>
        <v>C</v>
      </c>
      <c r="M43" s="98"/>
      <c r="N43" s="99"/>
    </row>
    <row r="44" spans="2:14" ht="18" customHeight="1" x14ac:dyDescent="0.25">
      <c r="B44" s="13">
        <f t="shared" si="4"/>
        <v>37</v>
      </c>
      <c r="C44" s="6" t="s">
        <v>877</v>
      </c>
      <c r="D44" s="65" t="s">
        <v>878</v>
      </c>
      <c r="E44" s="66" t="s">
        <v>113</v>
      </c>
      <c r="F44" s="6" t="s">
        <v>43</v>
      </c>
      <c r="G44" s="19">
        <v>9</v>
      </c>
      <c r="H44" s="19">
        <v>3</v>
      </c>
      <c r="I44" s="19">
        <v>0</v>
      </c>
      <c r="J44" s="44">
        <v>0</v>
      </c>
      <c r="K44" s="31">
        <f t="shared" si="0"/>
        <v>1.5</v>
      </c>
      <c r="L44" s="39" t="str">
        <f t="shared" si="1"/>
        <v>F</v>
      </c>
      <c r="M44" s="98" t="s">
        <v>928</v>
      </c>
      <c r="N44" s="99"/>
    </row>
    <row r="45" spans="2:14" ht="18" customHeight="1" x14ac:dyDescent="0.25">
      <c r="B45" s="13">
        <f t="shared" si="4"/>
        <v>38</v>
      </c>
      <c r="C45" s="6" t="s">
        <v>879</v>
      </c>
      <c r="D45" s="65" t="s">
        <v>880</v>
      </c>
      <c r="E45" s="66" t="s">
        <v>541</v>
      </c>
      <c r="F45" s="6" t="s">
        <v>47</v>
      </c>
      <c r="G45" s="19">
        <v>9</v>
      </c>
      <c r="H45" s="19">
        <v>0</v>
      </c>
      <c r="I45" s="19">
        <v>0</v>
      </c>
      <c r="J45" s="44">
        <v>0</v>
      </c>
      <c r="K45" s="31">
        <f t="shared" si="0"/>
        <v>0.9</v>
      </c>
      <c r="L45" s="39" t="str">
        <f t="shared" si="1"/>
        <v>F</v>
      </c>
      <c r="M45" s="98" t="s">
        <v>928</v>
      </c>
      <c r="N45" s="99"/>
    </row>
    <row r="46" spans="2:14" ht="18" customHeight="1" x14ac:dyDescent="0.25">
      <c r="B46" s="13">
        <f t="shared" si="4"/>
        <v>39</v>
      </c>
      <c r="C46" s="6" t="s">
        <v>114</v>
      </c>
      <c r="D46" s="65" t="s">
        <v>38</v>
      </c>
      <c r="E46" s="66" t="s">
        <v>115</v>
      </c>
      <c r="F46" s="6" t="s">
        <v>19</v>
      </c>
      <c r="G46" s="19">
        <v>10</v>
      </c>
      <c r="H46" s="19">
        <v>7</v>
      </c>
      <c r="I46" s="19">
        <v>7</v>
      </c>
      <c r="J46" s="42">
        <v>9</v>
      </c>
      <c r="K46" s="31">
        <f t="shared" si="0"/>
        <v>8.3000000000000007</v>
      </c>
      <c r="L46" s="39" t="str">
        <f t="shared" si="1"/>
        <v>B+</v>
      </c>
      <c r="M46" s="100"/>
      <c r="N46" s="100"/>
    </row>
    <row r="47" spans="2:14" ht="18" customHeight="1" x14ac:dyDescent="0.25">
      <c r="B47" s="13">
        <f t="shared" si="4"/>
        <v>40</v>
      </c>
      <c r="C47" s="6" t="s">
        <v>116</v>
      </c>
      <c r="D47" s="65" t="s">
        <v>117</v>
      </c>
      <c r="E47" s="66" t="s">
        <v>118</v>
      </c>
      <c r="F47" s="6" t="s">
        <v>16</v>
      </c>
      <c r="G47" s="19">
        <v>9</v>
      </c>
      <c r="H47" s="19">
        <v>4</v>
      </c>
      <c r="I47" s="19">
        <v>4</v>
      </c>
      <c r="J47" s="42">
        <v>3</v>
      </c>
      <c r="K47" s="31">
        <f t="shared" si="0"/>
        <v>4</v>
      </c>
      <c r="L47" s="39" t="str">
        <f t="shared" si="1"/>
        <v>D</v>
      </c>
      <c r="M47" s="100"/>
      <c r="N47" s="100"/>
    </row>
    <row r="48" spans="2:14" ht="18" customHeight="1" x14ac:dyDescent="0.25">
      <c r="B48" s="13">
        <f t="shared" si="4"/>
        <v>41</v>
      </c>
      <c r="C48" s="6" t="s">
        <v>119</v>
      </c>
      <c r="D48" s="65" t="s">
        <v>120</v>
      </c>
      <c r="E48" s="66" t="s">
        <v>118</v>
      </c>
      <c r="F48" s="6" t="s">
        <v>16</v>
      </c>
      <c r="G48" s="19">
        <v>10</v>
      </c>
      <c r="H48" s="19">
        <v>7</v>
      </c>
      <c r="I48" s="19">
        <v>6</v>
      </c>
      <c r="J48" s="42">
        <v>4</v>
      </c>
      <c r="K48" s="31">
        <f t="shared" si="0"/>
        <v>5.6000000000000005</v>
      </c>
      <c r="L48" s="39" t="str">
        <f t="shared" si="1"/>
        <v>C</v>
      </c>
      <c r="M48" s="100"/>
      <c r="N48" s="100"/>
    </row>
    <row r="49" spans="2:14" ht="18" customHeight="1" x14ac:dyDescent="0.25">
      <c r="B49" s="13">
        <f t="shared" si="4"/>
        <v>42</v>
      </c>
      <c r="C49" s="6" t="s">
        <v>121</v>
      </c>
      <c r="D49" s="65" t="s">
        <v>122</v>
      </c>
      <c r="E49" s="66" t="s">
        <v>118</v>
      </c>
      <c r="F49" s="6" t="s">
        <v>36</v>
      </c>
      <c r="G49" s="19">
        <v>10</v>
      </c>
      <c r="H49" s="19">
        <v>4</v>
      </c>
      <c r="I49" s="19">
        <v>6</v>
      </c>
      <c r="J49" s="42">
        <v>8</v>
      </c>
      <c r="K49" s="31">
        <f t="shared" si="0"/>
        <v>7</v>
      </c>
      <c r="L49" s="39" t="str">
        <f t="shared" si="1"/>
        <v>B</v>
      </c>
      <c r="M49" s="100"/>
      <c r="N49" s="100"/>
    </row>
    <row r="50" spans="2:14" ht="18" customHeight="1" x14ac:dyDescent="0.25">
      <c r="B50" s="13">
        <f t="shared" si="4"/>
        <v>43</v>
      </c>
      <c r="C50" s="6" t="s">
        <v>123</v>
      </c>
      <c r="D50" s="65" t="s">
        <v>124</v>
      </c>
      <c r="E50" s="66" t="s">
        <v>118</v>
      </c>
      <c r="F50" s="6" t="s">
        <v>69</v>
      </c>
      <c r="G50" s="19">
        <v>9</v>
      </c>
      <c r="H50" s="19">
        <v>4</v>
      </c>
      <c r="I50" s="19">
        <v>5</v>
      </c>
      <c r="J50" s="42">
        <v>4</v>
      </c>
      <c r="K50" s="31">
        <f t="shared" si="0"/>
        <v>4.7</v>
      </c>
      <c r="L50" s="39" t="str">
        <f t="shared" si="1"/>
        <v>D</v>
      </c>
      <c r="M50" s="100"/>
      <c r="N50" s="100"/>
    </row>
    <row r="51" spans="2:14" ht="18" customHeight="1" x14ac:dyDescent="0.25">
      <c r="B51" s="13">
        <f t="shared" si="4"/>
        <v>44</v>
      </c>
      <c r="C51" s="6" t="s">
        <v>125</v>
      </c>
      <c r="D51" s="65" t="s">
        <v>126</v>
      </c>
      <c r="E51" s="66" t="s">
        <v>127</v>
      </c>
      <c r="F51" s="6" t="s">
        <v>36</v>
      </c>
      <c r="G51" s="19">
        <v>10</v>
      </c>
      <c r="H51" s="19">
        <v>5</v>
      </c>
      <c r="I51" s="19">
        <v>6</v>
      </c>
      <c r="J51" s="42">
        <v>4</v>
      </c>
      <c r="K51" s="31">
        <f t="shared" si="0"/>
        <v>5.2</v>
      </c>
      <c r="L51" s="39" t="str">
        <f t="shared" si="1"/>
        <v>D+</v>
      </c>
      <c r="M51" s="100"/>
      <c r="N51" s="100"/>
    </row>
    <row r="52" spans="2:14" ht="18" customHeight="1" x14ac:dyDescent="0.25">
      <c r="B52" s="13">
        <f t="shared" si="4"/>
        <v>45</v>
      </c>
      <c r="C52" s="6" t="s">
        <v>128</v>
      </c>
      <c r="D52" s="65" t="s">
        <v>129</v>
      </c>
      <c r="E52" s="66" t="s">
        <v>130</v>
      </c>
      <c r="F52" s="6" t="s">
        <v>16</v>
      </c>
      <c r="G52" s="19">
        <v>9</v>
      </c>
      <c r="H52" s="19">
        <v>5</v>
      </c>
      <c r="I52" s="19">
        <v>5</v>
      </c>
      <c r="J52" s="42">
        <v>6</v>
      </c>
      <c r="K52" s="31">
        <f t="shared" si="0"/>
        <v>5.9</v>
      </c>
      <c r="L52" s="39" t="str">
        <f t="shared" si="1"/>
        <v>C</v>
      </c>
      <c r="M52" s="100"/>
      <c r="N52" s="100"/>
    </row>
    <row r="53" spans="2:14" ht="18" customHeight="1" x14ac:dyDescent="0.25">
      <c r="B53" s="13">
        <f t="shared" si="4"/>
        <v>46</v>
      </c>
      <c r="C53" s="6" t="s">
        <v>131</v>
      </c>
      <c r="D53" s="65" t="s">
        <v>132</v>
      </c>
      <c r="E53" s="66" t="s">
        <v>133</v>
      </c>
      <c r="F53" s="6" t="s">
        <v>40</v>
      </c>
      <c r="G53" s="19">
        <v>10</v>
      </c>
      <c r="H53" s="19">
        <v>5</v>
      </c>
      <c r="I53" s="19">
        <v>8</v>
      </c>
      <c r="J53" s="42">
        <v>4</v>
      </c>
      <c r="K53" s="31">
        <f t="shared" si="0"/>
        <v>5.6</v>
      </c>
      <c r="L53" s="39" t="str">
        <f t="shared" si="1"/>
        <v>C</v>
      </c>
      <c r="M53" s="100"/>
      <c r="N53" s="100"/>
    </row>
    <row r="54" spans="2:14" ht="18" customHeight="1" x14ac:dyDescent="0.25">
      <c r="B54" s="13">
        <f t="shared" si="4"/>
        <v>47</v>
      </c>
      <c r="C54" s="6" t="s">
        <v>134</v>
      </c>
      <c r="D54" s="65" t="s">
        <v>135</v>
      </c>
      <c r="E54" s="66" t="s">
        <v>136</v>
      </c>
      <c r="F54" s="6" t="s">
        <v>43</v>
      </c>
      <c r="G54" s="19">
        <v>9</v>
      </c>
      <c r="H54" s="19">
        <v>3</v>
      </c>
      <c r="I54" s="19">
        <v>4</v>
      </c>
      <c r="J54" s="42">
        <v>1</v>
      </c>
      <c r="K54" s="31">
        <f t="shared" si="0"/>
        <v>2.8</v>
      </c>
      <c r="L54" s="39" t="str">
        <f t="shared" si="1"/>
        <v>F</v>
      </c>
      <c r="M54" s="100"/>
      <c r="N54" s="100"/>
    </row>
    <row r="55" spans="2:14" ht="18" customHeight="1" x14ac:dyDescent="0.25">
      <c r="B55" s="13">
        <f t="shared" si="4"/>
        <v>48</v>
      </c>
      <c r="C55" s="6" t="s">
        <v>137</v>
      </c>
      <c r="D55" s="65" t="s">
        <v>138</v>
      </c>
      <c r="E55" s="66" t="s">
        <v>139</v>
      </c>
      <c r="F55" s="6" t="s">
        <v>24</v>
      </c>
      <c r="G55" s="19">
        <v>9</v>
      </c>
      <c r="H55" s="19">
        <v>4</v>
      </c>
      <c r="I55" s="19">
        <v>4</v>
      </c>
      <c r="J55" s="42">
        <v>4</v>
      </c>
      <c r="K55" s="31">
        <f t="shared" si="0"/>
        <v>4.5</v>
      </c>
      <c r="L55" s="39" t="str">
        <f t="shared" si="1"/>
        <v>D</v>
      </c>
      <c r="M55" s="100"/>
      <c r="N55" s="100"/>
    </row>
    <row r="56" spans="2:14" ht="18" customHeight="1" x14ac:dyDescent="0.25">
      <c r="B56" s="13">
        <f t="shared" si="4"/>
        <v>49</v>
      </c>
      <c r="C56" s="6" t="s">
        <v>881</v>
      </c>
      <c r="D56" s="65" t="s">
        <v>882</v>
      </c>
      <c r="E56" s="66" t="s">
        <v>397</v>
      </c>
      <c r="F56" s="6" t="s">
        <v>24</v>
      </c>
      <c r="G56" s="19">
        <v>8</v>
      </c>
      <c r="H56" s="19">
        <v>3</v>
      </c>
      <c r="I56" s="19">
        <v>0</v>
      </c>
      <c r="J56" s="44">
        <v>0</v>
      </c>
      <c r="K56" s="31">
        <f t="shared" si="0"/>
        <v>1.4000000000000001</v>
      </c>
      <c r="L56" s="39" t="str">
        <f t="shared" si="1"/>
        <v>F</v>
      </c>
      <c r="M56" s="100" t="s">
        <v>928</v>
      </c>
      <c r="N56" s="100"/>
    </row>
    <row r="57" spans="2:14" ht="18" customHeight="1" x14ac:dyDescent="0.25">
      <c r="B57" s="13">
        <f t="shared" si="4"/>
        <v>50</v>
      </c>
      <c r="C57" s="6" t="s">
        <v>140</v>
      </c>
      <c r="D57" s="65" t="s">
        <v>141</v>
      </c>
      <c r="E57" s="66" t="s">
        <v>142</v>
      </c>
      <c r="F57" s="6" t="s">
        <v>51</v>
      </c>
      <c r="G57" s="19">
        <v>10</v>
      </c>
      <c r="H57" s="19">
        <v>3</v>
      </c>
      <c r="I57" s="19">
        <v>4</v>
      </c>
      <c r="J57" s="42">
        <v>1</v>
      </c>
      <c r="K57" s="31">
        <f t="shared" si="0"/>
        <v>2.9000000000000004</v>
      </c>
      <c r="L57" s="39" t="str">
        <f t="shared" si="1"/>
        <v>F</v>
      </c>
      <c r="M57" s="100"/>
      <c r="N57" s="100"/>
    </row>
    <row r="58" spans="2:14" ht="18" customHeight="1" x14ac:dyDescent="0.25">
      <c r="B58" s="13">
        <f t="shared" si="4"/>
        <v>51</v>
      </c>
      <c r="C58" s="6" t="s">
        <v>143</v>
      </c>
      <c r="D58" s="65" t="s">
        <v>144</v>
      </c>
      <c r="E58" s="66" t="s">
        <v>145</v>
      </c>
      <c r="F58" s="6" t="s">
        <v>19</v>
      </c>
      <c r="G58" s="19">
        <v>10</v>
      </c>
      <c r="H58" s="19">
        <v>6</v>
      </c>
      <c r="I58" s="19">
        <v>8</v>
      </c>
      <c r="J58" s="42">
        <v>4</v>
      </c>
      <c r="K58" s="31">
        <f t="shared" si="0"/>
        <v>5.8000000000000007</v>
      </c>
      <c r="L58" s="39" t="str">
        <f t="shared" si="1"/>
        <v>C</v>
      </c>
      <c r="M58" s="100"/>
      <c r="N58" s="100"/>
    </row>
    <row r="59" spans="2:14" ht="18" customHeight="1" x14ac:dyDescent="0.25">
      <c r="B59" s="13">
        <f t="shared" si="4"/>
        <v>52</v>
      </c>
      <c r="C59" s="6" t="s">
        <v>146</v>
      </c>
      <c r="D59" s="65" t="s">
        <v>147</v>
      </c>
      <c r="E59" s="66" t="s">
        <v>148</v>
      </c>
      <c r="F59" s="6" t="s">
        <v>40</v>
      </c>
      <c r="G59" s="19">
        <v>9</v>
      </c>
      <c r="H59" s="19">
        <v>3</v>
      </c>
      <c r="I59" s="19">
        <v>5</v>
      </c>
      <c r="J59" s="42">
        <v>6</v>
      </c>
      <c r="K59" s="31">
        <f t="shared" si="0"/>
        <v>5.5</v>
      </c>
      <c r="L59" s="39" t="str">
        <f t="shared" si="1"/>
        <v>C</v>
      </c>
      <c r="M59" s="100"/>
      <c r="N59" s="100"/>
    </row>
    <row r="60" spans="2:14" ht="18" customHeight="1" x14ac:dyDescent="0.25">
      <c r="B60" s="13">
        <f t="shared" si="4"/>
        <v>53</v>
      </c>
      <c r="C60" s="6" t="s">
        <v>149</v>
      </c>
      <c r="D60" s="65" t="s">
        <v>150</v>
      </c>
      <c r="E60" s="66" t="s">
        <v>151</v>
      </c>
      <c r="F60" s="6" t="s">
        <v>69</v>
      </c>
      <c r="G60" s="19">
        <v>10</v>
      </c>
      <c r="H60" s="19">
        <v>3</v>
      </c>
      <c r="I60" s="19">
        <v>6</v>
      </c>
      <c r="J60" s="42">
        <v>4</v>
      </c>
      <c r="K60" s="31">
        <f t="shared" si="0"/>
        <v>4.8000000000000007</v>
      </c>
      <c r="L60" s="39" t="str">
        <f t="shared" si="1"/>
        <v>D</v>
      </c>
      <c r="M60" s="100"/>
      <c r="N60" s="100"/>
    </row>
    <row r="61" spans="2:14" ht="18" customHeight="1" x14ac:dyDescent="0.25">
      <c r="B61" s="13">
        <f t="shared" si="4"/>
        <v>54</v>
      </c>
      <c r="C61" s="6" t="s">
        <v>152</v>
      </c>
      <c r="D61" s="65" t="s">
        <v>153</v>
      </c>
      <c r="E61" s="66" t="s">
        <v>154</v>
      </c>
      <c r="F61" s="6" t="s">
        <v>36</v>
      </c>
      <c r="G61" s="19">
        <v>9</v>
      </c>
      <c r="H61" s="19">
        <v>5</v>
      </c>
      <c r="I61" s="19">
        <v>6</v>
      </c>
      <c r="J61" s="42">
        <v>4</v>
      </c>
      <c r="K61" s="31">
        <f t="shared" si="0"/>
        <v>5.0999999999999996</v>
      </c>
      <c r="L61" s="39" t="str">
        <f t="shared" si="1"/>
        <v>D+</v>
      </c>
      <c r="M61" s="100"/>
      <c r="N61" s="100"/>
    </row>
    <row r="62" spans="2:14" ht="18" customHeight="1" x14ac:dyDescent="0.25">
      <c r="B62" s="13">
        <f t="shared" si="4"/>
        <v>55</v>
      </c>
      <c r="C62" s="6" t="s">
        <v>155</v>
      </c>
      <c r="D62" s="65" t="s">
        <v>156</v>
      </c>
      <c r="E62" s="66" t="s">
        <v>157</v>
      </c>
      <c r="F62" s="6" t="s">
        <v>36</v>
      </c>
      <c r="G62" s="19">
        <v>10</v>
      </c>
      <c r="H62" s="19">
        <v>3</v>
      </c>
      <c r="I62" s="19">
        <v>5</v>
      </c>
      <c r="J62" s="42">
        <v>4</v>
      </c>
      <c r="K62" s="31">
        <f t="shared" si="0"/>
        <v>4.5999999999999996</v>
      </c>
      <c r="L62" s="39" t="str">
        <f t="shared" si="1"/>
        <v>D</v>
      </c>
      <c r="M62" s="100"/>
      <c r="N62" s="100"/>
    </row>
    <row r="63" spans="2:14" ht="18" customHeight="1" x14ac:dyDescent="0.25">
      <c r="B63" s="13">
        <f t="shared" si="4"/>
        <v>56</v>
      </c>
      <c r="C63" s="6" t="s">
        <v>158</v>
      </c>
      <c r="D63" s="65" t="s">
        <v>112</v>
      </c>
      <c r="E63" s="66" t="s">
        <v>159</v>
      </c>
      <c r="F63" s="6" t="s">
        <v>47</v>
      </c>
      <c r="G63" s="19">
        <v>10</v>
      </c>
      <c r="H63" s="19">
        <v>3</v>
      </c>
      <c r="I63" s="19">
        <v>6</v>
      </c>
      <c r="J63" s="42">
        <v>4</v>
      </c>
      <c r="K63" s="31">
        <f t="shared" si="0"/>
        <v>4.8000000000000007</v>
      </c>
      <c r="L63" s="39" t="str">
        <f t="shared" si="1"/>
        <v>D</v>
      </c>
      <c r="M63" s="100"/>
      <c r="N63" s="100"/>
    </row>
    <row r="64" spans="2:14" ht="18" customHeight="1" x14ac:dyDescent="0.25">
      <c r="B64" s="13">
        <f t="shared" si="4"/>
        <v>57</v>
      </c>
      <c r="C64" s="6" t="s">
        <v>160</v>
      </c>
      <c r="D64" s="65" t="s">
        <v>161</v>
      </c>
      <c r="E64" s="66" t="s">
        <v>162</v>
      </c>
      <c r="F64" s="6" t="s">
        <v>16</v>
      </c>
      <c r="G64" s="19">
        <v>10</v>
      </c>
      <c r="H64" s="19">
        <v>3</v>
      </c>
      <c r="I64" s="19">
        <v>6</v>
      </c>
      <c r="J64" s="42">
        <v>6</v>
      </c>
      <c r="K64" s="31">
        <f t="shared" si="0"/>
        <v>5.8000000000000007</v>
      </c>
      <c r="L64" s="39" t="str">
        <f t="shared" si="1"/>
        <v>C</v>
      </c>
      <c r="M64" s="100"/>
      <c r="N64" s="100"/>
    </row>
    <row r="65" spans="2:14" ht="18" customHeight="1" x14ac:dyDescent="0.25">
      <c r="B65" s="13">
        <f t="shared" si="4"/>
        <v>58</v>
      </c>
      <c r="C65" s="6" t="s">
        <v>163</v>
      </c>
      <c r="D65" s="65" t="s">
        <v>94</v>
      </c>
      <c r="E65" s="66" t="s">
        <v>162</v>
      </c>
      <c r="F65" s="6" t="s">
        <v>24</v>
      </c>
      <c r="G65" s="19">
        <v>10</v>
      </c>
      <c r="H65" s="19">
        <v>3</v>
      </c>
      <c r="I65" s="19">
        <v>5</v>
      </c>
      <c r="J65" s="42">
        <v>6</v>
      </c>
      <c r="K65" s="31">
        <f t="shared" si="0"/>
        <v>5.6</v>
      </c>
      <c r="L65" s="39" t="str">
        <f t="shared" si="1"/>
        <v>C</v>
      </c>
      <c r="M65" s="100"/>
      <c r="N65" s="100"/>
    </row>
    <row r="66" spans="2:14" ht="18" customHeight="1" x14ac:dyDescent="0.25">
      <c r="B66" s="13">
        <f t="shared" si="4"/>
        <v>59</v>
      </c>
      <c r="C66" s="6" t="s">
        <v>164</v>
      </c>
      <c r="D66" s="65" t="s">
        <v>165</v>
      </c>
      <c r="E66" s="66" t="s">
        <v>166</v>
      </c>
      <c r="F66" s="6" t="s">
        <v>65</v>
      </c>
      <c r="G66" s="19">
        <v>9</v>
      </c>
      <c r="H66" s="19">
        <v>4</v>
      </c>
      <c r="I66" s="19">
        <v>6</v>
      </c>
      <c r="J66" s="42">
        <v>1</v>
      </c>
      <c r="K66" s="31">
        <f t="shared" si="0"/>
        <v>3.4000000000000004</v>
      </c>
      <c r="L66" s="39" t="str">
        <f t="shared" si="1"/>
        <v>F</v>
      </c>
      <c r="M66" s="100"/>
      <c r="N66" s="100"/>
    </row>
    <row r="67" spans="2:14" ht="18" customHeight="1" x14ac:dyDescent="0.25">
      <c r="B67" s="13">
        <f t="shared" si="4"/>
        <v>60</v>
      </c>
      <c r="C67" s="6" t="s">
        <v>167</v>
      </c>
      <c r="D67" s="65" t="s">
        <v>168</v>
      </c>
      <c r="E67" s="66" t="s">
        <v>169</v>
      </c>
      <c r="F67" s="6" t="s">
        <v>19</v>
      </c>
      <c r="G67" s="19">
        <v>10</v>
      </c>
      <c r="H67" s="19">
        <v>4</v>
      </c>
      <c r="I67" s="19">
        <v>5</v>
      </c>
      <c r="J67" s="42">
        <v>6</v>
      </c>
      <c r="K67" s="31">
        <f t="shared" si="0"/>
        <v>5.8</v>
      </c>
      <c r="L67" s="39" t="str">
        <f t="shared" si="1"/>
        <v>C</v>
      </c>
      <c r="M67" s="100"/>
      <c r="N67" s="100"/>
    </row>
    <row r="68" spans="2:14" ht="18" customHeight="1" x14ac:dyDescent="0.25">
      <c r="B68" s="13">
        <f t="shared" si="4"/>
        <v>61</v>
      </c>
      <c r="C68" s="6" t="s">
        <v>170</v>
      </c>
      <c r="D68" s="65" t="s">
        <v>171</v>
      </c>
      <c r="E68" s="66" t="s">
        <v>172</v>
      </c>
      <c r="F68" s="6" t="s">
        <v>36</v>
      </c>
      <c r="G68" s="19">
        <v>10</v>
      </c>
      <c r="H68" s="19">
        <v>6</v>
      </c>
      <c r="I68" s="19">
        <v>6</v>
      </c>
      <c r="J68" s="42">
        <v>4</v>
      </c>
      <c r="K68" s="31">
        <f t="shared" si="0"/>
        <v>5.4</v>
      </c>
      <c r="L68" s="39" t="str">
        <f t="shared" si="1"/>
        <v>D+</v>
      </c>
      <c r="M68" s="100"/>
      <c r="N68" s="100"/>
    </row>
    <row r="69" spans="2:14" ht="18" customHeight="1" x14ac:dyDescent="0.25">
      <c r="B69" s="13">
        <f t="shared" si="4"/>
        <v>62</v>
      </c>
      <c r="C69" s="6" t="s">
        <v>883</v>
      </c>
      <c r="D69" s="65" t="s">
        <v>530</v>
      </c>
      <c r="E69" s="66" t="s">
        <v>172</v>
      </c>
      <c r="F69" s="6" t="s">
        <v>43</v>
      </c>
      <c r="G69" s="19">
        <v>7</v>
      </c>
      <c r="H69" s="19">
        <v>3</v>
      </c>
      <c r="I69" s="19">
        <v>0</v>
      </c>
      <c r="J69" s="44">
        <v>0</v>
      </c>
      <c r="K69" s="31">
        <f t="shared" si="0"/>
        <v>1.3000000000000003</v>
      </c>
      <c r="L69" s="39" t="str">
        <f t="shared" si="1"/>
        <v>F</v>
      </c>
      <c r="M69" s="100" t="s">
        <v>928</v>
      </c>
      <c r="N69" s="100"/>
    </row>
    <row r="70" spans="2:14" ht="18" customHeight="1" x14ac:dyDescent="0.25">
      <c r="B70" s="13">
        <f t="shared" si="4"/>
        <v>63</v>
      </c>
      <c r="C70" s="6" t="s">
        <v>173</v>
      </c>
      <c r="D70" s="65" t="s">
        <v>174</v>
      </c>
      <c r="E70" s="66" t="s">
        <v>175</v>
      </c>
      <c r="F70" s="6" t="s">
        <v>19</v>
      </c>
      <c r="G70" s="19">
        <v>10</v>
      </c>
      <c r="H70" s="19">
        <v>6</v>
      </c>
      <c r="I70" s="19">
        <v>5</v>
      </c>
      <c r="J70" s="42">
        <v>10</v>
      </c>
      <c r="K70" s="31">
        <f t="shared" si="0"/>
        <v>8.1999999999999993</v>
      </c>
      <c r="L70" s="39" t="str">
        <f t="shared" si="1"/>
        <v>B+</v>
      </c>
      <c r="M70" s="100"/>
      <c r="N70" s="100"/>
    </row>
    <row r="71" spans="2:14" ht="18" customHeight="1" x14ac:dyDescent="0.25">
      <c r="B71" s="13">
        <f t="shared" si="4"/>
        <v>64</v>
      </c>
      <c r="C71" s="6" t="s">
        <v>176</v>
      </c>
      <c r="D71" s="65" t="s">
        <v>177</v>
      </c>
      <c r="E71" s="66" t="s">
        <v>175</v>
      </c>
      <c r="F71" s="6" t="s">
        <v>36</v>
      </c>
      <c r="G71" s="19">
        <v>10</v>
      </c>
      <c r="H71" s="19">
        <v>5</v>
      </c>
      <c r="I71" s="19">
        <v>5</v>
      </c>
      <c r="J71" s="42">
        <v>6</v>
      </c>
      <c r="K71" s="31">
        <f t="shared" si="0"/>
        <v>6</v>
      </c>
      <c r="L71" s="39" t="str">
        <f t="shared" si="1"/>
        <v>C</v>
      </c>
      <c r="M71" s="100"/>
      <c r="N71" s="100"/>
    </row>
    <row r="72" spans="2:14" ht="18" customHeight="1" x14ac:dyDescent="0.25">
      <c r="B72" s="13">
        <f t="shared" si="4"/>
        <v>65</v>
      </c>
      <c r="C72" s="6" t="s">
        <v>178</v>
      </c>
      <c r="D72" s="65" t="s">
        <v>179</v>
      </c>
      <c r="E72" s="66" t="s">
        <v>180</v>
      </c>
      <c r="F72" s="6" t="s">
        <v>36</v>
      </c>
      <c r="G72" s="19">
        <v>10</v>
      </c>
      <c r="H72" s="19">
        <v>8</v>
      </c>
      <c r="I72" s="19">
        <v>5</v>
      </c>
      <c r="J72" s="42">
        <v>6</v>
      </c>
      <c r="K72" s="31">
        <f t="shared" si="0"/>
        <v>6.6</v>
      </c>
      <c r="L72" s="39" t="str">
        <f t="shared" si="1"/>
        <v>C+</v>
      </c>
      <c r="M72" s="100"/>
      <c r="N72" s="100"/>
    </row>
    <row r="73" spans="2:14" ht="18" customHeight="1" x14ac:dyDescent="0.25">
      <c r="B73" s="13">
        <f t="shared" si="4"/>
        <v>66</v>
      </c>
      <c r="C73" s="6" t="s">
        <v>181</v>
      </c>
      <c r="D73" s="65" t="s">
        <v>182</v>
      </c>
      <c r="E73" s="66" t="s">
        <v>180</v>
      </c>
      <c r="F73" s="6" t="s">
        <v>32</v>
      </c>
      <c r="G73" s="19">
        <v>9</v>
      </c>
      <c r="H73" s="19">
        <v>5</v>
      </c>
      <c r="I73" s="19">
        <v>5</v>
      </c>
      <c r="J73" s="42">
        <v>6</v>
      </c>
      <c r="K73" s="31">
        <f t="shared" ref="K73:K80" si="5">G73*0.1+H73*0.2+I73*0.2+J73*0.5</f>
        <v>5.9</v>
      </c>
      <c r="L73" s="39" t="str">
        <f t="shared" ref="L73:L80" si="6">IF(K73&gt;=9,"A+", IF(K73&gt;=8.5,"A", IF(K73&gt;=8,"B+", IF(K73&gt;=7,"B", IF(K73&gt;=6.5,"C+", IF(K73&gt;=5.5,"C", IF(K73&gt;=5,"D+", IF(K73&gt;=4,"D","F"))))))))</f>
        <v>C</v>
      </c>
      <c r="M73" s="100"/>
      <c r="N73" s="100"/>
    </row>
    <row r="74" spans="2:14" ht="18" customHeight="1" x14ac:dyDescent="0.25">
      <c r="B74" s="13">
        <f t="shared" si="4"/>
        <v>67</v>
      </c>
      <c r="C74" s="6" t="s">
        <v>183</v>
      </c>
      <c r="D74" s="65" t="s">
        <v>141</v>
      </c>
      <c r="E74" s="66" t="s">
        <v>180</v>
      </c>
      <c r="F74" s="6" t="s">
        <v>28</v>
      </c>
      <c r="G74" s="19">
        <v>10</v>
      </c>
      <c r="H74" s="19">
        <v>5</v>
      </c>
      <c r="I74" s="19">
        <v>6</v>
      </c>
      <c r="J74" s="42">
        <v>6</v>
      </c>
      <c r="K74" s="31">
        <f t="shared" si="5"/>
        <v>6.2</v>
      </c>
      <c r="L74" s="39" t="str">
        <f t="shared" si="6"/>
        <v>C</v>
      </c>
      <c r="M74" s="100"/>
      <c r="N74" s="100"/>
    </row>
    <row r="75" spans="2:14" ht="18" customHeight="1" x14ac:dyDescent="0.25">
      <c r="B75" s="13">
        <f t="shared" si="4"/>
        <v>68</v>
      </c>
      <c r="C75" s="6" t="s">
        <v>184</v>
      </c>
      <c r="D75" s="65" t="s">
        <v>185</v>
      </c>
      <c r="E75" s="66" t="s">
        <v>180</v>
      </c>
      <c r="F75" s="6" t="s">
        <v>36</v>
      </c>
      <c r="G75" s="19">
        <v>10</v>
      </c>
      <c r="H75" s="19">
        <v>5</v>
      </c>
      <c r="I75" s="19">
        <v>5</v>
      </c>
      <c r="J75" s="42">
        <v>9</v>
      </c>
      <c r="K75" s="31">
        <f t="shared" si="5"/>
        <v>7.5</v>
      </c>
      <c r="L75" s="39" t="str">
        <f t="shared" si="6"/>
        <v>B</v>
      </c>
      <c r="M75" s="100"/>
      <c r="N75" s="100"/>
    </row>
    <row r="76" spans="2:14" ht="18" customHeight="1" x14ac:dyDescent="0.25">
      <c r="B76" s="13">
        <f t="shared" si="4"/>
        <v>69</v>
      </c>
      <c r="C76" s="6" t="s">
        <v>186</v>
      </c>
      <c r="D76" s="65" t="s">
        <v>187</v>
      </c>
      <c r="E76" s="66" t="s">
        <v>188</v>
      </c>
      <c r="F76" s="6" t="s">
        <v>189</v>
      </c>
      <c r="G76" s="19">
        <v>10</v>
      </c>
      <c r="H76" s="19">
        <v>8</v>
      </c>
      <c r="I76" s="19">
        <v>5</v>
      </c>
      <c r="J76" s="42">
        <v>4</v>
      </c>
      <c r="K76" s="31">
        <f t="shared" si="5"/>
        <v>5.6</v>
      </c>
      <c r="L76" s="39" t="str">
        <f t="shared" si="6"/>
        <v>C</v>
      </c>
      <c r="M76" s="100"/>
      <c r="N76" s="100"/>
    </row>
    <row r="77" spans="2:14" ht="18" customHeight="1" x14ac:dyDescent="0.25">
      <c r="B77" s="13">
        <f t="shared" si="4"/>
        <v>70</v>
      </c>
      <c r="C77" s="6" t="s">
        <v>190</v>
      </c>
      <c r="D77" s="65" t="s">
        <v>191</v>
      </c>
      <c r="E77" s="66" t="s">
        <v>188</v>
      </c>
      <c r="F77" s="6" t="s">
        <v>36</v>
      </c>
      <c r="G77" s="19">
        <v>9</v>
      </c>
      <c r="H77" s="19">
        <v>6</v>
      </c>
      <c r="I77" s="19">
        <v>6</v>
      </c>
      <c r="J77" s="42">
        <v>9</v>
      </c>
      <c r="K77" s="31">
        <f t="shared" si="5"/>
        <v>7.8000000000000007</v>
      </c>
      <c r="L77" s="39" t="str">
        <f t="shared" si="6"/>
        <v>B</v>
      </c>
      <c r="M77" s="100"/>
      <c r="N77" s="100"/>
    </row>
    <row r="78" spans="2:14" ht="18" customHeight="1" x14ac:dyDescent="0.25">
      <c r="B78" s="13">
        <f t="shared" si="4"/>
        <v>71</v>
      </c>
      <c r="C78" s="7" t="s">
        <v>884</v>
      </c>
      <c r="D78" s="68" t="s">
        <v>442</v>
      </c>
      <c r="E78" s="69" t="s">
        <v>321</v>
      </c>
      <c r="F78" s="7" t="s">
        <v>51</v>
      </c>
      <c r="G78" s="20">
        <v>9</v>
      </c>
      <c r="H78" s="20">
        <v>3</v>
      </c>
      <c r="I78" s="20">
        <v>0</v>
      </c>
      <c r="J78" s="44">
        <v>0</v>
      </c>
      <c r="K78" s="31">
        <f t="shared" si="5"/>
        <v>1.5</v>
      </c>
      <c r="L78" s="39" t="str">
        <f t="shared" si="6"/>
        <v>F</v>
      </c>
      <c r="M78" s="100" t="s">
        <v>928</v>
      </c>
      <c r="N78" s="100"/>
    </row>
    <row r="79" spans="2:14" ht="18" customHeight="1" x14ac:dyDescent="0.25">
      <c r="B79" s="13">
        <f t="shared" si="4"/>
        <v>72</v>
      </c>
      <c r="C79" s="8" t="s">
        <v>192</v>
      </c>
      <c r="D79" s="65" t="s">
        <v>193</v>
      </c>
      <c r="E79" s="66" t="s">
        <v>194</v>
      </c>
      <c r="F79" s="8" t="s">
        <v>32</v>
      </c>
      <c r="G79" s="21">
        <v>10</v>
      </c>
      <c r="H79" s="21">
        <v>5</v>
      </c>
      <c r="I79" s="19">
        <v>6</v>
      </c>
      <c r="J79" s="42">
        <v>6</v>
      </c>
      <c r="K79" s="31">
        <f t="shared" si="5"/>
        <v>6.2</v>
      </c>
      <c r="L79" s="39" t="str">
        <f t="shared" si="6"/>
        <v>C</v>
      </c>
      <c r="M79" s="100"/>
      <c r="N79" s="100"/>
    </row>
    <row r="80" spans="2:14" ht="18" customHeight="1" x14ac:dyDescent="0.25">
      <c r="B80" s="13">
        <f t="shared" si="4"/>
        <v>73</v>
      </c>
      <c r="C80" s="9" t="s">
        <v>195</v>
      </c>
      <c r="D80" s="70" t="s">
        <v>196</v>
      </c>
      <c r="E80" s="71" t="s">
        <v>197</v>
      </c>
      <c r="F80" s="9" t="s">
        <v>19</v>
      </c>
      <c r="G80" s="22">
        <v>10</v>
      </c>
      <c r="H80" s="22">
        <v>5</v>
      </c>
      <c r="I80" s="23">
        <v>6</v>
      </c>
      <c r="J80" s="42">
        <v>4</v>
      </c>
      <c r="K80" s="31">
        <f t="shared" si="5"/>
        <v>5.2</v>
      </c>
      <c r="L80" s="39" t="str">
        <f t="shared" si="6"/>
        <v>D+</v>
      </c>
      <c r="M80" s="100"/>
      <c r="N80" s="100"/>
    </row>
    <row r="81" spans="2:14" ht="18" customHeight="1" x14ac:dyDescent="0.25">
      <c r="B81" s="86" t="s">
        <v>831</v>
      </c>
      <c r="C81" s="86"/>
      <c r="D81" s="86"/>
      <c r="E81" s="86"/>
      <c r="F81" s="57"/>
      <c r="G81" s="64"/>
      <c r="H81" s="64"/>
      <c r="I81" s="64"/>
      <c r="J81" s="87"/>
      <c r="K81" s="87"/>
      <c r="L81" s="87"/>
      <c r="M81" s="51"/>
      <c r="N81" s="51"/>
    </row>
    <row r="82" spans="2:14" ht="18" customHeight="1" x14ac:dyDescent="0.25">
      <c r="B82" s="88" t="s">
        <v>834</v>
      </c>
      <c r="C82" s="88"/>
      <c r="D82" s="88"/>
      <c r="E82" s="88"/>
      <c r="F82" s="57"/>
      <c r="G82" s="64"/>
      <c r="H82" s="64"/>
      <c r="I82" s="64"/>
      <c r="J82" s="87"/>
      <c r="K82" s="87"/>
      <c r="L82" s="87"/>
      <c r="M82" s="51"/>
      <c r="N82" s="51"/>
    </row>
    <row r="83" spans="2:14" ht="18" customHeight="1" x14ac:dyDescent="0.25">
      <c r="B83" s="88" t="s">
        <v>832</v>
      </c>
      <c r="C83" s="88"/>
      <c r="D83" s="88"/>
      <c r="E83" s="88"/>
      <c r="F83" s="57"/>
      <c r="G83" s="64"/>
      <c r="H83" s="64"/>
      <c r="I83" s="64"/>
      <c r="J83" s="87"/>
      <c r="K83" s="87"/>
      <c r="L83" s="87"/>
      <c r="M83" s="51"/>
      <c r="N83" s="51"/>
    </row>
    <row r="84" spans="2:14" ht="18" customHeight="1" x14ac:dyDescent="0.25">
      <c r="B84" s="88" t="s">
        <v>833</v>
      </c>
      <c r="C84" s="88"/>
      <c r="D84" s="88"/>
      <c r="E84" s="88"/>
      <c r="F84" s="57"/>
      <c r="G84" s="64"/>
      <c r="H84" s="64"/>
      <c r="I84" s="64"/>
      <c r="J84" s="87"/>
      <c r="K84" s="87"/>
      <c r="L84" s="87"/>
      <c r="M84" s="51"/>
      <c r="N84" s="51"/>
    </row>
    <row r="85" spans="2:14" ht="18" customHeight="1" x14ac:dyDescent="0.25">
      <c r="B85" s="72" t="s">
        <v>931</v>
      </c>
      <c r="C85" s="72"/>
      <c r="D85" s="72"/>
      <c r="E85" s="72"/>
      <c r="F85" s="57"/>
      <c r="G85" s="64"/>
      <c r="H85" s="64"/>
      <c r="I85" s="64"/>
      <c r="J85" s="38"/>
      <c r="K85" s="38"/>
      <c r="L85" s="38"/>
      <c r="M85" s="51"/>
      <c r="N85" s="51"/>
    </row>
    <row r="86" spans="2:14" ht="18" customHeight="1" x14ac:dyDescent="0.25">
      <c r="B86" s="67"/>
      <c r="C86" s="60"/>
      <c r="D86" s="61"/>
      <c r="E86" s="61"/>
      <c r="F86" s="57"/>
      <c r="G86" s="92" t="s">
        <v>932</v>
      </c>
      <c r="H86" s="92"/>
      <c r="I86" s="92"/>
      <c r="J86" s="92"/>
      <c r="K86" s="92"/>
      <c r="L86" s="92"/>
      <c r="M86" s="51"/>
      <c r="N86" s="51"/>
    </row>
    <row r="87" spans="2:14" ht="37.200000000000003" customHeight="1" x14ac:dyDescent="0.25">
      <c r="B87" s="93" t="s">
        <v>837</v>
      </c>
      <c r="C87" s="93"/>
      <c r="D87" s="93"/>
      <c r="E87" s="93"/>
      <c r="F87" s="57"/>
      <c r="G87" s="93" t="s">
        <v>835</v>
      </c>
      <c r="H87" s="93"/>
      <c r="I87" s="93"/>
      <c r="J87" s="93"/>
      <c r="K87" s="93"/>
      <c r="L87" s="93"/>
      <c r="M87" s="51"/>
      <c r="N87" s="51"/>
    </row>
    <row r="88" spans="2:14" ht="18" customHeight="1" x14ac:dyDescent="0.25">
      <c r="B88" s="64"/>
      <c r="C88" s="62"/>
      <c r="D88" s="57"/>
      <c r="E88" s="57"/>
      <c r="F88" s="57"/>
      <c r="G88" s="64"/>
      <c r="H88" s="64"/>
      <c r="I88" s="64"/>
      <c r="J88" s="87"/>
      <c r="K88" s="87"/>
      <c r="L88" s="87"/>
      <c r="M88" s="51"/>
      <c r="N88" s="51"/>
    </row>
    <row r="89" spans="2:14" ht="18" customHeight="1" x14ac:dyDescent="0.25">
      <c r="B89" s="64"/>
      <c r="C89" s="62"/>
      <c r="D89" s="57"/>
      <c r="E89" s="57"/>
      <c r="F89" s="57"/>
      <c r="G89" s="64"/>
      <c r="H89" s="64"/>
      <c r="I89" s="64"/>
      <c r="J89" s="87"/>
      <c r="K89" s="87"/>
      <c r="L89" s="87"/>
      <c r="M89" s="51"/>
      <c r="N89" s="51"/>
    </row>
    <row r="90" spans="2:14" ht="18" customHeight="1" x14ac:dyDescent="0.25">
      <c r="B90" s="64"/>
      <c r="C90" s="62"/>
      <c r="D90" s="57"/>
      <c r="E90" s="57"/>
      <c r="F90" s="57"/>
      <c r="G90" s="64"/>
      <c r="H90" s="64"/>
      <c r="I90" s="64"/>
      <c r="J90" s="87"/>
      <c r="K90" s="87"/>
      <c r="L90" s="87"/>
      <c r="M90" s="51"/>
      <c r="N90" s="51"/>
    </row>
    <row r="91" spans="2:14" ht="18" customHeight="1" x14ac:dyDescent="0.25">
      <c r="B91" s="64"/>
      <c r="C91" s="62"/>
      <c r="D91" s="57"/>
      <c r="E91" s="57"/>
      <c r="F91" s="57"/>
      <c r="G91" s="64"/>
      <c r="H91" s="64"/>
      <c r="I91" s="64"/>
      <c r="J91" s="87"/>
      <c r="K91" s="87"/>
      <c r="L91" s="87"/>
      <c r="M91" s="51"/>
      <c r="N91" s="51"/>
    </row>
    <row r="92" spans="2:14" ht="18" customHeight="1" x14ac:dyDescent="0.25">
      <c r="B92" s="90" t="s">
        <v>838</v>
      </c>
      <c r="C92" s="90"/>
      <c r="D92" s="90"/>
      <c r="E92" s="90"/>
      <c r="F92" s="57"/>
      <c r="G92" s="91" t="s">
        <v>836</v>
      </c>
      <c r="H92" s="91"/>
      <c r="I92" s="91"/>
      <c r="J92" s="91"/>
      <c r="K92" s="91"/>
      <c r="L92" s="91"/>
      <c r="M92" s="51"/>
      <c r="N92" s="51"/>
    </row>
    <row r="93" spans="2:14" ht="18" customHeight="1" x14ac:dyDescent="0.25">
      <c r="B93" s="64"/>
      <c r="C93" s="62"/>
      <c r="D93" s="57"/>
      <c r="E93" s="57"/>
      <c r="F93" s="57"/>
      <c r="G93" s="64"/>
      <c r="H93" s="64"/>
      <c r="I93" s="64"/>
      <c r="J93" s="87"/>
      <c r="K93" s="87"/>
      <c r="L93" s="87"/>
      <c r="M93" s="51"/>
      <c r="N93" s="51"/>
    </row>
  </sheetData>
  <mergeCells count="105">
    <mergeCell ref="M73:N73"/>
    <mergeCell ref="M74:N74"/>
    <mergeCell ref="M75:N75"/>
    <mergeCell ref="M76:N76"/>
    <mergeCell ref="M77:N77"/>
    <mergeCell ref="M78:N78"/>
    <mergeCell ref="M79:N79"/>
    <mergeCell ref="M80:N80"/>
    <mergeCell ref="G1:N2"/>
    <mergeCell ref="G3:N3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55:N55"/>
    <mergeCell ref="M56:N56"/>
    <mergeCell ref="M57:N57"/>
    <mergeCell ref="M58:N58"/>
    <mergeCell ref="M59:N59"/>
    <mergeCell ref="M63:N63"/>
    <mergeCell ref="M46:N46"/>
    <mergeCell ref="M47:N47"/>
    <mergeCell ref="M48:N48"/>
    <mergeCell ref="M49:N49"/>
    <mergeCell ref="M50:N50"/>
    <mergeCell ref="M51:N51"/>
    <mergeCell ref="M52:N52"/>
    <mergeCell ref="M53:N53"/>
    <mergeCell ref="M54:N54"/>
    <mergeCell ref="M39:N39"/>
    <mergeCell ref="M40:N40"/>
    <mergeCell ref="M41:N41"/>
    <mergeCell ref="M42:N42"/>
    <mergeCell ref="M43:N43"/>
    <mergeCell ref="M44:N44"/>
    <mergeCell ref="M60:N60"/>
    <mergeCell ref="M61:N61"/>
    <mergeCell ref="M62:N62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6:N7"/>
    <mergeCell ref="M45:N45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J90:L90"/>
    <mergeCell ref="J91:L91"/>
    <mergeCell ref="B92:E92"/>
    <mergeCell ref="G92:L92"/>
    <mergeCell ref="J93:L93"/>
    <mergeCell ref="B84:E84"/>
    <mergeCell ref="J84:L84"/>
    <mergeCell ref="G86:L86"/>
    <mergeCell ref="B87:E87"/>
    <mergeCell ref="G87:L87"/>
    <mergeCell ref="J88:L88"/>
    <mergeCell ref="J81:L81"/>
    <mergeCell ref="B82:E82"/>
    <mergeCell ref="J82:L82"/>
    <mergeCell ref="B83:E83"/>
    <mergeCell ref="J83:L83"/>
    <mergeCell ref="K6:K7"/>
    <mergeCell ref="L6:L7"/>
    <mergeCell ref="D6:E6"/>
    <mergeCell ref="J89:L89"/>
    <mergeCell ref="B4:C4"/>
    <mergeCell ref="B5:C5"/>
    <mergeCell ref="B7:F7"/>
    <mergeCell ref="B1:F1"/>
    <mergeCell ref="B2:C2"/>
    <mergeCell ref="D2:F2"/>
    <mergeCell ref="B3:C3"/>
    <mergeCell ref="D3:F3"/>
    <mergeCell ref="B81:E81"/>
  </mergeCells>
  <pageMargins left="0.39370078740157483" right="0.39370078740157483" top="0.39370078740157483" bottom="0.39370078740157483" header="0" footer="0"/>
  <pageSetup paperSize="1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2718-2805-4A0B-8577-A706FF7110BF}">
  <dimension ref="A1:R82"/>
  <sheetViews>
    <sheetView tabSelected="1" zoomScaleNormal="100" workbookViewId="0">
      <selection activeCell="F9" sqref="F9"/>
    </sheetView>
  </sheetViews>
  <sheetFormatPr defaultRowHeight="13.2" x14ac:dyDescent="0.25"/>
  <cols>
    <col min="1" max="1" width="5.44140625" customWidth="1"/>
    <col min="2" max="2" width="4.5546875" customWidth="1"/>
    <col min="3" max="3" width="16.109375" customWidth="1"/>
    <col min="4" max="4" width="22.33203125" customWidth="1"/>
    <col min="5" max="5" width="10.109375" customWidth="1"/>
    <col min="6" max="6" width="16.21875" customWidth="1"/>
    <col min="7" max="7" width="5.5546875" customWidth="1"/>
    <col min="8" max="8" width="5.6640625" customWidth="1"/>
    <col min="9" max="9" width="6.33203125" customWidth="1"/>
    <col min="10" max="10" width="6.109375" customWidth="1"/>
    <col min="11" max="11" width="6" customWidth="1"/>
    <col min="12" max="12" width="6.44140625" customWidth="1"/>
    <col min="13" max="13" width="10.33203125" customWidth="1"/>
    <col min="14" max="14" width="6.21875" customWidth="1"/>
  </cols>
  <sheetData>
    <row r="1" spans="1:18" ht="19.2" customHeight="1" x14ac:dyDescent="0.25">
      <c r="A1" s="37"/>
      <c r="B1" s="103" t="s">
        <v>0</v>
      </c>
      <c r="C1" s="103"/>
      <c r="D1" s="103"/>
      <c r="E1" s="103"/>
      <c r="F1" s="103"/>
      <c r="G1" s="107" t="s">
        <v>933</v>
      </c>
      <c r="H1" s="107"/>
      <c r="I1" s="107"/>
      <c r="J1" s="107"/>
      <c r="K1" s="107"/>
      <c r="L1" s="107"/>
      <c r="M1" s="107"/>
      <c r="N1" s="107"/>
    </row>
    <row r="2" spans="1:18" ht="17.399999999999999" customHeight="1" x14ac:dyDescent="0.25">
      <c r="A2" s="37"/>
      <c r="B2" s="104" t="s">
        <v>1</v>
      </c>
      <c r="C2" s="104"/>
      <c r="D2" s="105" t="s">
        <v>3</v>
      </c>
      <c r="E2" s="105"/>
      <c r="F2" s="105"/>
      <c r="G2" s="107"/>
      <c r="H2" s="107"/>
      <c r="I2" s="107"/>
      <c r="J2" s="107"/>
      <c r="K2" s="107"/>
      <c r="L2" s="107"/>
      <c r="M2" s="107"/>
      <c r="N2" s="107"/>
    </row>
    <row r="3" spans="1:18" ht="16.2" customHeight="1" x14ac:dyDescent="0.25">
      <c r="A3" s="37"/>
      <c r="B3" s="106" t="s">
        <v>2</v>
      </c>
      <c r="C3" s="106"/>
      <c r="D3" s="103" t="s">
        <v>4</v>
      </c>
      <c r="E3" s="103"/>
      <c r="F3" s="103"/>
      <c r="G3" s="85" t="s">
        <v>5</v>
      </c>
      <c r="H3" s="85"/>
      <c r="I3" s="85"/>
      <c r="J3" s="85"/>
      <c r="K3" s="85"/>
      <c r="L3" s="85"/>
      <c r="M3" s="85"/>
      <c r="N3" s="85"/>
    </row>
    <row r="4" spans="1:18" ht="22.8" customHeight="1" x14ac:dyDescent="0.25">
      <c r="A4" s="37"/>
      <c r="B4" s="79" t="s">
        <v>8</v>
      </c>
      <c r="C4" s="79"/>
      <c r="D4" s="108" t="s">
        <v>10</v>
      </c>
      <c r="E4" s="108"/>
      <c r="F4" s="108"/>
      <c r="G4" s="108"/>
      <c r="H4" s="108"/>
      <c r="I4" s="108"/>
      <c r="J4" s="4"/>
      <c r="K4" s="27"/>
      <c r="L4" s="30" t="s">
        <v>11</v>
      </c>
      <c r="M4" s="2" t="s">
        <v>6</v>
      </c>
      <c r="N4" s="3" t="s">
        <v>839</v>
      </c>
    </row>
    <row r="5" spans="1:18" ht="15.6" x14ac:dyDescent="0.25">
      <c r="A5" s="37"/>
      <c r="B5" s="79" t="s">
        <v>9</v>
      </c>
      <c r="C5" s="79"/>
      <c r="D5" s="27">
        <v>3</v>
      </c>
      <c r="E5" s="26"/>
      <c r="F5" s="26"/>
      <c r="G5" s="26"/>
      <c r="H5" s="26"/>
      <c r="I5" s="26"/>
      <c r="J5" s="63"/>
      <c r="K5" s="63"/>
      <c r="L5" s="63"/>
      <c r="M5" s="51"/>
      <c r="N5" s="51"/>
    </row>
    <row r="6" spans="1:18" ht="79.2" customHeight="1" x14ac:dyDescent="0.25">
      <c r="A6" s="53"/>
      <c r="B6" s="11" t="s">
        <v>824</v>
      </c>
      <c r="C6" s="11" t="s">
        <v>12</v>
      </c>
      <c r="D6" s="80" t="s">
        <v>934</v>
      </c>
      <c r="E6" s="82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09" t="s">
        <v>927</v>
      </c>
      <c r="L6" s="102" t="s">
        <v>930</v>
      </c>
      <c r="M6" s="113" t="s">
        <v>829</v>
      </c>
      <c r="N6" s="113"/>
    </row>
    <row r="7" spans="1:18" ht="18" customHeight="1" x14ac:dyDescent="0.25">
      <c r="A7" s="53"/>
      <c r="B7" s="80" t="s">
        <v>830</v>
      </c>
      <c r="C7" s="81"/>
      <c r="D7" s="81"/>
      <c r="E7" s="81"/>
      <c r="F7" s="82"/>
      <c r="G7" s="12">
        <v>10</v>
      </c>
      <c r="H7" s="12">
        <v>20</v>
      </c>
      <c r="I7" s="12">
        <v>20</v>
      </c>
      <c r="J7" s="12">
        <v>50</v>
      </c>
      <c r="K7" s="110"/>
      <c r="L7" s="102"/>
      <c r="M7" s="113"/>
      <c r="N7" s="113"/>
    </row>
    <row r="8" spans="1:18" ht="18" customHeight="1" x14ac:dyDescent="0.25">
      <c r="A8" s="64"/>
      <c r="B8" s="5">
        <v>1</v>
      </c>
      <c r="C8" s="6" t="s">
        <v>198</v>
      </c>
      <c r="D8" s="65" t="s">
        <v>199</v>
      </c>
      <c r="E8" s="66" t="s">
        <v>200</v>
      </c>
      <c r="F8" s="6" t="s">
        <v>65</v>
      </c>
      <c r="G8" s="24">
        <v>10</v>
      </c>
      <c r="H8" s="24">
        <v>3</v>
      </c>
      <c r="I8" s="24">
        <v>7</v>
      </c>
      <c r="J8" s="24">
        <v>4</v>
      </c>
      <c r="K8" s="31">
        <f>G8*0.1+H8*0.2+I8*0.2+J8*0.5</f>
        <v>5</v>
      </c>
      <c r="L8" s="47" t="str">
        <f>IF(K8&gt;=9,"A+", IF(K8&gt;=8.5,"A", IF(K8&gt;=8,"B+", IF(K8&gt;=7,"B", IF(K8&gt;=6.5,"C+", IF(K8&gt;=5.5,"C", IF(K8&gt;=5,"D+", IF(K8&gt;=4,"D","F"))))))))</f>
        <v>D+</v>
      </c>
      <c r="M8" s="111"/>
      <c r="N8" s="111"/>
      <c r="P8" s="74"/>
      <c r="Q8" s="74"/>
      <c r="R8" s="74"/>
    </row>
    <row r="9" spans="1:18" ht="18" customHeight="1" x14ac:dyDescent="0.25">
      <c r="A9" s="64"/>
      <c r="B9" s="5">
        <v>2</v>
      </c>
      <c r="C9" s="6" t="s">
        <v>201</v>
      </c>
      <c r="D9" s="65" t="s">
        <v>187</v>
      </c>
      <c r="E9" s="66" t="s">
        <v>200</v>
      </c>
      <c r="F9" s="6" t="s">
        <v>43</v>
      </c>
      <c r="G9" s="24">
        <v>9</v>
      </c>
      <c r="H9" s="24">
        <v>3</v>
      </c>
      <c r="I9" s="24">
        <v>5</v>
      </c>
      <c r="J9" s="45">
        <v>0</v>
      </c>
      <c r="K9" s="31">
        <f t="shared" ref="K9:K69" si="0">G9*0.1+H9*0.2+I9*0.2+J9*0.5</f>
        <v>2.5</v>
      </c>
      <c r="L9" s="47" t="str">
        <f t="shared" ref="L9:L69" si="1">IF(K9&gt;=9,"A+", IF(K9&gt;=8.5,"A", IF(K9&gt;=8,"B+", IF(K9&gt;=7,"B", IF(K9&gt;=6.5,"C+", IF(K9&gt;=5.5,"C", IF(K9&gt;=5,"D+", IF(K9&gt;=4,"D","F"))))))))</f>
        <v>F</v>
      </c>
      <c r="M9" s="112" t="s">
        <v>929</v>
      </c>
      <c r="N9" s="111"/>
      <c r="P9" s="74"/>
      <c r="Q9" s="74"/>
      <c r="R9" s="77"/>
    </row>
    <row r="10" spans="1:18" ht="18" customHeight="1" x14ac:dyDescent="0.25">
      <c r="A10" s="64"/>
      <c r="B10" s="5">
        <v>3</v>
      </c>
      <c r="C10" s="6" t="s">
        <v>202</v>
      </c>
      <c r="D10" s="65" t="s">
        <v>203</v>
      </c>
      <c r="E10" s="66" t="s">
        <v>15</v>
      </c>
      <c r="F10" s="6" t="s">
        <v>47</v>
      </c>
      <c r="G10" s="24">
        <v>10</v>
      </c>
      <c r="H10" s="24">
        <v>5</v>
      </c>
      <c r="I10" s="24">
        <v>5</v>
      </c>
      <c r="J10" s="24">
        <v>6</v>
      </c>
      <c r="K10" s="31">
        <f t="shared" si="0"/>
        <v>6</v>
      </c>
      <c r="L10" s="47" t="str">
        <f t="shared" si="1"/>
        <v>C</v>
      </c>
      <c r="M10" s="111"/>
      <c r="N10" s="111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64"/>
      <c r="B11" s="5">
        <v>4</v>
      </c>
      <c r="C11" s="6" t="s">
        <v>204</v>
      </c>
      <c r="D11" s="65" t="s">
        <v>71</v>
      </c>
      <c r="E11" s="66" t="s">
        <v>15</v>
      </c>
      <c r="F11" s="6" t="s">
        <v>51</v>
      </c>
      <c r="G11" s="24">
        <v>10</v>
      </c>
      <c r="H11" s="24">
        <v>5</v>
      </c>
      <c r="I11" s="24">
        <v>4</v>
      </c>
      <c r="J11" s="24">
        <v>1</v>
      </c>
      <c r="K11" s="31">
        <f t="shared" si="0"/>
        <v>3.3</v>
      </c>
      <c r="L11" s="47" t="str">
        <f t="shared" si="1"/>
        <v>F</v>
      </c>
      <c r="M11" s="111"/>
      <c r="N11" s="111"/>
      <c r="P11" s="40" t="s">
        <v>939</v>
      </c>
      <c r="Q11" s="40">
        <f>COUNTIF($L$8:$L$69,P11)</f>
        <v>28</v>
      </c>
      <c r="R11" s="76">
        <f>Q11/$Q$20</f>
        <v>0.45161290322580644</v>
      </c>
    </row>
    <row r="12" spans="1:18" ht="18" customHeight="1" x14ac:dyDescent="0.25">
      <c r="A12" s="64"/>
      <c r="B12" s="5">
        <v>5</v>
      </c>
      <c r="C12" s="6" t="s">
        <v>205</v>
      </c>
      <c r="D12" s="65" t="s">
        <v>206</v>
      </c>
      <c r="E12" s="66" t="s">
        <v>15</v>
      </c>
      <c r="F12" s="6" t="s">
        <v>24</v>
      </c>
      <c r="G12" s="24">
        <v>9</v>
      </c>
      <c r="H12" s="24">
        <v>3</v>
      </c>
      <c r="I12" s="24">
        <v>4</v>
      </c>
      <c r="J12" s="46">
        <v>1</v>
      </c>
      <c r="K12" s="31">
        <f t="shared" si="0"/>
        <v>2.8</v>
      </c>
      <c r="L12" s="47" t="str">
        <f t="shared" si="1"/>
        <v>F</v>
      </c>
      <c r="M12" s="111"/>
      <c r="N12" s="111"/>
      <c r="P12" s="40" t="s">
        <v>941</v>
      </c>
      <c r="Q12" s="40">
        <f t="shared" ref="Q12:Q19" si="2">COUNTIF($L$8:$L$69,P12)</f>
        <v>6</v>
      </c>
      <c r="R12" s="76">
        <f t="shared" ref="R12:R19" si="3">Q12/$Q$20</f>
        <v>9.6774193548387094E-2</v>
      </c>
    </row>
    <row r="13" spans="1:18" ht="18" customHeight="1" x14ac:dyDescent="0.25">
      <c r="A13" s="64"/>
      <c r="B13" s="14">
        <v>6</v>
      </c>
      <c r="C13" s="6" t="s">
        <v>844</v>
      </c>
      <c r="D13" s="65" t="s">
        <v>845</v>
      </c>
      <c r="E13" s="66" t="s">
        <v>15</v>
      </c>
      <c r="F13" s="6" t="s">
        <v>207</v>
      </c>
      <c r="G13" s="19">
        <v>8</v>
      </c>
      <c r="H13" s="24">
        <v>3</v>
      </c>
      <c r="I13" s="24">
        <v>0</v>
      </c>
      <c r="J13" s="45">
        <v>0</v>
      </c>
      <c r="K13" s="31">
        <f t="shared" si="0"/>
        <v>1.4000000000000001</v>
      </c>
      <c r="L13" s="47" t="str">
        <f t="shared" si="1"/>
        <v>F</v>
      </c>
      <c r="M13" s="112" t="s">
        <v>928</v>
      </c>
      <c r="N13" s="111"/>
      <c r="P13" s="40" t="s">
        <v>940</v>
      </c>
      <c r="Q13" s="40">
        <f t="shared" si="2"/>
        <v>4</v>
      </c>
      <c r="R13" s="76">
        <f t="shared" si="3"/>
        <v>6.4516129032258063E-2</v>
      </c>
    </row>
    <row r="14" spans="1:18" ht="18" customHeight="1" x14ac:dyDescent="0.25">
      <c r="A14" s="64"/>
      <c r="B14" s="14">
        <v>7</v>
      </c>
      <c r="C14" s="6" t="s">
        <v>846</v>
      </c>
      <c r="D14" s="65" t="s">
        <v>847</v>
      </c>
      <c r="E14" s="66" t="s">
        <v>848</v>
      </c>
      <c r="F14" s="6" t="s">
        <v>51</v>
      </c>
      <c r="G14" s="19">
        <v>9</v>
      </c>
      <c r="H14" s="24">
        <v>3</v>
      </c>
      <c r="I14" s="24">
        <v>0</v>
      </c>
      <c r="J14" s="45">
        <v>0</v>
      </c>
      <c r="K14" s="31">
        <f t="shared" si="0"/>
        <v>1.5</v>
      </c>
      <c r="L14" s="47" t="str">
        <f t="shared" si="1"/>
        <v>F</v>
      </c>
      <c r="M14" s="112" t="s">
        <v>928</v>
      </c>
      <c r="N14" s="111"/>
      <c r="P14" s="40" t="s">
        <v>942</v>
      </c>
      <c r="Q14" s="40">
        <f t="shared" si="2"/>
        <v>14</v>
      </c>
      <c r="R14" s="76">
        <f t="shared" si="3"/>
        <v>0.22580645161290322</v>
      </c>
    </row>
    <row r="15" spans="1:18" ht="18" customHeight="1" x14ac:dyDescent="0.25">
      <c r="A15" s="67"/>
      <c r="B15" s="5">
        <v>8</v>
      </c>
      <c r="C15" s="6" t="s">
        <v>208</v>
      </c>
      <c r="D15" s="65" t="s">
        <v>182</v>
      </c>
      <c r="E15" s="66" t="s">
        <v>209</v>
      </c>
      <c r="F15" s="6" t="s">
        <v>24</v>
      </c>
      <c r="G15" s="24">
        <v>10</v>
      </c>
      <c r="H15" s="24">
        <v>5</v>
      </c>
      <c r="I15" s="24">
        <v>6</v>
      </c>
      <c r="J15" s="24">
        <v>6</v>
      </c>
      <c r="K15" s="31">
        <f t="shared" si="0"/>
        <v>6.2</v>
      </c>
      <c r="L15" s="47" t="str">
        <f t="shared" si="1"/>
        <v>C</v>
      </c>
      <c r="M15" s="111"/>
      <c r="N15" s="111"/>
      <c r="P15" s="40" t="s">
        <v>943</v>
      </c>
      <c r="Q15" s="40">
        <f t="shared" si="2"/>
        <v>0</v>
      </c>
      <c r="R15" s="76">
        <f t="shared" si="3"/>
        <v>0</v>
      </c>
    </row>
    <row r="16" spans="1:18" ht="18" customHeight="1" x14ac:dyDescent="0.25">
      <c r="A16" s="64"/>
      <c r="B16" s="5">
        <v>9</v>
      </c>
      <c r="C16" s="6" t="s">
        <v>210</v>
      </c>
      <c r="D16" s="65" t="s">
        <v>211</v>
      </c>
      <c r="E16" s="66" t="s">
        <v>212</v>
      </c>
      <c r="F16" s="6" t="s">
        <v>51</v>
      </c>
      <c r="G16" s="24">
        <v>10</v>
      </c>
      <c r="H16" s="24">
        <v>3</v>
      </c>
      <c r="I16" s="24">
        <v>1</v>
      </c>
      <c r="J16" s="24">
        <v>1</v>
      </c>
      <c r="K16" s="31">
        <f t="shared" si="0"/>
        <v>2.2999999999999998</v>
      </c>
      <c r="L16" s="47" t="str">
        <f t="shared" si="1"/>
        <v>F</v>
      </c>
      <c r="M16" s="111"/>
      <c r="N16" s="111"/>
      <c r="P16" s="40" t="s">
        <v>944</v>
      </c>
      <c r="Q16" s="40">
        <f t="shared" si="2"/>
        <v>8</v>
      </c>
      <c r="R16" s="76">
        <f t="shared" si="3"/>
        <v>0.12903225806451613</v>
      </c>
    </row>
    <row r="17" spans="1:18" ht="18" customHeight="1" x14ac:dyDescent="0.25">
      <c r="A17" s="64"/>
      <c r="B17" s="5">
        <v>10</v>
      </c>
      <c r="C17" s="6" t="s">
        <v>213</v>
      </c>
      <c r="D17" s="65" t="s">
        <v>71</v>
      </c>
      <c r="E17" s="66" t="s">
        <v>214</v>
      </c>
      <c r="F17" s="6" t="s">
        <v>215</v>
      </c>
      <c r="G17" s="24">
        <v>10</v>
      </c>
      <c r="H17" s="24">
        <v>3</v>
      </c>
      <c r="I17" s="24">
        <v>4</v>
      </c>
      <c r="J17" s="24">
        <v>1</v>
      </c>
      <c r="K17" s="31">
        <f t="shared" si="0"/>
        <v>2.9000000000000004</v>
      </c>
      <c r="L17" s="47" t="str">
        <f t="shared" si="1"/>
        <v>F</v>
      </c>
      <c r="M17" s="111"/>
      <c r="N17" s="111"/>
      <c r="P17" s="40" t="s">
        <v>945</v>
      </c>
      <c r="Q17" s="40">
        <f t="shared" si="2"/>
        <v>0</v>
      </c>
      <c r="R17" s="76">
        <f t="shared" si="3"/>
        <v>0</v>
      </c>
    </row>
    <row r="18" spans="1:18" ht="18" customHeight="1" x14ac:dyDescent="0.25">
      <c r="A18" s="64"/>
      <c r="B18" s="5">
        <v>11</v>
      </c>
      <c r="C18" s="6" t="s">
        <v>216</v>
      </c>
      <c r="D18" s="65" t="s">
        <v>217</v>
      </c>
      <c r="E18" s="66" t="s">
        <v>35</v>
      </c>
      <c r="F18" s="6" t="s">
        <v>19</v>
      </c>
      <c r="G18" s="24">
        <v>10</v>
      </c>
      <c r="H18" s="24">
        <v>3</v>
      </c>
      <c r="I18" s="24">
        <v>5</v>
      </c>
      <c r="J18" s="24">
        <v>6</v>
      </c>
      <c r="K18" s="31">
        <f t="shared" si="0"/>
        <v>5.6</v>
      </c>
      <c r="L18" s="47" t="str">
        <f t="shared" si="1"/>
        <v>C</v>
      </c>
      <c r="M18" s="111"/>
      <c r="N18" s="111"/>
      <c r="P18" s="40" t="s">
        <v>946</v>
      </c>
      <c r="Q18" s="40">
        <f t="shared" si="2"/>
        <v>0</v>
      </c>
      <c r="R18" s="76">
        <f t="shared" si="3"/>
        <v>0</v>
      </c>
    </row>
    <row r="19" spans="1:18" ht="18" customHeight="1" x14ac:dyDescent="0.25">
      <c r="A19" s="64"/>
      <c r="B19" s="5">
        <v>12</v>
      </c>
      <c r="C19" s="6" t="s">
        <v>218</v>
      </c>
      <c r="D19" s="65" t="s">
        <v>219</v>
      </c>
      <c r="E19" s="66" t="s">
        <v>35</v>
      </c>
      <c r="F19" s="6" t="s">
        <v>16</v>
      </c>
      <c r="G19" s="24">
        <v>10</v>
      </c>
      <c r="H19" s="24">
        <v>8</v>
      </c>
      <c r="I19" s="24">
        <v>4</v>
      </c>
      <c r="J19" s="24">
        <v>8</v>
      </c>
      <c r="K19" s="31">
        <f t="shared" si="0"/>
        <v>7.4</v>
      </c>
      <c r="L19" s="47" t="str">
        <f t="shared" si="1"/>
        <v>B</v>
      </c>
      <c r="M19" s="111"/>
      <c r="N19" s="111"/>
      <c r="P19" s="40" t="s">
        <v>947</v>
      </c>
      <c r="Q19" s="40">
        <f t="shared" si="2"/>
        <v>2</v>
      </c>
      <c r="R19" s="76">
        <f t="shared" si="3"/>
        <v>3.2258064516129031E-2</v>
      </c>
    </row>
    <row r="20" spans="1:18" ht="18" customHeight="1" x14ac:dyDescent="0.25">
      <c r="A20" s="67"/>
      <c r="B20" s="5">
        <v>13</v>
      </c>
      <c r="C20" s="6" t="s">
        <v>220</v>
      </c>
      <c r="D20" s="65" t="s">
        <v>221</v>
      </c>
      <c r="E20" s="66" t="s">
        <v>39</v>
      </c>
      <c r="F20" s="6" t="s">
        <v>43</v>
      </c>
      <c r="G20" s="24">
        <v>10</v>
      </c>
      <c r="H20" s="24">
        <v>3</v>
      </c>
      <c r="I20" s="24">
        <v>5</v>
      </c>
      <c r="J20" s="24">
        <v>6</v>
      </c>
      <c r="K20" s="31">
        <f t="shared" si="0"/>
        <v>5.6</v>
      </c>
      <c r="L20" s="47" t="str">
        <f t="shared" si="1"/>
        <v>C</v>
      </c>
      <c r="M20" s="111"/>
      <c r="N20" s="111"/>
      <c r="P20" s="75" t="s">
        <v>948</v>
      </c>
      <c r="Q20" s="75">
        <f>SUM(Q11:Q19)</f>
        <v>62</v>
      </c>
      <c r="R20" s="76">
        <f>Q20/$Q$20</f>
        <v>1</v>
      </c>
    </row>
    <row r="21" spans="1:18" ht="18" customHeight="1" x14ac:dyDescent="0.25">
      <c r="A21" s="73"/>
      <c r="B21" s="5">
        <v>14</v>
      </c>
      <c r="C21" s="6" t="s">
        <v>222</v>
      </c>
      <c r="D21" s="65" t="s">
        <v>74</v>
      </c>
      <c r="E21" s="66" t="s">
        <v>39</v>
      </c>
      <c r="F21" s="6" t="s">
        <v>32</v>
      </c>
      <c r="G21" s="24">
        <v>9</v>
      </c>
      <c r="H21" s="24">
        <v>6</v>
      </c>
      <c r="I21" s="24">
        <v>5</v>
      </c>
      <c r="J21" s="24">
        <v>8</v>
      </c>
      <c r="K21" s="31">
        <f t="shared" si="0"/>
        <v>7.1</v>
      </c>
      <c r="L21" s="47" t="str">
        <f t="shared" si="1"/>
        <v>B</v>
      </c>
      <c r="M21" s="111"/>
      <c r="N21" s="111"/>
    </row>
    <row r="22" spans="1:18" ht="18" customHeight="1" x14ac:dyDescent="0.25">
      <c r="A22" s="64"/>
      <c r="B22" s="5">
        <v>15</v>
      </c>
      <c r="C22" s="6" t="s">
        <v>223</v>
      </c>
      <c r="D22" s="65" t="s">
        <v>224</v>
      </c>
      <c r="E22" s="66" t="s">
        <v>39</v>
      </c>
      <c r="F22" s="6" t="s">
        <v>40</v>
      </c>
      <c r="G22" s="24">
        <v>10</v>
      </c>
      <c r="H22" s="24">
        <v>3</v>
      </c>
      <c r="I22" s="24">
        <v>6</v>
      </c>
      <c r="J22" s="24">
        <v>6</v>
      </c>
      <c r="K22" s="31">
        <f t="shared" si="0"/>
        <v>5.8000000000000007</v>
      </c>
      <c r="L22" s="47" t="str">
        <f t="shared" si="1"/>
        <v>C</v>
      </c>
      <c r="M22" s="111"/>
      <c r="N22" s="111"/>
    </row>
    <row r="23" spans="1:18" ht="18" customHeight="1" x14ac:dyDescent="0.25">
      <c r="A23" s="64"/>
      <c r="B23" s="5">
        <v>16</v>
      </c>
      <c r="C23" s="6" t="s">
        <v>225</v>
      </c>
      <c r="D23" s="65" t="s">
        <v>226</v>
      </c>
      <c r="E23" s="66" t="s">
        <v>39</v>
      </c>
      <c r="F23" s="6" t="s">
        <v>227</v>
      </c>
      <c r="G23" s="24">
        <v>10</v>
      </c>
      <c r="H23" s="24">
        <v>6</v>
      </c>
      <c r="I23" s="24">
        <v>3</v>
      </c>
      <c r="J23" s="24">
        <v>4</v>
      </c>
      <c r="K23" s="31">
        <f t="shared" si="0"/>
        <v>4.8000000000000007</v>
      </c>
      <c r="L23" s="47" t="str">
        <f t="shared" si="1"/>
        <v>D</v>
      </c>
      <c r="M23" s="111"/>
      <c r="N23" s="111"/>
    </row>
    <row r="24" spans="1:18" ht="18" customHeight="1" x14ac:dyDescent="0.25">
      <c r="A24" s="64"/>
      <c r="B24" s="5">
        <v>17</v>
      </c>
      <c r="C24" s="6" t="s">
        <v>228</v>
      </c>
      <c r="D24" s="65" t="s">
        <v>229</v>
      </c>
      <c r="E24" s="66" t="s">
        <v>46</v>
      </c>
      <c r="F24" s="6" t="s">
        <v>32</v>
      </c>
      <c r="G24" s="24">
        <v>10</v>
      </c>
      <c r="H24" s="24">
        <v>8</v>
      </c>
      <c r="I24" s="24">
        <v>5</v>
      </c>
      <c r="J24" s="24">
        <v>8</v>
      </c>
      <c r="K24" s="31">
        <f t="shared" si="0"/>
        <v>7.6</v>
      </c>
      <c r="L24" s="47" t="str">
        <f t="shared" si="1"/>
        <v>B</v>
      </c>
      <c r="M24" s="111"/>
      <c r="N24" s="111"/>
    </row>
    <row r="25" spans="1:18" ht="18" customHeight="1" x14ac:dyDescent="0.25">
      <c r="A25" s="64"/>
      <c r="B25" s="5">
        <v>18</v>
      </c>
      <c r="C25" s="6" t="s">
        <v>230</v>
      </c>
      <c r="D25" s="65" t="s">
        <v>231</v>
      </c>
      <c r="E25" s="66" t="s">
        <v>232</v>
      </c>
      <c r="F25" s="6" t="s">
        <v>40</v>
      </c>
      <c r="G25" s="24">
        <v>10</v>
      </c>
      <c r="H25" s="24">
        <v>7</v>
      </c>
      <c r="I25" s="24">
        <v>2</v>
      </c>
      <c r="J25" s="24">
        <v>0</v>
      </c>
      <c r="K25" s="31">
        <f t="shared" si="0"/>
        <v>2.8000000000000003</v>
      </c>
      <c r="L25" s="47" t="str">
        <f t="shared" si="1"/>
        <v>F</v>
      </c>
      <c r="M25" s="111"/>
      <c r="N25" s="111"/>
    </row>
    <row r="26" spans="1:18" ht="18" customHeight="1" x14ac:dyDescent="0.25">
      <c r="A26" s="64"/>
      <c r="B26" s="5">
        <v>19</v>
      </c>
      <c r="C26" s="6" t="s">
        <v>233</v>
      </c>
      <c r="D26" s="65" t="s">
        <v>234</v>
      </c>
      <c r="E26" s="66" t="s">
        <v>50</v>
      </c>
      <c r="F26" s="6" t="s">
        <v>47</v>
      </c>
      <c r="G26" s="24">
        <v>10</v>
      </c>
      <c r="H26" s="24">
        <v>3</v>
      </c>
      <c r="I26" s="24">
        <v>5</v>
      </c>
      <c r="J26" s="45">
        <v>0</v>
      </c>
      <c r="K26" s="31">
        <f t="shared" si="0"/>
        <v>2.6</v>
      </c>
      <c r="L26" s="47" t="str">
        <f t="shared" si="1"/>
        <v>F</v>
      </c>
      <c r="M26" s="112" t="s">
        <v>929</v>
      </c>
      <c r="N26" s="111"/>
    </row>
    <row r="27" spans="1:18" ht="18" customHeight="1" x14ac:dyDescent="0.25">
      <c r="A27" s="64"/>
      <c r="B27" s="5">
        <v>20</v>
      </c>
      <c r="C27" s="6" t="s">
        <v>235</v>
      </c>
      <c r="D27" s="65" t="s">
        <v>236</v>
      </c>
      <c r="E27" s="66" t="s">
        <v>50</v>
      </c>
      <c r="F27" s="6" t="s">
        <v>47</v>
      </c>
      <c r="G27" s="24">
        <v>10</v>
      </c>
      <c r="H27" s="24">
        <v>3</v>
      </c>
      <c r="I27" s="24">
        <v>5</v>
      </c>
      <c r="J27" s="24">
        <v>1</v>
      </c>
      <c r="K27" s="31">
        <f t="shared" si="0"/>
        <v>3.1</v>
      </c>
      <c r="L27" s="47" t="str">
        <f t="shared" si="1"/>
        <v>F</v>
      </c>
      <c r="M27" s="111"/>
      <c r="N27" s="111"/>
    </row>
    <row r="28" spans="1:18" ht="18" customHeight="1" x14ac:dyDescent="0.25">
      <c r="A28" s="64"/>
      <c r="B28" s="5">
        <v>21</v>
      </c>
      <c r="C28" s="6" t="s">
        <v>237</v>
      </c>
      <c r="D28" s="65" t="s">
        <v>238</v>
      </c>
      <c r="E28" s="66" t="s">
        <v>56</v>
      </c>
      <c r="F28" s="6" t="s">
        <v>24</v>
      </c>
      <c r="G28" s="24">
        <v>10</v>
      </c>
      <c r="H28" s="24">
        <v>4</v>
      </c>
      <c r="I28" s="24">
        <v>6</v>
      </c>
      <c r="J28" s="24">
        <v>6</v>
      </c>
      <c r="K28" s="31">
        <f t="shared" si="0"/>
        <v>6</v>
      </c>
      <c r="L28" s="47" t="str">
        <f t="shared" si="1"/>
        <v>C</v>
      </c>
      <c r="M28" s="111"/>
      <c r="N28" s="111"/>
    </row>
    <row r="29" spans="1:18" ht="18" customHeight="1" x14ac:dyDescent="0.25">
      <c r="A29" s="64"/>
      <c r="B29" s="5">
        <v>22</v>
      </c>
      <c r="C29" s="6" t="s">
        <v>239</v>
      </c>
      <c r="D29" s="65" t="s">
        <v>240</v>
      </c>
      <c r="E29" s="66" t="s">
        <v>241</v>
      </c>
      <c r="F29" s="6" t="s">
        <v>16</v>
      </c>
      <c r="G29" s="24">
        <v>10</v>
      </c>
      <c r="H29" s="24">
        <v>4</v>
      </c>
      <c r="I29" s="24">
        <v>5</v>
      </c>
      <c r="J29" s="24">
        <v>6</v>
      </c>
      <c r="K29" s="31">
        <f t="shared" si="0"/>
        <v>5.8</v>
      </c>
      <c r="L29" s="47" t="str">
        <f t="shared" si="1"/>
        <v>C</v>
      </c>
      <c r="M29" s="111"/>
      <c r="N29" s="111"/>
    </row>
    <row r="30" spans="1:18" ht="18" customHeight="1" x14ac:dyDescent="0.25">
      <c r="A30" s="64"/>
      <c r="B30" s="5">
        <v>23</v>
      </c>
      <c r="C30" s="6" t="s">
        <v>242</v>
      </c>
      <c r="D30" s="65" t="s">
        <v>243</v>
      </c>
      <c r="E30" s="66" t="s">
        <v>244</v>
      </c>
      <c r="F30" s="6" t="s">
        <v>36</v>
      </c>
      <c r="G30" s="24">
        <v>9</v>
      </c>
      <c r="H30" s="24">
        <v>7</v>
      </c>
      <c r="I30" s="24">
        <v>5</v>
      </c>
      <c r="J30" s="24">
        <v>4</v>
      </c>
      <c r="K30" s="31">
        <f t="shared" si="0"/>
        <v>5.3000000000000007</v>
      </c>
      <c r="L30" s="47" t="str">
        <f t="shared" si="1"/>
        <v>D+</v>
      </c>
      <c r="M30" s="111"/>
      <c r="N30" s="111"/>
    </row>
    <row r="31" spans="1:18" ht="18" customHeight="1" x14ac:dyDescent="0.25">
      <c r="A31" s="64"/>
      <c r="B31" s="5">
        <v>24</v>
      </c>
      <c r="C31" s="6" t="s">
        <v>245</v>
      </c>
      <c r="D31" s="65" t="s">
        <v>246</v>
      </c>
      <c r="E31" s="66" t="s">
        <v>75</v>
      </c>
      <c r="F31" s="6" t="s">
        <v>19</v>
      </c>
      <c r="G31" s="24">
        <v>10</v>
      </c>
      <c r="H31" s="24">
        <v>4</v>
      </c>
      <c r="I31" s="24">
        <v>6</v>
      </c>
      <c r="J31" s="24">
        <v>8</v>
      </c>
      <c r="K31" s="31">
        <f t="shared" si="0"/>
        <v>7</v>
      </c>
      <c r="L31" s="47" t="str">
        <f t="shared" si="1"/>
        <v>B</v>
      </c>
      <c r="M31" s="111"/>
      <c r="N31" s="111"/>
    </row>
    <row r="32" spans="1:18" ht="18" customHeight="1" x14ac:dyDescent="0.25">
      <c r="A32" s="64"/>
      <c r="B32" s="5">
        <v>25</v>
      </c>
      <c r="C32" s="6" t="s">
        <v>247</v>
      </c>
      <c r="D32" s="65" t="s">
        <v>248</v>
      </c>
      <c r="E32" s="66" t="s">
        <v>75</v>
      </c>
      <c r="F32" s="6" t="s">
        <v>32</v>
      </c>
      <c r="G32" s="24">
        <v>10</v>
      </c>
      <c r="H32" s="24">
        <v>9</v>
      </c>
      <c r="I32" s="24">
        <v>6</v>
      </c>
      <c r="J32" s="24">
        <v>10</v>
      </c>
      <c r="K32" s="31">
        <f t="shared" si="0"/>
        <v>9</v>
      </c>
      <c r="L32" s="47" t="str">
        <f t="shared" si="1"/>
        <v>A+</v>
      </c>
      <c r="M32" s="111"/>
      <c r="N32" s="111"/>
    </row>
    <row r="33" spans="1:14" ht="18" customHeight="1" x14ac:dyDescent="0.25">
      <c r="A33" s="64"/>
      <c r="B33" s="5">
        <v>26</v>
      </c>
      <c r="C33" s="6" t="s">
        <v>249</v>
      </c>
      <c r="D33" s="65" t="s">
        <v>250</v>
      </c>
      <c r="E33" s="66" t="s">
        <v>75</v>
      </c>
      <c r="F33" s="6" t="s">
        <v>40</v>
      </c>
      <c r="G33" s="24">
        <v>10</v>
      </c>
      <c r="H33" s="24">
        <v>9</v>
      </c>
      <c r="I33" s="24">
        <v>6</v>
      </c>
      <c r="J33" s="24">
        <v>10</v>
      </c>
      <c r="K33" s="31">
        <f t="shared" si="0"/>
        <v>9</v>
      </c>
      <c r="L33" s="47" t="str">
        <f t="shared" si="1"/>
        <v>A+</v>
      </c>
      <c r="M33" s="111"/>
      <c r="N33" s="111"/>
    </row>
    <row r="34" spans="1:14" ht="18" customHeight="1" x14ac:dyDescent="0.25">
      <c r="A34" s="64"/>
      <c r="B34" s="14">
        <v>27</v>
      </c>
      <c r="C34" s="6" t="s">
        <v>849</v>
      </c>
      <c r="D34" s="65" t="s">
        <v>850</v>
      </c>
      <c r="E34" s="66" t="s">
        <v>851</v>
      </c>
      <c r="F34" s="6" t="s">
        <v>43</v>
      </c>
      <c r="G34" s="19">
        <v>9</v>
      </c>
      <c r="H34" s="19">
        <v>3</v>
      </c>
      <c r="I34" s="19">
        <v>0</v>
      </c>
      <c r="J34" s="45">
        <v>0</v>
      </c>
      <c r="K34" s="31">
        <f t="shared" si="0"/>
        <v>1.5</v>
      </c>
      <c r="L34" s="47" t="str">
        <f t="shared" si="1"/>
        <v>F</v>
      </c>
      <c r="M34" s="112" t="s">
        <v>928</v>
      </c>
      <c r="N34" s="111"/>
    </row>
    <row r="35" spans="1:14" ht="18" customHeight="1" x14ac:dyDescent="0.25">
      <c r="A35" s="64"/>
      <c r="B35" s="13">
        <v>28</v>
      </c>
      <c r="C35" s="6" t="s">
        <v>251</v>
      </c>
      <c r="D35" s="65" t="s">
        <v>252</v>
      </c>
      <c r="E35" s="66" t="s">
        <v>83</v>
      </c>
      <c r="F35" s="6" t="s">
        <v>69</v>
      </c>
      <c r="G35" s="19">
        <v>10</v>
      </c>
      <c r="H35" s="19">
        <v>6</v>
      </c>
      <c r="I35" s="19">
        <v>7</v>
      </c>
      <c r="J35" s="24">
        <v>8</v>
      </c>
      <c r="K35" s="31">
        <f t="shared" si="0"/>
        <v>7.6000000000000005</v>
      </c>
      <c r="L35" s="47" t="str">
        <f t="shared" si="1"/>
        <v>B</v>
      </c>
      <c r="M35" s="111"/>
      <c r="N35" s="111"/>
    </row>
    <row r="36" spans="1:14" ht="18" customHeight="1" x14ac:dyDescent="0.25">
      <c r="A36" s="64"/>
      <c r="B36" s="13">
        <v>29</v>
      </c>
      <c r="C36" s="6" t="s">
        <v>253</v>
      </c>
      <c r="D36" s="65" t="s">
        <v>254</v>
      </c>
      <c r="E36" s="66" t="s">
        <v>83</v>
      </c>
      <c r="F36" s="6" t="s">
        <v>65</v>
      </c>
      <c r="G36" s="19">
        <v>10</v>
      </c>
      <c r="H36" s="19">
        <v>3</v>
      </c>
      <c r="I36" s="19">
        <v>4</v>
      </c>
      <c r="J36" s="24">
        <v>1</v>
      </c>
      <c r="K36" s="31">
        <f t="shared" si="0"/>
        <v>2.9000000000000004</v>
      </c>
      <c r="L36" s="47" t="str">
        <f t="shared" si="1"/>
        <v>F</v>
      </c>
      <c r="M36" s="111"/>
      <c r="N36" s="111"/>
    </row>
    <row r="37" spans="1:14" ht="18" customHeight="1" x14ac:dyDescent="0.25">
      <c r="A37" s="64"/>
      <c r="B37" s="13">
        <v>30</v>
      </c>
      <c r="C37" s="6" t="s">
        <v>255</v>
      </c>
      <c r="D37" s="65" t="s">
        <v>187</v>
      </c>
      <c r="E37" s="66" t="s">
        <v>88</v>
      </c>
      <c r="F37" s="6" t="s">
        <v>51</v>
      </c>
      <c r="G37" s="19">
        <v>10</v>
      </c>
      <c r="H37" s="19">
        <v>4</v>
      </c>
      <c r="I37" s="19">
        <v>7</v>
      </c>
      <c r="J37" s="24">
        <v>8</v>
      </c>
      <c r="K37" s="31">
        <f t="shared" si="0"/>
        <v>7.2</v>
      </c>
      <c r="L37" s="47" t="str">
        <f t="shared" si="1"/>
        <v>B</v>
      </c>
      <c r="M37" s="111"/>
      <c r="N37" s="111"/>
    </row>
    <row r="38" spans="1:14" ht="18" customHeight="1" x14ac:dyDescent="0.25">
      <c r="A38" s="64"/>
      <c r="B38" s="13">
        <v>31</v>
      </c>
      <c r="C38" s="6" t="s">
        <v>256</v>
      </c>
      <c r="D38" s="65" t="s">
        <v>257</v>
      </c>
      <c r="E38" s="66" t="s">
        <v>88</v>
      </c>
      <c r="F38" s="6" t="s">
        <v>24</v>
      </c>
      <c r="G38" s="19">
        <v>9</v>
      </c>
      <c r="H38" s="19">
        <v>3</v>
      </c>
      <c r="I38" s="19">
        <v>5</v>
      </c>
      <c r="J38" s="24">
        <v>1</v>
      </c>
      <c r="K38" s="31">
        <f t="shared" si="0"/>
        <v>3</v>
      </c>
      <c r="L38" s="47" t="str">
        <f t="shared" si="1"/>
        <v>F</v>
      </c>
      <c r="M38" s="111"/>
      <c r="N38" s="111"/>
    </row>
    <row r="39" spans="1:14" ht="18" customHeight="1" x14ac:dyDescent="0.25">
      <c r="A39" s="64"/>
      <c r="B39" s="13">
        <v>32</v>
      </c>
      <c r="C39" s="6" t="s">
        <v>258</v>
      </c>
      <c r="D39" s="65" t="s">
        <v>259</v>
      </c>
      <c r="E39" s="66" t="s">
        <v>92</v>
      </c>
      <c r="F39" s="6" t="s">
        <v>65</v>
      </c>
      <c r="G39" s="19">
        <v>10</v>
      </c>
      <c r="H39" s="19">
        <v>3</v>
      </c>
      <c r="I39" s="19">
        <v>7</v>
      </c>
      <c r="J39" s="24">
        <v>1</v>
      </c>
      <c r="K39" s="31">
        <f t="shared" si="0"/>
        <v>3.5</v>
      </c>
      <c r="L39" s="47" t="str">
        <f t="shared" si="1"/>
        <v>F</v>
      </c>
      <c r="M39" s="111"/>
      <c r="N39" s="111"/>
    </row>
    <row r="40" spans="1:14" ht="18" customHeight="1" x14ac:dyDescent="0.25">
      <c r="A40" s="64"/>
      <c r="B40" s="14">
        <v>33</v>
      </c>
      <c r="C40" s="6" t="s">
        <v>852</v>
      </c>
      <c r="D40" s="65" t="s">
        <v>747</v>
      </c>
      <c r="E40" s="66" t="s">
        <v>853</v>
      </c>
      <c r="F40" s="6" t="s">
        <v>43</v>
      </c>
      <c r="G40" s="19">
        <v>8</v>
      </c>
      <c r="H40" s="19">
        <v>0</v>
      </c>
      <c r="I40" s="19">
        <v>0</v>
      </c>
      <c r="J40" s="45">
        <v>0</v>
      </c>
      <c r="K40" s="31">
        <f t="shared" si="0"/>
        <v>0.8</v>
      </c>
      <c r="L40" s="47" t="str">
        <f t="shared" si="1"/>
        <v>F</v>
      </c>
      <c r="M40" s="112" t="s">
        <v>928</v>
      </c>
      <c r="N40" s="111"/>
    </row>
    <row r="41" spans="1:14" ht="18" customHeight="1" x14ac:dyDescent="0.25">
      <c r="A41" s="64"/>
      <c r="B41" s="13">
        <v>34</v>
      </c>
      <c r="C41" s="6" t="s">
        <v>260</v>
      </c>
      <c r="D41" s="65" t="s">
        <v>261</v>
      </c>
      <c r="E41" s="66" t="s">
        <v>262</v>
      </c>
      <c r="F41" s="6" t="s">
        <v>32</v>
      </c>
      <c r="G41" s="19">
        <v>8</v>
      </c>
      <c r="H41" s="19">
        <v>3</v>
      </c>
      <c r="I41" s="19">
        <v>4</v>
      </c>
      <c r="J41" s="24">
        <v>1</v>
      </c>
      <c r="K41" s="31">
        <f t="shared" si="0"/>
        <v>2.7</v>
      </c>
      <c r="L41" s="47" t="str">
        <f t="shared" si="1"/>
        <v>F</v>
      </c>
      <c r="M41" s="111"/>
      <c r="N41" s="111"/>
    </row>
    <row r="42" spans="1:14" ht="18" customHeight="1" x14ac:dyDescent="0.25">
      <c r="A42" s="64"/>
      <c r="B42" s="13">
        <v>35</v>
      </c>
      <c r="C42" s="6" t="s">
        <v>263</v>
      </c>
      <c r="D42" s="65" t="s">
        <v>138</v>
      </c>
      <c r="E42" s="66" t="s">
        <v>264</v>
      </c>
      <c r="F42" s="6" t="s">
        <v>28</v>
      </c>
      <c r="G42" s="19">
        <v>10</v>
      </c>
      <c r="H42" s="19">
        <v>4</v>
      </c>
      <c r="I42" s="19">
        <v>4</v>
      </c>
      <c r="J42" s="24">
        <v>3</v>
      </c>
      <c r="K42" s="31">
        <f t="shared" si="0"/>
        <v>4.0999999999999996</v>
      </c>
      <c r="L42" s="47" t="str">
        <f t="shared" si="1"/>
        <v>D</v>
      </c>
      <c r="M42" s="111"/>
      <c r="N42" s="111"/>
    </row>
    <row r="43" spans="1:14" ht="18" customHeight="1" x14ac:dyDescent="0.25">
      <c r="A43" s="64"/>
      <c r="B43" s="13">
        <v>36</v>
      </c>
      <c r="C43" s="6" t="s">
        <v>265</v>
      </c>
      <c r="D43" s="65" t="s">
        <v>266</v>
      </c>
      <c r="E43" s="66" t="s">
        <v>264</v>
      </c>
      <c r="F43" s="6" t="s">
        <v>16</v>
      </c>
      <c r="G43" s="19">
        <v>10</v>
      </c>
      <c r="H43" s="19">
        <v>4</v>
      </c>
      <c r="I43" s="19">
        <v>6</v>
      </c>
      <c r="J43" s="24">
        <v>8</v>
      </c>
      <c r="K43" s="31">
        <f t="shared" si="0"/>
        <v>7</v>
      </c>
      <c r="L43" s="47" t="str">
        <f t="shared" si="1"/>
        <v>B</v>
      </c>
      <c r="M43" s="111"/>
      <c r="N43" s="111"/>
    </row>
    <row r="44" spans="1:14" ht="18" customHeight="1" x14ac:dyDescent="0.25">
      <c r="A44" s="64"/>
      <c r="B44" s="13">
        <v>37</v>
      </c>
      <c r="C44" s="6" t="s">
        <v>267</v>
      </c>
      <c r="D44" s="65" t="s">
        <v>268</v>
      </c>
      <c r="E44" s="66" t="s">
        <v>113</v>
      </c>
      <c r="F44" s="6" t="s">
        <v>40</v>
      </c>
      <c r="G44" s="19">
        <v>10</v>
      </c>
      <c r="H44" s="19">
        <v>6</v>
      </c>
      <c r="I44" s="19">
        <v>4</v>
      </c>
      <c r="J44" s="24">
        <v>6</v>
      </c>
      <c r="K44" s="31">
        <f t="shared" si="0"/>
        <v>6</v>
      </c>
      <c r="L44" s="47" t="str">
        <f t="shared" si="1"/>
        <v>C</v>
      </c>
      <c r="M44" s="111"/>
      <c r="N44" s="111"/>
    </row>
    <row r="45" spans="1:14" ht="18" customHeight="1" x14ac:dyDescent="0.25">
      <c r="A45" s="67"/>
      <c r="B45" s="13">
        <v>38</v>
      </c>
      <c r="C45" s="6" t="s">
        <v>269</v>
      </c>
      <c r="D45" s="65" t="s">
        <v>219</v>
      </c>
      <c r="E45" s="66" t="s">
        <v>270</v>
      </c>
      <c r="F45" s="6" t="s">
        <v>19</v>
      </c>
      <c r="G45" s="19">
        <v>10</v>
      </c>
      <c r="H45" s="19">
        <v>4</v>
      </c>
      <c r="I45" s="19">
        <v>4</v>
      </c>
      <c r="J45" s="24">
        <v>4</v>
      </c>
      <c r="K45" s="31">
        <f t="shared" si="0"/>
        <v>4.5999999999999996</v>
      </c>
      <c r="L45" s="47" t="str">
        <f t="shared" si="1"/>
        <v>D</v>
      </c>
      <c r="M45" s="111"/>
      <c r="N45" s="111"/>
    </row>
    <row r="46" spans="1:14" ht="18" customHeight="1" x14ac:dyDescent="0.25">
      <c r="A46" s="67"/>
      <c r="B46" s="13">
        <v>39</v>
      </c>
      <c r="C46" s="6" t="s">
        <v>271</v>
      </c>
      <c r="D46" s="65" t="s">
        <v>272</v>
      </c>
      <c r="E46" s="66" t="s">
        <v>273</v>
      </c>
      <c r="F46" s="6" t="s">
        <v>51</v>
      </c>
      <c r="G46" s="19">
        <v>10</v>
      </c>
      <c r="H46" s="19">
        <v>5</v>
      </c>
      <c r="I46" s="19">
        <v>7</v>
      </c>
      <c r="J46" s="24">
        <v>9</v>
      </c>
      <c r="K46" s="31">
        <f t="shared" si="0"/>
        <v>7.9</v>
      </c>
      <c r="L46" s="47" t="str">
        <f t="shared" si="1"/>
        <v>B</v>
      </c>
      <c r="M46" s="111"/>
      <c r="N46" s="111"/>
    </row>
    <row r="47" spans="1:14" ht="18" customHeight="1" x14ac:dyDescent="0.25">
      <c r="A47" s="64"/>
      <c r="B47" s="13">
        <v>40</v>
      </c>
      <c r="C47" s="6" t="s">
        <v>274</v>
      </c>
      <c r="D47" s="65" t="s">
        <v>187</v>
      </c>
      <c r="E47" s="66" t="s">
        <v>115</v>
      </c>
      <c r="F47" s="6" t="s">
        <v>19</v>
      </c>
      <c r="G47" s="19">
        <v>10</v>
      </c>
      <c r="H47" s="19">
        <v>6</v>
      </c>
      <c r="I47" s="19">
        <v>3</v>
      </c>
      <c r="J47" s="24">
        <v>4</v>
      </c>
      <c r="K47" s="31">
        <f t="shared" si="0"/>
        <v>4.8000000000000007</v>
      </c>
      <c r="L47" s="47" t="str">
        <f t="shared" si="1"/>
        <v>D</v>
      </c>
      <c r="M47" s="111"/>
      <c r="N47" s="111"/>
    </row>
    <row r="48" spans="1:14" ht="18" customHeight="1" x14ac:dyDescent="0.25">
      <c r="A48" s="64"/>
      <c r="B48" s="13">
        <v>41</v>
      </c>
      <c r="C48" s="6" t="s">
        <v>275</v>
      </c>
      <c r="D48" s="65" t="s">
        <v>246</v>
      </c>
      <c r="E48" s="66" t="s">
        <v>118</v>
      </c>
      <c r="F48" s="6" t="s">
        <v>43</v>
      </c>
      <c r="G48" s="19">
        <v>8</v>
      </c>
      <c r="H48" s="19">
        <v>3</v>
      </c>
      <c r="I48" s="19">
        <v>5</v>
      </c>
      <c r="J48" s="45">
        <v>0</v>
      </c>
      <c r="K48" s="31">
        <f t="shared" si="0"/>
        <v>2.4000000000000004</v>
      </c>
      <c r="L48" s="47" t="str">
        <f t="shared" si="1"/>
        <v>F</v>
      </c>
      <c r="M48" s="112" t="s">
        <v>929</v>
      </c>
      <c r="N48" s="111"/>
    </row>
    <row r="49" spans="1:14" ht="18" customHeight="1" x14ac:dyDescent="0.25">
      <c r="A49" s="64"/>
      <c r="B49" s="13">
        <v>42</v>
      </c>
      <c r="C49" s="6" t="s">
        <v>276</v>
      </c>
      <c r="D49" s="65" t="s">
        <v>277</v>
      </c>
      <c r="E49" s="66" t="s">
        <v>118</v>
      </c>
      <c r="F49" s="6" t="s">
        <v>24</v>
      </c>
      <c r="G49" s="19">
        <v>8</v>
      </c>
      <c r="H49" s="19">
        <v>3</v>
      </c>
      <c r="I49" s="19">
        <v>3</v>
      </c>
      <c r="J49" s="24">
        <v>1</v>
      </c>
      <c r="K49" s="31">
        <f t="shared" si="0"/>
        <v>2.5</v>
      </c>
      <c r="L49" s="47" t="str">
        <f t="shared" si="1"/>
        <v>F</v>
      </c>
      <c r="M49" s="111"/>
      <c r="N49" s="111"/>
    </row>
    <row r="50" spans="1:14" ht="18" customHeight="1" x14ac:dyDescent="0.25">
      <c r="A50" s="64"/>
      <c r="B50" s="13">
        <v>43</v>
      </c>
      <c r="C50" s="6" t="s">
        <v>278</v>
      </c>
      <c r="D50" s="65" t="s">
        <v>187</v>
      </c>
      <c r="E50" s="66" t="s">
        <v>279</v>
      </c>
      <c r="F50" s="6" t="s">
        <v>19</v>
      </c>
      <c r="G50" s="19">
        <v>10</v>
      </c>
      <c r="H50" s="19">
        <v>6</v>
      </c>
      <c r="I50" s="19">
        <v>5</v>
      </c>
      <c r="J50" s="24">
        <v>2</v>
      </c>
      <c r="K50" s="31">
        <f t="shared" si="0"/>
        <v>4.2</v>
      </c>
      <c r="L50" s="47" t="str">
        <f t="shared" si="1"/>
        <v>D</v>
      </c>
      <c r="M50" s="111"/>
      <c r="N50" s="111"/>
    </row>
    <row r="51" spans="1:14" ht="18" customHeight="1" x14ac:dyDescent="0.25">
      <c r="A51" s="64"/>
      <c r="B51" s="13">
        <v>44</v>
      </c>
      <c r="C51" s="6" t="s">
        <v>280</v>
      </c>
      <c r="D51" s="65" t="s">
        <v>281</v>
      </c>
      <c r="E51" s="66" t="s">
        <v>282</v>
      </c>
      <c r="F51" s="6" t="s">
        <v>36</v>
      </c>
      <c r="G51" s="19">
        <v>10</v>
      </c>
      <c r="H51" s="19">
        <v>5</v>
      </c>
      <c r="I51" s="19">
        <v>5</v>
      </c>
      <c r="J51" s="24">
        <v>6</v>
      </c>
      <c r="K51" s="31">
        <f t="shared" si="0"/>
        <v>6</v>
      </c>
      <c r="L51" s="47" t="str">
        <f t="shared" si="1"/>
        <v>C</v>
      </c>
      <c r="M51" s="111"/>
      <c r="N51" s="111"/>
    </row>
    <row r="52" spans="1:14" ht="18" customHeight="1" x14ac:dyDescent="0.25">
      <c r="A52" s="64"/>
      <c r="B52" s="14">
        <v>45</v>
      </c>
      <c r="C52" s="6" t="s">
        <v>854</v>
      </c>
      <c r="D52" s="65" t="s">
        <v>855</v>
      </c>
      <c r="E52" s="66" t="s">
        <v>282</v>
      </c>
      <c r="F52" s="6" t="s">
        <v>65</v>
      </c>
      <c r="G52" s="19">
        <v>8</v>
      </c>
      <c r="H52" s="19">
        <v>0</v>
      </c>
      <c r="I52" s="19">
        <v>0</v>
      </c>
      <c r="J52" s="45">
        <v>0</v>
      </c>
      <c r="K52" s="31">
        <f t="shared" si="0"/>
        <v>0.8</v>
      </c>
      <c r="L52" s="47" t="str">
        <f t="shared" si="1"/>
        <v>F</v>
      </c>
      <c r="M52" s="112" t="s">
        <v>928</v>
      </c>
      <c r="N52" s="111"/>
    </row>
    <row r="53" spans="1:14" ht="18" customHeight="1" x14ac:dyDescent="0.25">
      <c r="A53" s="64"/>
      <c r="B53" s="13">
        <v>46</v>
      </c>
      <c r="C53" s="6" t="s">
        <v>283</v>
      </c>
      <c r="D53" s="65" t="s">
        <v>284</v>
      </c>
      <c r="E53" s="66" t="s">
        <v>142</v>
      </c>
      <c r="F53" s="6" t="s">
        <v>47</v>
      </c>
      <c r="G53" s="19">
        <v>10</v>
      </c>
      <c r="H53" s="19">
        <v>5</v>
      </c>
      <c r="I53" s="19">
        <v>5</v>
      </c>
      <c r="J53" s="24">
        <v>4</v>
      </c>
      <c r="K53" s="31">
        <f t="shared" si="0"/>
        <v>5</v>
      </c>
      <c r="L53" s="47" t="str">
        <f t="shared" si="1"/>
        <v>D+</v>
      </c>
      <c r="M53" s="111"/>
      <c r="N53" s="111"/>
    </row>
    <row r="54" spans="1:14" ht="18" customHeight="1" x14ac:dyDescent="0.25">
      <c r="A54" s="64"/>
      <c r="B54" s="13">
        <v>47</v>
      </c>
      <c r="C54" s="6" t="s">
        <v>285</v>
      </c>
      <c r="D54" s="65" t="s">
        <v>104</v>
      </c>
      <c r="E54" s="66" t="s">
        <v>142</v>
      </c>
      <c r="F54" s="6" t="s">
        <v>16</v>
      </c>
      <c r="G54" s="19">
        <v>10</v>
      </c>
      <c r="H54" s="19">
        <v>6</v>
      </c>
      <c r="I54" s="19">
        <v>5</v>
      </c>
      <c r="J54" s="24">
        <v>6</v>
      </c>
      <c r="K54" s="31">
        <f t="shared" si="0"/>
        <v>6.2</v>
      </c>
      <c r="L54" s="47" t="str">
        <f t="shared" si="1"/>
        <v>C</v>
      </c>
      <c r="M54" s="111"/>
      <c r="N54" s="111"/>
    </row>
    <row r="55" spans="1:14" ht="18" customHeight="1" x14ac:dyDescent="0.25">
      <c r="A55" s="64"/>
      <c r="B55" s="14">
        <v>48</v>
      </c>
      <c r="C55" s="6" t="s">
        <v>856</v>
      </c>
      <c r="D55" s="65" t="s">
        <v>857</v>
      </c>
      <c r="E55" s="66" t="s">
        <v>405</v>
      </c>
      <c r="F55" s="6" t="s">
        <v>24</v>
      </c>
      <c r="G55" s="19">
        <v>8</v>
      </c>
      <c r="H55" s="19">
        <v>3</v>
      </c>
      <c r="I55" s="19">
        <v>0</v>
      </c>
      <c r="J55" s="45">
        <v>0</v>
      </c>
      <c r="K55" s="31">
        <f t="shared" si="0"/>
        <v>1.4000000000000001</v>
      </c>
      <c r="L55" s="47" t="str">
        <f t="shared" si="1"/>
        <v>F</v>
      </c>
      <c r="M55" s="112" t="s">
        <v>928</v>
      </c>
      <c r="N55" s="111"/>
    </row>
    <row r="56" spans="1:14" ht="18" customHeight="1" x14ac:dyDescent="0.25">
      <c r="A56" s="64"/>
      <c r="B56" s="13">
        <v>49</v>
      </c>
      <c r="C56" s="6" t="s">
        <v>286</v>
      </c>
      <c r="D56" s="65" t="s">
        <v>287</v>
      </c>
      <c r="E56" s="66" t="s">
        <v>288</v>
      </c>
      <c r="F56" s="6" t="s">
        <v>51</v>
      </c>
      <c r="G56" s="19">
        <v>10</v>
      </c>
      <c r="H56" s="19">
        <v>3</v>
      </c>
      <c r="I56" s="19">
        <v>4</v>
      </c>
      <c r="J56" s="24">
        <v>1</v>
      </c>
      <c r="K56" s="31">
        <f t="shared" si="0"/>
        <v>2.9000000000000004</v>
      </c>
      <c r="L56" s="47" t="str">
        <f t="shared" si="1"/>
        <v>F</v>
      </c>
      <c r="M56" s="111"/>
      <c r="N56" s="111"/>
    </row>
    <row r="57" spans="1:14" ht="18" customHeight="1" x14ac:dyDescent="0.25">
      <c r="A57" s="67"/>
      <c r="B57" s="13">
        <v>50</v>
      </c>
      <c r="C57" s="6" t="s">
        <v>289</v>
      </c>
      <c r="D57" s="65" t="s">
        <v>290</v>
      </c>
      <c r="E57" s="66" t="s">
        <v>291</v>
      </c>
      <c r="F57" s="6" t="s">
        <v>65</v>
      </c>
      <c r="G57" s="19">
        <v>10</v>
      </c>
      <c r="H57" s="19">
        <v>3</v>
      </c>
      <c r="I57" s="19">
        <v>6</v>
      </c>
      <c r="J57" s="24">
        <v>1</v>
      </c>
      <c r="K57" s="31">
        <f t="shared" si="0"/>
        <v>3.3000000000000003</v>
      </c>
      <c r="L57" s="47" t="str">
        <f t="shared" si="1"/>
        <v>F</v>
      </c>
      <c r="M57" s="111"/>
      <c r="N57" s="111"/>
    </row>
    <row r="58" spans="1:14" ht="18" customHeight="1" x14ac:dyDescent="0.25">
      <c r="A58" s="64"/>
      <c r="B58" s="13">
        <v>51</v>
      </c>
      <c r="C58" s="6" t="s">
        <v>292</v>
      </c>
      <c r="D58" s="65" t="s">
        <v>293</v>
      </c>
      <c r="E58" s="66" t="s">
        <v>148</v>
      </c>
      <c r="F58" s="6" t="s">
        <v>294</v>
      </c>
      <c r="G58" s="19">
        <v>9</v>
      </c>
      <c r="H58" s="19">
        <v>3</v>
      </c>
      <c r="I58" s="19">
        <v>4</v>
      </c>
      <c r="J58" s="24">
        <v>1</v>
      </c>
      <c r="K58" s="31">
        <f t="shared" si="0"/>
        <v>2.8</v>
      </c>
      <c r="L58" s="47" t="str">
        <f t="shared" si="1"/>
        <v>F</v>
      </c>
      <c r="M58" s="111"/>
      <c r="N58" s="111"/>
    </row>
    <row r="59" spans="1:14" ht="18" customHeight="1" x14ac:dyDescent="0.25">
      <c r="A59" s="64"/>
      <c r="B59" s="13">
        <v>52</v>
      </c>
      <c r="C59" s="6" t="s">
        <v>295</v>
      </c>
      <c r="D59" s="65" t="s">
        <v>219</v>
      </c>
      <c r="E59" s="66" t="s">
        <v>296</v>
      </c>
      <c r="F59" s="6" t="s">
        <v>47</v>
      </c>
      <c r="G59" s="19">
        <v>10</v>
      </c>
      <c r="H59" s="19">
        <v>5</v>
      </c>
      <c r="I59" s="19">
        <v>6</v>
      </c>
      <c r="J59" s="24">
        <v>6</v>
      </c>
      <c r="K59" s="31">
        <f t="shared" si="0"/>
        <v>6.2</v>
      </c>
      <c r="L59" s="47" t="str">
        <f t="shared" si="1"/>
        <v>C</v>
      </c>
      <c r="M59" s="111"/>
      <c r="N59" s="111"/>
    </row>
    <row r="60" spans="1:14" ht="18" customHeight="1" x14ac:dyDescent="0.25">
      <c r="A60" s="64"/>
      <c r="B60" s="13">
        <v>53</v>
      </c>
      <c r="C60" s="6" t="s">
        <v>297</v>
      </c>
      <c r="D60" s="65" t="s">
        <v>298</v>
      </c>
      <c r="E60" s="66" t="s">
        <v>299</v>
      </c>
      <c r="F60" s="6" t="s">
        <v>65</v>
      </c>
      <c r="G60" s="19">
        <v>9</v>
      </c>
      <c r="H60" s="19">
        <v>4</v>
      </c>
      <c r="I60" s="19">
        <v>3</v>
      </c>
      <c r="J60" s="24">
        <v>1</v>
      </c>
      <c r="K60" s="31">
        <f t="shared" si="0"/>
        <v>2.8000000000000003</v>
      </c>
      <c r="L60" s="47" t="str">
        <f t="shared" si="1"/>
        <v>F</v>
      </c>
      <c r="M60" s="111"/>
      <c r="N60" s="111"/>
    </row>
    <row r="61" spans="1:14" ht="18" customHeight="1" x14ac:dyDescent="0.25">
      <c r="A61" s="64"/>
      <c r="B61" s="13">
        <v>54</v>
      </c>
      <c r="C61" s="6" t="s">
        <v>300</v>
      </c>
      <c r="D61" s="65" t="s">
        <v>301</v>
      </c>
      <c r="E61" s="66" t="s">
        <v>154</v>
      </c>
      <c r="F61" s="6" t="s">
        <v>69</v>
      </c>
      <c r="G61" s="19">
        <v>10</v>
      </c>
      <c r="H61" s="19">
        <v>5</v>
      </c>
      <c r="I61" s="19">
        <v>7</v>
      </c>
      <c r="J61" s="24">
        <v>6</v>
      </c>
      <c r="K61" s="31">
        <f t="shared" si="0"/>
        <v>6.4</v>
      </c>
      <c r="L61" s="47" t="str">
        <f t="shared" si="1"/>
        <v>C</v>
      </c>
      <c r="M61" s="111"/>
      <c r="N61" s="111"/>
    </row>
    <row r="62" spans="1:14" ht="18" customHeight="1" x14ac:dyDescent="0.25">
      <c r="A62" s="64"/>
      <c r="B62" s="14">
        <v>55</v>
      </c>
      <c r="C62" s="6" t="s">
        <v>858</v>
      </c>
      <c r="D62" s="65" t="s">
        <v>519</v>
      </c>
      <c r="E62" s="66" t="s">
        <v>154</v>
      </c>
      <c r="F62" s="6" t="s">
        <v>302</v>
      </c>
      <c r="G62" s="19">
        <v>8</v>
      </c>
      <c r="H62" s="19">
        <v>3</v>
      </c>
      <c r="I62" s="19">
        <v>0</v>
      </c>
      <c r="J62" s="45">
        <v>0</v>
      </c>
      <c r="K62" s="31">
        <f t="shared" si="0"/>
        <v>1.4000000000000001</v>
      </c>
      <c r="L62" s="47" t="str">
        <f t="shared" si="1"/>
        <v>F</v>
      </c>
      <c r="M62" s="112" t="s">
        <v>928</v>
      </c>
      <c r="N62" s="111"/>
    </row>
    <row r="63" spans="1:14" ht="18" customHeight="1" x14ac:dyDescent="0.25">
      <c r="A63" s="64"/>
      <c r="B63" s="13">
        <v>56</v>
      </c>
      <c r="C63" s="6" t="s">
        <v>303</v>
      </c>
      <c r="D63" s="65" t="s">
        <v>304</v>
      </c>
      <c r="E63" s="66" t="s">
        <v>305</v>
      </c>
      <c r="F63" s="6" t="s">
        <v>306</v>
      </c>
      <c r="G63" s="19">
        <v>10</v>
      </c>
      <c r="H63" s="19">
        <v>3</v>
      </c>
      <c r="I63" s="19">
        <v>8</v>
      </c>
      <c r="J63" s="24">
        <v>4</v>
      </c>
      <c r="K63" s="31">
        <f t="shared" si="0"/>
        <v>5.2</v>
      </c>
      <c r="L63" s="47" t="str">
        <f t="shared" si="1"/>
        <v>D+</v>
      </c>
      <c r="M63" s="111"/>
      <c r="N63" s="111"/>
    </row>
    <row r="64" spans="1:14" ht="18" customHeight="1" x14ac:dyDescent="0.25">
      <c r="A64" s="64"/>
      <c r="B64" s="13">
        <v>57</v>
      </c>
      <c r="C64" s="6" t="s">
        <v>307</v>
      </c>
      <c r="D64" s="65" t="s">
        <v>308</v>
      </c>
      <c r="E64" s="66" t="s">
        <v>175</v>
      </c>
      <c r="F64" s="6" t="s">
        <v>65</v>
      </c>
      <c r="G64" s="19">
        <v>10</v>
      </c>
      <c r="H64" s="19">
        <v>3</v>
      </c>
      <c r="I64" s="19">
        <v>6</v>
      </c>
      <c r="J64" s="24">
        <v>3</v>
      </c>
      <c r="K64" s="31">
        <f t="shared" si="0"/>
        <v>4.3000000000000007</v>
      </c>
      <c r="L64" s="47" t="str">
        <f t="shared" si="1"/>
        <v>D</v>
      </c>
      <c r="M64" s="111"/>
      <c r="N64" s="111"/>
    </row>
    <row r="65" spans="1:14" ht="18" customHeight="1" x14ac:dyDescent="0.25">
      <c r="A65" s="64"/>
      <c r="B65" s="13">
        <v>58</v>
      </c>
      <c r="C65" s="6" t="s">
        <v>309</v>
      </c>
      <c r="D65" s="65" t="s">
        <v>310</v>
      </c>
      <c r="E65" s="66" t="s">
        <v>175</v>
      </c>
      <c r="F65" s="6" t="s">
        <v>28</v>
      </c>
      <c r="G65" s="19">
        <v>10</v>
      </c>
      <c r="H65" s="19">
        <v>3</v>
      </c>
      <c r="I65" s="19">
        <v>6</v>
      </c>
      <c r="J65" s="24">
        <v>6</v>
      </c>
      <c r="K65" s="31">
        <f t="shared" si="0"/>
        <v>5.8000000000000007</v>
      </c>
      <c r="L65" s="47" t="str">
        <f t="shared" si="1"/>
        <v>C</v>
      </c>
      <c r="M65" s="111"/>
      <c r="N65" s="111"/>
    </row>
    <row r="66" spans="1:14" ht="18" customHeight="1" x14ac:dyDescent="0.25">
      <c r="A66" s="64"/>
      <c r="B66" s="13">
        <v>59</v>
      </c>
      <c r="C66" s="6" t="s">
        <v>311</v>
      </c>
      <c r="D66" s="65" t="s">
        <v>312</v>
      </c>
      <c r="E66" s="66" t="s">
        <v>313</v>
      </c>
      <c r="F66" s="6" t="s">
        <v>32</v>
      </c>
      <c r="G66" s="19">
        <v>10</v>
      </c>
      <c r="H66" s="19">
        <v>3</v>
      </c>
      <c r="I66" s="19">
        <v>1</v>
      </c>
      <c r="J66" s="24">
        <v>1</v>
      </c>
      <c r="K66" s="31">
        <f t="shared" si="0"/>
        <v>2.2999999999999998</v>
      </c>
      <c r="L66" s="47" t="str">
        <f t="shared" si="1"/>
        <v>F</v>
      </c>
      <c r="M66" s="111"/>
      <c r="N66" s="111"/>
    </row>
    <row r="67" spans="1:14" ht="18" customHeight="1" x14ac:dyDescent="0.25">
      <c r="A67" s="64"/>
      <c r="B67" s="13">
        <v>60</v>
      </c>
      <c r="C67" s="6" t="s">
        <v>314</v>
      </c>
      <c r="D67" s="65" t="s">
        <v>315</v>
      </c>
      <c r="E67" s="66" t="s">
        <v>313</v>
      </c>
      <c r="F67" s="6" t="s">
        <v>51</v>
      </c>
      <c r="G67" s="19">
        <v>10</v>
      </c>
      <c r="H67" s="19">
        <v>4</v>
      </c>
      <c r="I67" s="19">
        <v>4</v>
      </c>
      <c r="J67" s="24">
        <v>1</v>
      </c>
      <c r="K67" s="31">
        <f t="shared" si="0"/>
        <v>3.1</v>
      </c>
      <c r="L67" s="47" t="str">
        <f t="shared" si="1"/>
        <v>F</v>
      </c>
      <c r="M67" s="111"/>
      <c r="N67" s="111"/>
    </row>
    <row r="68" spans="1:14" ht="18" customHeight="1" x14ac:dyDescent="0.25">
      <c r="A68" s="64"/>
      <c r="B68" s="13">
        <v>61</v>
      </c>
      <c r="C68" s="6" t="s">
        <v>316</v>
      </c>
      <c r="D68" s="65" t="s">
        <v>317</v>
      </c>
      <c r="E68" s="66" t="s">
        <v>318</v>
      </c>
      <c r="F68" s="6" t="s">
        <v>51</v>
      </c>
      <c r="G68" s="19">
        <v>8</v>
      </c>
      <c r="H68" s="19">
        <v>3</v>
      </c>
      <c r="I68" s="19">
        <v>0</v>
      </c>
      <c r="J68" s="45">
        <v>0</v>
      </c>
      <c r="K68" s="31">
        <f t="shared" si="0"/>
        <v>1.4000000000000001</v>
      </c>
      <c r="L68" s="47" t="str">
        <f t="shared" si="1"/>
        <v>F</v>
      </c>
      <c r="M68" s="112" t="s">
        <v>928</v>
      </c>
      <c r="N68" s="111"/>
    </row>
    <row r="69" spans="1:14" ht="18" customHeight="1" x14ac:dyDescent="0.25">
      <c r="A69" s="64"/>
      <c r="B69" s="13">
        <v>62</v>
      </c>
      <c r="C69" s="6" t="s">
        <v>319</v>
      </c>
      <c r="D69" s="65" t="s">
        <v>320</v>
      </c>
      <c r="E69" s="66" t="s">
        <v>321</v>
      </c>
      <c r="F69" s="6" t="s">
        <v>28</v>
      </c>
      <c r="G69" s="19">
        <v>10</v>
      </c>
      <c r="H69" s="19">
        <v>5</v>
      </c>
      <c r="I69" s="19">
        <v>6</v>
      </c>
      <c r="J69" s="24">
        <v>6</v>
      </c>
      <c r="K69" s="31">
        <f t="shared" si="0"/>
        <v>6.2</v>
      </c>
      <c r="L69" s="47" t="str">
        <f t="shared" si="1"/>
        <v>C</v>
      </c>
      <c r="M69" s="111"/>
      <c r="N69" s="111"/>
    </row>
    <row r="70" spans="1:14" ht="18" customHeight="1" x14ac:dyDescent="0.25">
      <c r="A70" s="64"/>
      <c r="B70" s="86" t="s">
        <v>831</v>
      </c>
      <c r="C70" s="86"/>
      <c r="D70" s="86"/>
      <c r="E70" s="86"/>
      <c r="F70" s="57"/>
      <c r="G70" s="64"/>
      <c r="H70" s="64"/>
      <c r="I70" s="64"/>
      <c r="J70" s="87"/>
      <c r="K70" s="87"/>
      <c r="L70" s="87"/>
      <c r="M70" s="51"/>
      <c r="N70" s="51"/>
    </row>
    <row r="71" spans="1:14" ht="18" customHeight="1" x14ac:dyDescent="0.25">
      <c r="A71" s="64"/>
      <c r="B71" s="88" t="s">
        <v>834</v>
      </c>
      <c r="C71" s="88"/>
      <c r="D71" s="88"/>
      <c r="E71" s="88"/>
      <c r="F71" s="57"/>
      <c r="G71" s="64"/>
      <c r="H71" s="64"/>
      <c r="I71" s="64"/>
      <c r="J71" s="87"/>
      <c r="K71" s="87"/>
      <c r="L71" s="87"/>
      <c r="M71" s="51"/>
      <c r="N71" s="51"/>
    </row>
    <row r="72" spans="1:14" ht="18" customHeight="1" x14ac:dyDescent="0.25">
      <c r="A72" s="64"/>
      <c r="B72" s="88" t="s">
        <v>832</v>
      </c>
      <c r="C72" s="88"/>
      <c r="D72" s="88"/>
      <c r="E72" s="88"/>
      <c r="F72" s="57"/>
      <c r="G72" s="64"/>
      <c r="H72" s="64"/>
      <c r="I72" s="64"/>
      <c r="J72" s="87"/>
      <c r="K72" s="87"/>
      <c r="L72" s="87"/>
      <c r="M72" s="51"/>
      <c r="N72" s="51"/>
    </row>
    <row r="73" spans="1:14" ht="18" customHeight="1" x14ac:dyDescent="0.25">
      <c r="A73" s="64"/>
      <c r="B73" s="88" t="s">
        <v>833</v>
      </c>
      <c r="C73" s="88"/>
      <c r="D73" s="88"/>
      <c r="E73" s="88"/>
      <c r="F73" s="57"/>
      <c r="G73" s="64"/>
      <c r="H73" s="64"/>
      <c r="I73" s="64"/>
      <c r="J73" s="87"/>
      <c r="K73" s="87"/>
      <c r="L73" s="87"/>
      <c r="M73" s="51"/>
      <c r="N73" s="51"/>
    </row>
    <row r="74" spans="1:14" ht="18" customHeight="1" x14ac:dyDescent="0.25">
      <c r="A74" s="64"/>
      <c r="B74" s="72" t="s">
        <v>931</v>
      </c>
      <c r="C74" s="72"/>
      <c r="D74" s="72"/>
      <c r="E74" s="72"/>
      <c r="F74" s="57"/>
      <c r="G74" s="64"/>
      <c r="H74" s="64"/>
      <c r="I74" s="64"/>
      <c r="J74" s="38"/>
      <c r="K74" s="38"/>
      <c r="L74" s="38"/>
      <c r="M74" s="51"/>
      <c r="N74" s="51"/>
    </row>
    <row r="75" spans="1:14" ht="18" customHeight="1" x14ac:dyDescent="0.25">
      <c r="A75" s="67"/>
      <c r="B75" s="67"/>
      <c r="C75" s="60"/>
      <c r="D75" s="61"/>
      <c r="E75" s="61"/>
      <c r="F75" s="57"/>
      <c r="G75" s="92" t="s">
        <v>932</v>
      </c>
      <c r="H75" s="92"/>
      <c r="I75" s="92"/>
      <c r="J75" s="92"/>
      <c r="K75" s="92"/>
      <c r="L75" s="92"/>
      <c r="M75" s="51"/>
      <c r="N75" s="51"/>
    </row>
    <row r="76" spans="1:14" ht="37.200000000000003" customHeight="1" x14ac:dyDescent="0.25">
      <c r="A76" s="67"/>
      <c r="B76" s="93" t="s">
        <v>837</v>
      </c>
      <c r="C76" s="93"/>
      <c r="D76" s="93"/>
      <c r="E76" s="93"/>
      <c r="F76" s="57"/>
      <c r="G76" s="93" t="s">
        <v>835</v>
      </c>
      <c r="H76" s="93"/>
      <c r="I76" s="93"/>
      <c r="J76" s="93"/>
      <c r="K76" s="93"/>
      <c r="L76" s="93"/>
      <c r="M76" s="51"/>
      <c r="N76" s="51"/>
    </row>
    <row r="77" spans="1:14" ht="18" customHeight="1" x14ac:dyDescent="0.25">
      <c r="A77" s="64"/>
      <c r="B77" s="64"/>
      <c r="C77" s="62"/>
      <c r="D77" s="57"/>
      <c r="E77" s="57"/>
      <c r="F77" s="57"/>
      <c r="G77" s="64"/>
      <c r="H77" s="64"/>
      <c r="I77" s="64"/>
      <c r="J77" s="87"/>
      <c r="K77" s="87"/>
      <c r="L77" s="87"/>
      <c r="M77" s="51"/>
      <c r="N77" s="51"/>
    </row>
    <row r="78" spans="1:14" ht="18" customHeight="1" x14ac:dyDescent="0.25">
      <c r="A78" s="64"/>
      <c r="B78" s="64"/>
      <c r="C78" s="62"/>
      <c r="D78" s="57"/>
      <c r="E78" s="57"/>
      <c r="F78" s="57"/>
      <c r="G78" s="64"/>
      <c r="H78" s="64"/>
      <c r="I78" s="64"/>
      <c r="J78" s="87"/>
      <c r="K78" s="87"/>
      <c r="L78" s="87"/>
      <c r="M78" s="51"/>
      <c r="N78" s="51"/>
    </row>
    <row r="79" spans="1:14" ht="18" customHeight="1" x14ac:dyDescent="0.25">
      <c r="A79" s="64"/>
      <c r="B79" s="64"/>
      <c r="C79" s="62"/>
      <c r="D79" s="57"/>
      <c r="E79" s="57"/>
      <c r="F79" s="57"/>
      <c r="G79" s="64"/>
      <c r="H79" s="64"/>
      <c r="I79" s="64"/>
      <c r="J79" s="87"/>
      <c r="K79" s="87"/>
      <c r="L79" s="87"/>
      <c r="M79" s="51"/>
      <c r="N79" s="51"/>
    </row>
    <row r="80" spans="1:14" ht="18" customHeight="1" x14ac:dyDescent="0.25">
      <c r="A80" s="64"/>
      <c r="B80" s="64"/>
      <c r="C80" s="62"/>
      <c r="D80" s="57"/>
      <c r="E80" s="57"/>
      <c r="F80" s="57"/>
      <c r="G80" s="64"/>
      <c r="H80" s="64"/>
      <c r="I80" s="64"/>
      <c r="J80" s="87"/>
      <c r="K80" s="87"/>
      <c r="L80" s="87"/>
      <c r="M80" s="51"/>
      <c r="N80" s="51"/>
    </row>
    <row r="81" spans="1:14" ht="18" customHeight="1" x14ac:dyDescent="0.25">
      <c r="A81" s="64"/>
      <c r="B81" s="90" t="s">
        <v>838</v>
      </c>
      <c r="C81" s="90"/>
      <c r="D81" s="90"/>
      <c r="E81" s="90"/>
      <c r="F81" s="57"/>
      <c r="G81" s="91" t="s">
        <v>836</v>
      </c>
      <c r="H81" s="91"/>
      <c r="I81" s="91"/>
      <c r="J81" s="91"/>
      <c r="K81" s="91"/>
      <c r="L81" s="91"/>
      <c r="M81" s="51"/>
      <c r="N81" s="51"/>
    </row>
    <row r="82" spans="1:14" ht="18" customHeight="1" x14ac:dyDescent="0.25">
      <c r="A82" s="64"/>
      <c r="B82" s="64"/>
      <c r="C82" s="62"/>
      <c r="D82" s="57"/>
      <c r="E82" s="57"/>
      <c r="F82" s="57"/>
      <c r="G82" s="64"/>
      <c r="H82" s="64"/>
      <c r="I82" s="64"/>
      <c r="J82" s="87"/>
      <c r="K82" s="87"/>
      <c r="L82" s="87"/>
      <c r="M82" s="51"/>
      <c r="N82" s="51"/>
    </row>
  </sheetData>
  <mergeCells count="95">
    <mergeCell ref="M67:N67"/>
    <mergeCell ref="M68:N68"/>
    <mergeCell ref="M69:N69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63:N63"/>
    <mergeCell ref="M64:N64"/>
    <mergeCell ref="M44:N44"/>
    <mergeCell ref="M45:N45"/>
    <mergeCell ref="M46:N46"/>
    <mergeCell ref="M47:N47"/>
    <mergeCell ref="M66:N66"/>
    <mergeCell ref="M65:N65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8:N8"/>
    <mergeCell ref="M9:N9"/>
    <mergeCell ref="M10:N10"/>
    <mergeCell ref="M11:N11"/>
    <mergeCell ref="M30:N30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12:N12"/>
    <mergeCell ref="M13:N13"/>
    <mergeCell ref="M14:N14"/>
    <mergeCell ref="M15:N15"/>
    <mergeCell ref="J78:L78"/>
    <mergeCell ref="J77:L77"/>
    <mergeCell ref="M31:N31"/>
    <mergeCell ref="M32:N32"/>
    <mergeCell ref="M33:N33"/>
    <mergeCell ref="M27:N27"/>
    <mergeCell ref="M28:N28"/>
    <mergeCell ref="M29:N29"/>
    <mergeCell ref="M48:N48"/>
    <mergeCell ref="M49:N49"/>
    <mergeCell ref="M50:N50"/>
    <mergeCell ref="M51:N51"/>
    <mergeCell ref="J79:L79"/>
    <mergeCell ref="J80:L80"/>
    <mergeCell ref="B81:E81"/>
    <mergeCell ref="G81:L81"/>
    <mergeCell ref="J82:L82"/>
    <mergeCell ref="B73:E73"/>
    <mergeCell ref="J73:L73"/>
    <mergeCell ref="G75:L75"/>
    <mergeCell ref="B76:E76"/>
    <mergeCell ref="G76:L76"/>
    <mergeCell ref="B70:E70"/>
    <mergeCell ref="J70:L70"/>
    <mergeCell ref="B71:E71"/>
    <mergeCell ref="J71:L71"/>
    <mergeCell ref="B72:E72"/>
    <mergeCell ref="J72:L72"/>
    <mergeCell ref="L6:L7"/>
    <mergeCell ref="D6:E6"/>
    <mergeCell ref="B1:F1"/>
    <mergeCell ref="B2:C2"/>
    <mergeCell ref="D2:F2"/>
    <mergeCell ref="B3:C3"/>
    <mergeCell ref="D3:F3"/>
    <mergeCell ref="G1:N2"/>
    <mergeCell ref="G3:N3"/>
    <mergeCell ref="B4:C4"/>
    <mergeCell ref="D4:I4"/>
    <mergeCell ref="B5:C5"/>
    <mergeCell ref="B7:F7"/>
    <mergeCell ref="K6:K7"/>
    <mergeCell ref="M6:N7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3196-1075-4B15-BFD9-F983F28E310D}">
  <dimension ref="A1:R94"/>
  <sheetViews>
    <sheetView topLeftCell="I9" zoomScale="90" zoomScaleNormal="90" workbookViewId="0">
      <selection activeCell="Q11" sqref="Q11:Q19"/>
    </sheetView>
  </sheetViews>
  <sheetFormatPr defaultRowHeight="13.2" x14ac:dyDescent="0.25"/>
  <cols>
    <col min="1" max="1" width="7.5546875" style="1" customWidth="1"/>
    <col min="2" max="2" width="5.33203125" style="1" customWidth="1"/>
    <col min="3" max="3" width="16.44140625" style="1" customWidth="1"/>
    <col min="4" max="4" width="21.6640625" style="1" customWidth="1"/>
    <col min="5" max="5" width="9.6640625" style="1" customWidth="1"/>
    <col min="6" max="6" width="14.21875" style="1" customWidth="1"/>
    <col min="7" max="7" width="5.5546875" style="1" customWidth="1"/>
    <col min="8" max="8" width="5.6640625" style="1" customWidth="1"/>
    <col min="9" max="9" width="6.109375" style="1" customWidth="1"/>
    <col min="10" max="10" width="6.21875" style="1" customWidth="1"/>
    <col min="11" max="11" width="6.6640625" style="1" customWidth="1"/>
    <col min="12" max="12" width="7.6640625" style="1" customWidth="1"/>
    <col min="13" max="13" width="10.6640625" style="1" customWidth="1"/>
    <col min="14" max="14" width="5.21875" style="1" customWidth="1"/>
    <col min="15" max="16384" width="8.88671875" style="1"/>
  </cols>
  <sheetData>
    <row r="1" spans="1:18" ht="19.2" customHeight="1" x14ac:dyDescent="0.25">
      <c r="A1" s="37"/>
      <c r="B1" s="83" t="s">
        <v>0</v>
      </c>
      <c r="C1" s="83"/>
      <c r="D1" s="83"/>
      <c r="E1" s="83"/>
      <c r="F1" s="83"/>
      <c r="G1" s="107" t="s">
        <v>933</v>
      </c>
      <c r="H1" s="107"/>
      <c r="I1" s="107"/>
      <c r="J1" s="107"/>
      <c r="K1" s="107"/>
      <c r="L1" s="107"/>
      <c r="M1" s="107"/>
      <c r="N1" s="107"/>
    </row>
    <row r="2" spans="1:18" ht="17.399999999999999" customHeight="1" x14ac:dyDescent="0.25">
      <c r="A2" s="37"/>
      <c r="B2" s="84" t="s">
        <v>1</v>
      </c>
      <c r="C2" s="84"/>
      <c r="D2" s="85" t="s">
        <v>3</v>
      </c>
      <c r="E2" s="85"/>
      <c r="F2" s="85"/>
      <c r="G2" s="107"/>
      <c r="H2" s="107"/>
      <c r="I2" s="107"/>
      <c r="J2" s="107"/>
      <c r="K2" s="107"/>
      <c r="L2" s="107"/>
      <c r="M2" s="107"/>
      <c r="N2" s="107"/>
    </row>
    <row r="3" spans="1:18" ht="16.2" customHeight="1" x14ac:dyDescent="0.25">
      <c r="A3" s="37"/>
      <c r="B3" s="79" t="s">
        <v>2</v>
      </c>
      <c r="C3" s="79"/>
      <c r="D3" s="83" t="s">
        <v>4</v>
      </c>
      <c r="E3" s="83"/>
      <c r="F3" s="83"/>
      <c r="G3" s="85" t="s">
        <v>5</v>
      </c>
      <c r="H3" s="85"/>
      <c r="I3" s="85"/>
      <c r="J3" s="85"/>
      <c r="K3" s="85"/>
      <c r="L3" s="85"/>
      <c r="M3" s="85"/>
      <c r="N3" s="85"/>
    </row>
    <row r="4" spans="1:18" ht="22.8" customHeight="1" x14ac:dyDescent="0.25">
      <c r="A4" s="37"/>
      <c r="B4" s="79" t="s">
        <v>8</v>
      </c>
      <c r="C4" s="79"/>
      <c r="D4" s="108" t="s">
        <v>10</v>
      </c>
      <c r="E4" s="108"/>
      <c r="F4" s="108"/>
      <c r="G4" s="108"/>
      <c r="H4" s="108"/>
      <c r="I4" s="108"/>
      <c r="J4" s="4"/>
      <c r="K4" s="27"/>
      <c r="L4" s="30" t="s">
        <v>11</v>
      </c>
      <c r="M4" s="2" t="s">
        <v>6</v>
      </c>
      <c r="N4" s="3" t="s">
        <v>840</v>
      </c>
    </row>
    <row r="5" spans="1:18" ht="15.6" x14ac:dyDescent="0.25">
      <c r="A5" s="37"/>
      <c r="B5" s="79" t="s">
        <v>9</v>
      </c>
      <c r="C5" s="79"/>
      <c r="D5" s="27">
        <v>3</v>
      </c>
      <c r="E5" s="26"/>
      <c r="F5" s="26"/>
      <c r="G5" s="26"/>
      <c r="H5" s="26"/>
      <c r="I5" s="26"/>
      <c r="J5" s="63"/>
      <c r="K5" s="63"/>
      <c r="L5" s="63"/>
      <c r="M5" s="37"/>
      <c r="N5" s="37"/>
    </row>
    <row r="6" spans="1:18" ht="79.2" customHeight="1" x14ac:dyDescent="0.25">
      <c r="A6" s="53"/>
      <c r="B6" s="11" t="s">
        <v>824</v>
      </c>
      <c r="C6" s="11" t="s">
        <v>12</v>
      </c>
      <c r="D6" s="80" t="s">
        <v>934</v>
      </c>
      <c r="E6" s="82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4" t="s">
        <v>927</v>
      </c>
      <c r="L6" s="114" t="s">
        <v>930</v>
      </c>
      <c r="M6" s="113" t="s">
        <v>829</v>
      </c>
      <c r="N6" s="113"/>
    </row>
    <row r="7" spans="1:18" ht="18" customHeight="1" x14ac:dyDescent="0.25">
      <c r="A7" s="53"/>
      <c r="B7" s="80" t="s">
        <v>830</v>
      </c>
      <c r="C7" s="81"/>
      <c r="D7" s="81"/>
      <c r="E7" s="81"/>
      <c r="F7" s="82"/>
      <c r="G7" s="12">
        <v>10</v>
      </c>
      <c r="H7" s="12">
        <v>20</v>
      </c>
      <c r="I7" s="12">
        <v>20</v>
      </c>
      <c r="J7" s="12">
        <v>50</v>
      </c>
      <c r="K7" s="114"/>
      <c r="L7" s="114"/>
      <c r="M7" s="113"/>
      <c r="N7" s="113"/>
    </row>
    <row r="8" spans="1:18" ht="18" customHeight="1" x14ac:dyDescent="0.25">
      <c r="A8" s="54"/>
      <c r="B8" s="13">
        <v>1</v>
      </c>
      <c r="C8" s="6" t="s">
        <v>322</v>
      </c>
      <c r="D8" s="65" t="s">
        <v>323</v>
      </c>
      <c r="E8" s="66" t="s">
        <v>15</v>
      </c>
      <c r="F8" s="6" t="s">
        <v>69</v>
      </c>
      <c r="G8" s="24">
        <v>10</v>
      </c>
      <c r="H8" s="24">
        <v>7</v>
      </c>
      <c r="I8" s="24">
        <v>6</v>
      </c>
      <c r="J8" s="34">
        <v>8</v>
      </c>
      <c r="K8" s="31">
        <f>G8*0.1+H8*0.2+I8*0.2+J8*0.5</f>
        <v>7.6000000000000005</v>
      </c>
      <c r="L8" s="39" t="str">
        <f>IF(K8&gt;=9,"A+", IF(K8&gt;=8.5,"A", IF(K8&gt;=8,"B+", IF(K8&gt;=7,"B", IF(K8&gt;=6.5,"C+", IF(K8&gt;=5.5,"C", IF(K8&gt;=5,"D+", IF(K8&gt;=4,"D","F"))))))))</f>
        <v>B</v>
      </c>
      <c r="M8" s="112"/>
      <c r="N8" s="112"/>
    </row>
    <row r="9" spans="1:18" ht="18" customHeight="1" x14ac:dyDescent="0.25">
      <c r="A9" s="54"/>
      <c r="B9" s="13">
        <v>2</v>
      </c>
      <c r="C9" s="6" t="s">
        <v>324</v>
      </c>
      <c r="D9" s="65" t="s">
        <v>325</v>
      </c>
      <c r="E9" s="66" t="s">
        <v>27</v>
      </c>
      <c r="F9" s="6" t="s">
        <v>47</v>
      </c>
      <c r="G9" s="24">
        <v>10</v>
      </c>
      <c r="H9" s="24">
        <v>3</v>
      </c>
      <c r="I9" s="24">
        <v>4</v>
      </c>
      <c r="J9" s="34">
        <v>1</v>
      </c>
      <c r="K9" s="31">
        <f t="shared" ref="K9:K72" si="0">G9*0.1+H9*0.2+I9*0.2+J9*0.5</f>
        <v>2.9000000000000004</v>
      </c>
      <c r="L9" s="39" t="str">
        <f t="shared" ref="L9:L72" si="1">IF(K9&gt;=9,"A+", IF(K9&gt;=8.5,"A", IF(K9&gt;=8,"B+", IF(K9&gt;=7,"B", IF(K9&gt;=6.5,"C+", IF(K9&gt;=5.5,"C", IF(K9&gt;=5,"D+", IF(K9&gt;=4,"D","F"))))))))</f>
        <v>F</v>
      </c>
      <c r="M9" s="112"/>
      <c r="N9" s="112"/>
    </row>
    <row r="10" spans="1:18" ht="18" customHeight="1" x14ac:dyDescent="0.25">
      <c r="A10" s="54"/>
      <c r="B10" s="13">
        <v>3</v>
      </c>
      <c r="C10" s="6" t="s">
        <v>326</v>
      </c>
      <c r="D10" s="65" t="s">
        <v>171</v>
      </c>
      <c r="E10" s="66" t="s">
        <v>327</v>
      </c>
      <c r="F10" s="6" t="s">
        <v>47</v>
      </c>
      <c r="G10" s="24">
        <v>10</v>
      </c>
      <c r="H10" s="24">
        <v>3</v>
      </c>
      <c r="I10" s="24">
        <v>4</v>
      </c>
      <c r="J10" s="34">
        <v>1</v>
      </c>
      <c r="K10" s="31">
        <f t="shared" si="0"/>
        <v>2.9000000000000004</v>
      </c>
      <c r="L10" s="39" t="str">
        <f t="shared" si="1"/>
        <v>F</v>
      </c>
      <c r="M10" s="112"/>
      <c r="N10" s="112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328</v>
      </c>
      <c r="D11" s="65" t="s">
        <v>165</v>
      </c>
      <c r="E11" s="66" t="s">
        <v>329</v>
      </c>
      <c r="F11" s="6" t="s">
        <v>36</v>
      </c>
      <c r="G11" s="24">
        <v>9</v>
      </c>
      <c r="H11" s="24">
        <v>4</v>
      </c>
      <c r="I11" s="24">
        <v>5</v>
      </c>
      <c r="J11" s="34">
        <v>8</v>
      </c>
      <c r="K11" s="31">
        <f t="shared" si="0"/>
        <v>6.7</v>
      </c>
      <c r="L11" s="39" t="str">
        <f t="shared" si="1"/>
        <v>C+</v>
      </c>
      <c r="M11" s="112"/>
      <c r="N11" s="112"/>
      <c r="P11" s="40" t="s">
        <v>939</v>
      </c>
      <c r="Q11" s="40">
        <f>COUNTIF($L$8:$L$81,P11)</f>
        <v>11</v>
      </c>
      <c r="R11" s="76">
        <f>Q11/$Q$20</f>
        <v>0.14864864864864866</v>
      </c>
    </row>
    <row r="12" spans="1:18" ht="18" customHeight="1" x14ac:dyDescent="0.25">
      <c r="A12" s="54"/>
      <c r="B12" s="13">
        <v>5</v>
      </c>
      <c r="C12" s="6" t="s">
        <v>330</v>
      </c>
      <c r="D12" s="65" t="s">
        <v>87</v>
      </c>
      <c r="E12" s="66" t="s">
        <v>35</v>
      </c>
      <c r="F12" s="6" t="s">
        <v>40</v>
      </c>
      <c r="G12" s="24">
        <v>10</v>
      </c>
      <c r="H12" s="24">
        <v>8</v>
      </c>
      <c r="I12" s="24">
        <v>6</v>
      </c>
      <c r="J12" s="34">
        <v>9</v>
      </c>
      <c r="K12" s="31">
        <f t="shared" si="0"/>
        <v>8.3000000000000007</v>
      </c>
      <c r="L12" s="39" t="str">
        <f t="shared" si="1"/>
        <v>B+</v>
      </c>
      <c r="M12" s="112"/>
      <c r="N12" s="112"/>
      <c r="P12" s="40" t="s">
        <v>941</v>
      </c>
      <c r="Q12" s="40">
        <f t="shared" ref="Q12:Q19" si="2">COUNTIF($L$8:$L$81,P12)</f>
        <v>8</v>
      </c>
      <c r="R12" s="76">
        <f t="shared" ref="R12:R19" si="3">Q12/$Q$20</f>
        <v>0.10810810810810811</v>
      </c>
    </row>
    <row r="13" spans="1:18" ht="18" customHeight="1" x14ac:dyDescent="0.25">
      <c r="A13" s="54"/>
      <c r="B13" s="13">
        <v>6</v>
      </c>
      <c r="C13" s="6" t="s">
        <v>331</v>
      </c>
      <c r="D13" s="65" t="s">
        <v>82</v>
      </c>
      <c r="E13" s="66" t="s">
        <v>35</v>
      </c>
      <c r="F13" s="6" t="s">
        <v>40</v>
      </c>
      <c r="G13" s="24">
        <v>10</v>
      </c>
      <c r="H13" s="24">
        <v>8</v>
      </c>
      <c r="I13" s="24">
        <v>6</v>
      </c>
      <c r="J13" s="34">
        <v>9</v>
      </c>
      <c r="K13" s="31">
        <f t="shared" si="0"/>
        <v>8.3000000000000007</v>
      </c>
      <c r="L13" s="39" t="str">
        <f t="shared" si="1"/>
        <v>B+</v>
      </c>
      <c r="M13" s="112"/>
      <c r="N13" s="112"/>
      <c r="P13" s="40" t="s">
        <v>940</v>
      </c>
      <c r="Q13" s="40">
        <f t="shared" si="2"/>
        <v>4</v>
      </c>
      <c r="R13" s="76">
        <f t="shared" si="3"/>
        <v>5.4054054054054057E-2</v>
      </c>
    </row>
    <row r="14" spans="1:18" ht="18" customHeight="1" x14ac:dyDescent="0.25">
      <c r="A14" s="54"/>
      <c r="B14" s="13">
        <v>7</v>
      </c>
      <c r="C14" s="6" t="s">
        <v>332</v>
      </c>
      <c r="D14" s="65" t="s">
        <v>333</v>
      </c>
      <c r="E14" s="66" t="s">
        <v>35</v>
      </c>
      <c r="F14" s="6" t="s">
        <v>19</v>
      </c>
      <c r="G14" s="24">
        <v>10</v>
      </c>
      <c r="H14" s="24">
        <v>8</v>
      </c>
      <c r="I14" s="24">
        <v>8</v>
      </c>
      <c r="J14" s="34">
        <v>9</v>
      </c>
      <c r="K14" s="31">
        <f t="shared" si="0"/>
        <v>8.6999999999999993</v>
      </c>
      <c r="L14" s="39" t="str">
        <f t="shared" si="1"/>
        <v>A</v>
      </c>
      <c r="M14" s="112"/>
      <c r="N14" s="112"/>
      <c r="P14" s="40" t="s">
        <v>942</v>
      </c>
      <c r="Q14" s="40">
        <f t="shared" si="2"/>
        <v>14</v>
      </c>
      <c r="R14" s="76">
        <f t="shared" si="3"/>
        <v>0.1891891891891892</v>
      </c>
    </row>
    <row r="15" spans="1:18" ht="18" customHeight="1" x14ac:dyDescent="0.25">
      <c r="A15" s="56"/>
      <c r="B15" s="14">
        <v>8</v>
      </c>
      <c r="C15" s="6" t="s">
        <v>334</v>
      </c>
      <c r="D15" s="65" t="s">
        <v>187</v>
      </c>
      <c r="E15" s="66" t="s">
        <v>35</v>
      </c>
      <c r="F15" s="6" t="s">
        <v>40</v>
      </c>
      <c r="G15" s="24">
        <v>10</v>
      </c>
      <c r="H15" s="24">
        <v>7</v>
      </c>
      <c r="I15" s="24">
        <v>8</v>
      </c>
      <c r="J15" s="34">
        <v>9</v>
      </c>
      <c r="K15" s="31">
        <f t="shared" si="0"/>
        <v>8.5</v>
      </c>
      <c r="L15" s="39" t="str">
        <f t="shared" si="1"/>
        <v>A</v>
      </c>
      <c r="M15" s="112"/>
      <c r="N15" s="112"/>
      <c r="P15" s="40" t="s">
        <v>943</v>
      </c>
      <c r="Q15" s="40">
        <f t="shared" si="2"/>
        <v>4</v>
      </c>
      <c r="R15" s="76">
        <f t="shared" si="3"/>
        <v>5.4054054054054057E-2</v>
      </c>
    </row>
    <row r="16" spans="1:18" ht="18" customHeight="1" x14ac:dyDescent="0.25">
      <c r="A16" s="54"/>
      <c r="B16" s="13">
        <v>9</v>
      </c>
      <c r="C16" s="6" t="s">
        <v>335</v>
      </c>
      <c r="D16" s="65" t="s">
        <v>336</v>
      </c>
      <c r="E16" s="66" t="s">
        <v>39</v>
      </c>
      <c r="F16" s="6" t="s">
        <v>16</v>
      </c>
      <c r="G16" s="24">
        <v>10</v>
      </c>
      <c r="H16" s="24">
        <v>6</v>
      </c>
      <c r="I16" s="24">
        <v>4</v>
      </c>
      <c r="J16" s="34">
        <v>8</v>
      </c>
      <c r="K16" s="31">
        <f t="shared" si="0"/>
        <v>7</v>
      </c>
      <c r="L16" s="39" t="str">
        <f t="shared" si="1"/>
        <v>B</v>
      </c>
      <c r="M16" s="112"/>
      <c r="N16" s="112"/>
      <c r="P16" s="40" t="s">
        <v>944</v>
      </c>
      <c r="Q16" s="40">
        <f t="shared" si="2"/>
        <v>14</v>
      </c>
      <c r="R16" s="76">
        <f t="shared" si="3"/>
        <v>0.1891891891891892</v>
      </c>
    </row>
    <row r="17" spans="1:18" ht="18" customHeight="1" x14ac:dyDescent="0.25">
      <c r="A17" s="54"/>
      <c r="B17" s="13">
        <v>10</v>
      </c>
      <c r="C17" s="6" t="s">
        <v>337</v>
      </c>
      <c r="D17" s="65" t="s">
        <v>338</v>
      </c>
      <c r="E17" s="66" t="s">
        <v>50</v>
      </c>
      <c r="F17" s="6" t="s">
        <v>40</v>
      </c>
      <c r="G17" s="24">
        <v>10</v>
      </c>
      <c r="H17" s="24">
        <v>6</v>
      </c>
      <c r="I17" s="24">
        <v>5</v>
      </c>
      <c r="J17" s="34">
        <v>8</v>
      </c>
      <c r="K17" s="31">
        <f t="shared" si="0"/>
        <v>7.2</v>
      </c>
      <c r="L17" s="39" t="str">
        <f t="shared" si="1"/>
        <v>B</v>
      </c>
      <c r="M17" s="112"/>
      <c r="N17" s="112"/>
      <c r="P17" s="40" t="s">
        <v>945</v>
      </c>
      <c r="Q17" s="40">
        <f t="shared" si="2"/>
        <v>9</v>
      </c>
      <c r="R17" s="76">
        <f t="shared" si="3"/>
        <v>0.12162162162162163</v>
      </c>
    </row>
    <row r="18" spans="1:18" ht="18" customHeight="1" x14ac:dyDescent="0.25">
      <c r="A18" s="54"/>
      <c r="B18" s="13">
        <v>11</v>
      </c>
      <c r="C18" s="6" t="s">
        <v>339</v>
      </c>
      <c r="D18" s="65" t="s">
        <v>340</v>
      </c>
      <c r="E18" s="66" t="s">
        <v>50</v>
      </c>
      <c r="F18" s="6" t="s">
        <v>69</v>
      </c>
      <c r="G18" s="24">
        <v>9</v>
      </c>
      <c r="H18" s="24">
        <v>9</v>
      </c>
      <c r="I18" s="24">
        <v>8</v>
      </c>
      <c r="J18" s="34">
        <v>9</v>
      </c>
      <c r="K18" s="31">
        <f t="shared" si="0"/>
        <v>8.8000000000000007</v>
      </c>
      <c r="L18" s="39" t="str">
        <f t="shared" si="1"/>
        <v>A</v>
      </c>
      <c r="M18" s="112"/>
      <c r="N18" s="112"/>
      <c r="P18" s="40" t="s">
        <v>946</v>
      </c>
      <c r="Q18" s="40">
        <f t="shared" si="2"/>
        <v>7</v>
      </c>
      <c r="R18" s="76">
        <f t="shared" si="3"/>
        <v>9.45945945945946E-2</v>
      </c>
    </row>
    <row r="19" spans="1:18" ht="18" customHeight="1" x14ac:dyDescent="0.25">
      <c r="A19" s="54"/>
      <c r="B19" s="13">
        <v>12</v>
      </c>
      <c r="C19" s="6" t="s">
        <v>341</v>
      </c>
      <c r="D19" s="65" t="s">
        <v>342</v>
      </c>
      <c r="E19" s="66" t="s">
        <v>50</v>
      </c>
      <c r="F19" s="6" t="s">
        <v>69</v>
      </c>
      <c r="G19" s="24">
        <v>10</v>
      </c>
      <c r="H19" s="24">
        <v>7</v>
      </c>
      <c r="I19" s="24">
        <v>8</v>
      </c>
      <c r="J19" s="34">
        <v>10</v>
      </c>
      <c r="K19" s="31">
        <f t="shared" si="0"/>
        <v>9</v>
      </c>
      <c r="L19" s="39" t="str">
        <f t="shared" si="1"/>
        <v>A+</v>
      </c>
      <c r="M19" s="112"/>
      <c r="N19" s="112"/>
      <c r="P19" s="40" t="s">
        <v>947</v>
      </c>
      <c r="Q19" s="40">
        <f t="shared" si="2"/>
        <v>3</v>
      </c>
      <c r="R19" s="76">
        <f t="shared" si="3"/>
        <v>4.0540540540540543E-2</v>
      </c>
    </row>
    <row r="20" spans="1:18" ht="18" customHeight="1" x14ac:dyDescent="0.25">
      <c r="A20" s="56"/>
      <c r="B20" s="14">
        <v>13</v>
      </c>
      <c r="C20" s="6" t="s">
        <v>343</v>
      </c>
      <c r="D20" s="65" t="s">
        <v>344</v>
      </c>
      <c r="E20" s="66" t="s">
        <v>62</v>
      </c>
      <c r="F20" s="6" t="s">
        <v>32</v>
      </c>
      <c r="G20" s="24">
        <v>9</v>
      </c>
      <c r="H20" s="24">
        <v>3</v>
      </c>
      <c r="I20" s="24">
        <v>5</v>
      </c>
      <c r="J20" s="34">
        <v>6</v>
      </c>
      <c r="K20" s="31">
        <f t="shared" si="0"/>
        <v>5.5</v>
      </c>
      <c r="L20" s="39" t="str">
        <f t="shared" si="1"/>
        <v>C</v>
      </c>
      <c r="M20" s="112"/>
      <c r="N20" s="112"/>
      <c r="P20" s="75" t="s">
        <v>948</v>
      </c>
      <c r="Q20" s="75">
        <f>SUM(Q11:Q19)</f>
        <v>74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345</v>
      </c>
      <c r="D21" s="65" t="s">
        <v>336</v>
      </c>
      <c r="E21" s="66" t="s">
        <v>62</v>
      </c>
      <c r="F21" s="6" t="s">
        <v>19</v>
      </c>
      <c r="G21" s="24">
        <v>10</v>
      </c>
      <c r="H21" s="24">
        <v>6</v>
      </c>
      <c r="I21" s="24">
        <v>7</v>
      </c>
      <c r="J21" s="34">
        <v>4</v>
      </c>
      <c r="K21" s="31">
        <f t="shared" si="0"/>
        <v>5.6000000000000005</v>
      </c>
      <c r="L21" s="39" t="str">
        <f t="shared" si="1"/>
        <v>C</v>
      </c>
      <c r="M21" s="112"/>
      <c r="N21" s="112"/>
    </row>
    <row r="22" spans="1:18" ht="18" customHeight="1" x14ac:dyDescent="0.25">
      <c r="A22" s="54"/>
      <c r="B22" s="13">
        <v>15</v>
      </c>
      <c r="C22" s="6" t="s">
        <v>346</v>
      </c>
      <c r="D22" s="65" t="s">
        <v>187</v>
      </c>
      <c r="E22" s="66" t="s">
        <v>62</v>
      </c>
      <c r="F22" s="6" t="s">
        <v>40</v>
      </c>
      <c r="G22" s="24">
        <v>10</v>
      </c>
      <c r="H22" s="24">
        <v>6</v>
      </c>
      <c r="I22" s="24">
        <v>6</v>
      </c>
      <c r="J22" s="34">
        <v>8</v>
      </c>
      <c r="K22" s="31">
        <f t="shared" si="0"/>
        <v>7.4</v>
      </c>
      <c r="L22" s="39" t="str">
        <f t="shared" si="1"/>
        <v>B</v>
      </c>
      <c r="M22" s="112"/>
      <c r="N22" s="112"/>
    </row>
    <row r="23" spans="1:18" ht="18" customHeight="1" x14ac:dyDescent="0.25">
      <c r="A23" s="54"/>
      <c r="B23" s="13">
        <v>16</v>
      </c>
      <c r="C23" s="6" t="s">
        <v>347</v>
      </c>
      <c r="D23" s="65" t="s">
        <v>348</v>
      </c>
      <c r="E23" s="66" t="s">
        <v>72</v>
      </c>
      <c r="F23" s="6" t="s">
        <v>16</v>
      </c>
      <c r="G23" s="24">
        <v>9</v>
      </c>
      <c r="H23" s="24">
        <v>9</v>
      </c>
      <c r="I23" s="24">
        <v>6</v>
      </c>
      <c r="J23" s="34">
        <v>10</v>
      </c>
      <c r="K23" s="31">
        <f t="shared" si="0"/>
        <v>8.9</v>
      </c>
      <c r="L23" s="39" t="str">
        <f t="shared" si="1"/>
        <v>A</v>
      </c>
      <c r="M23" s="112"/>
      <c r="N23" s="112"/>
    </row>
    <row r="24" spans="1:18" ht="18" customHeight="1" x14ac:dyDescent="0.25">
      <c r="A24" s="54"/>
      <c r="B24" s="13">
        <v>17</v>
      </c>
      <c r="C24" s="6" t="s">
        <v>349</v>
      </c>
      <c r="D24" s="65" t="s">
        <v>18</v>
      </c>
      <c r="E24" s="66" t="s">
        <v>72</v>
      </c>
      <c r="F24" s="6" t="s">
        <v>32</v>
      </c>
      <c r="G24" s="24">
        <v>10</v>
      </c>
      <c r="H24" s="24">
        <v>4</v>
      </c>
      <c r="I24" s="24">
        <v>4</v>
      </c>
      <c r="J24" s="34">
        <v>4</v>
      </c>
      <c r="K24" s="31">
        <f t="shared" si="0"/>
        <v>4.5999999999999996</v>
      </c>
      <c r="L24" s="39" t="str">
        <f t="shared" si="1"/>
        <v>D</v>
      </c>
      <c r="M24" s="112"/>
      <c r="N24" s="112"/>
    </row>
    <row r="25" spans="1:18" ht="18" customHeight="1" x14ac:dyDescent="0.25">
      <c r="A25" s="54"/>
      <c r="B25" s="13">
        <v>18</v>
      </c>
      <c r="C25" s="6" t="s">
        <v>350</v>
      </c>
      <c r="D25" s="65" t="s">
        <v>351</v>
      </c>
      <c r="E25" s="66" t="s">
        <v>352</v>
      </c>
      <c r="F25" s="6" t="s">
        <v>36</v>
      </c>
      <c r="G25" s="24">
        <v>10</v>
      </c>
      <c r="H25" s="24">
        <v>9</v>
      </c>
      <c r="I25" s="24">
        <v>6</v>
      </c>
      <c r="J25" s="34">
        <v>6</v>
      </c>
      <c r="K25" s="31">
        <f t="shared" si="0"/>
        <v>7</v>
      </c>
      <c r="L25" s="39" t="str">
        <f t="shared" si="1"/>
        <v>B</v>
      </c>
      <c r="M25" s="112"/>
      <c r="N25" s="112"/>
    </row>
    <row r="26" spans="1:18" ht="18" customHeight="1" x14ac:dyDescent="0.25">
      <c r="A26" s="54"/>
      <c r="B26" s="13">
        <v>19</v>
      </c>
      <c r="C26" s="6" t="s">
        <v>353</v>
      </c>
      <c r="D26" s="65" t="s">
        <v>187</v>
      </c>
      <c r="E26" s="66" t="s">
        <v>354</v>
      </c>
      <c r="F26" s="6" t="s">
        <v>40</v>
      </c>
      <c r="G26" s="24">
        <v>10</v>
      </c>
      <c r="H26" s="24">
        <v>6</v>
      </c>
      <c r="I26" s="24">
        <v>4</v>
      </c>
      <c r="J26" s="34">
        <v>6</v>
      </c>
      <c r="K26" s="31">
        <f t="shared" si="0"/>
        <v>6</v>
      </c>
      <c r="L26" s="39" t="str">
        <f t="shared" si="1"/>
        <v>C</v>
      </c>
      <c r="M26" s="112"/>
      <c r="N26" s="112"/>
    </row>
    <row r="27" spans="1:18" ht="18" customHeight="1" x14ac:dyDescent="0.25">
      <c r="A27" s="54"/>
      <c r="B27" s="13">
        <v>20</v>
      </c>
      <c r="C27" s="6" t="s">
        <v>355</v>
      </c>
      <c r="D27" s="65" t="s">
        <v>71</v>
      </c>
      <c r="E27" s="66" t="s">
        <v>356</v>
      </c>
      <c r="F27" s="6" t="s">
        <v>69</v>
      </c>
      <c r="G27" s="24">
        <v>10</v>
      </c>
      <c r="H27" s="24">
        <v>9</v>
      </c>
      <c r="I27" s="24">
        <v>8</v>
      </c>
      <c r="J27" s="34">
        <v>9</v>
      </c>
      <c r="K27" s="31">
        <f t="shared" si="0"/>
        <v>8.9</v>
      </c>
      <c r="L27" s="39" t="str">
        <f t="shared" si="1"/>
        <v>A</v>
      </c>
      <c r="M27" s="112"/>
      <c r="N27" s="112"/>
    </row>
    <row r="28" spans="1:18" ht="18" customHeight="1" x14ac:dyDescent="0.25">
      <c r="A28" s="54"/>
      <c r="B28" s="13">
        <v>21</v>
      </c>
      <c r="C28" s="6" t="s">
        <v>357</v>
      </c>
      <c r="D28" s="65" t="s">
        <v>301</v>
      </c>
      <c r="E28" s="66" t="s">
        <v>356</v>
      </c>
      <c r="F28" s="6" t="s">
        <v>69</v>
      </c>
      <c r="G28" s="24">
        <v>10</v>
      </c>
      <c r="H28" s="24">
        <v>6</v>
      </c>
      <c r="I28" s="24">
        <v>4</v>
      </c>
      <c r="J28" s="34">
        <v>9</v>
      </c>
      <c r="K28" s="31">
        <f t="shared" si="0"/>
        <v>7.5</v>
      </c>
      <c r="L28" s="39" t="str">
        <f t="shared" si="1"/>
        <v>B</v>
      </c>
      <c r="M28" s="112"/>
      <c r="N28" s="112"/>
    </row>
    <row r="29" spans="1:18" ht="18" customHeight="1" x14ac:dyDescent="0.25">
      <c r="A29" s="54"/>
      <c r="B29" s="13">
        <v>22</v>
      </c>
      <c r="C29" s="6" t="s">
        <v>358</v>
      </c>
      <c r="D29" s="65" t="s">
        <v>359</v>
      </c>
      <c r="E29" s="66" t="s">
        <v>75</v>
      </c>
      <c r="F29" s="6" t="s">
        <v>65</v>
      </c>
      <c r="G29" s="24">
        <v>10</v>
      </c>
      <c r="H29" s="24">
        <v>6</v>
      </c>
      <c r="I29" s="24">
        <v>6</v>
      </c>
      <c r="J29" s="34">
        <v>8</v>
      </c>
      <c r="K29" s="31">
        <f t="shared" si="0"/>
        <v>7.4</v>
      </c>
      <c r="L29" s="39" t="str">
        <f t="shared" si="1"/>
        <v>B</v>
      </c>
      <c r="M29" s="112"/>
      <c r="N29" s="112"/>
    </row>
    <row r="30" spans="1:18" ht="18" customHeight="1" x14ac:dyDescent="0.25">
      <c r="A30" s="54"/>
      <c r="B30" s="13">
        <v>23</v>
      </c>
      <c r="C30" s="6" t="s">
        <v>360</v>
      </c>
      <c r="D30" s="65" t="s">
        <v>361</v>
      </c>
      <c r="E30" s="66" t="s">
        <v>75</v>
      </c>
      <c r="F30" s="6" t="s">
        <v>16</v>
      </c>
      <c r="G30" s="24">
        <v>10</v>
      </c>
      <c r="H30" s="24">
        <v>7</v>
      </c>
      <c r="I30" s="24">
        <v>7</v>
      </c>
      <c r="J30" s="34">
        <v>9</v>
      </c>
      <c r="K30" s="31">
        <f t="shared" si="0"/>
        <v>8.3000000000000007</v>
      </c>
      <c r="L30" s="39" t="str">
        <f t="shared" si="1"/>
        <v>B+</v>
      </c>
      <c r="M30" s="112"/>
      <c r="N30" s="112"/>
    </row>
    <row r="31" spans="1:18" ht="18" customHeight="1" x14ac:dyDescent="0.25">
      <c r="A31" s="54"/>
      <c r="B31" s="13">
        <v>24</v>
      </c>
      <c r="C31" s="6" t="s">
        <v>362</v>
      </c>
      <c r="D31" s="65" t="s">
        <v>219</v>
      </c>
      <c r="E31" s="66" t="s">
        <v>75</v>
      </c>
      <c r="F31" s="6" t="s">
        <v>65</v>
      </c>
      <c r="G31" s="24">
        <v>10</v>
      </c>
      <c r="H31" s="24">
        <v>3</v>
      </c>
      <c r="I31" s="24">
        <v>7</v>
      </c>
      <c r="J31" s="34">
        <v>4</v>
      </c>
      <c r="K31" s="31">
        <f t="shared" si="0"/>
        <v>5</v>
      </c>
      <c r="L31" s="39" t="str">
        <f t="shared" si="1"/>
        <v>D+</v>
      </c>
      <c r="M31" s="112"/>
      <c r="N31" s="112"/>
    </row>
    <row r="32" spans="1:18" ht="18" customHeight="1" x14ac:dyDescent="0.25">
      <c r="A32" s="54"/>
      <c r="B32" s="13">
        <v>25</v>
      </c>
      <c r="C32" s="6" t="s">
        <v>363</v>
      </c>
      <c r="D32" s="65" t="s">
        <v>364</v>
      </c>
      <c r="E32" s="66" t="s">
        <v>75</v>
      </c>
      <c r="F32" s="6" t="s">
        <v>40</v>
      </c>
      <c r="G32" s="24">
        <v>10</v>
      </c>
      <c r="H32" s="24">
        <v>3</v>
      </c>
      <c r="I32" s="24">
        <v>3</v>
      </c>
      <c r="J32" s="34">
        <v>6</v>
      </c>
      <c r="K32" s="31">
        <f t="shared" si="0"/>
        <v>5.2</v>
      </c>
      <c r="L32" s="39" t="str">
        <f t="shared" si="1"/>
        <v>D+</v>
      </c>
      <c r="M32" s="112"/>
      <c r="N32" s="112"/>
    </row>
    <row r="33" spans="1:14" ht="18" customHeight="1" x14ac:dyDescent="0.25">
      <c r="A33" s="54"/>
      <c r="B33" s="13">
        <v>26</v>
      </c>
      <c r="C33" s="6" t="s">
        <v>365</v>
      </c>
      <c r="D33" s="65" t="s">
        <v>366</v>
      </c>
      <c r="E33" s="66" t="s">
        <v>75</v>
      </c>
      <c r="F33" s="6" t="s">
        <v>32</v>
      </c>
      <c r="G33" s="24">
        <v>10</v>
      </c>
      <c r="H33" s="24">
        <v>8</v>
      </c>
      <c r="I33" s="24">
        <v>8</v>
      </c>
      <c r="J33" s="34">
        <v>8</v>
      </c>
      <c r="K33" s="31">
        <f t="shared" si="0"/>
        <v>8.1999999999999993</v>
      </c>
      <c r="L33" s="39" t="str">
        <f t="shared" si="1"/>
        <v>B+</v>
      </c>
      <c r="M33" s="112"/>
      <c r="N33" s="112"/>
    </row>
    <row r="34" spans="1:14" ht="18" customHeight="1" x14ac:dyDescent="0.25">
      <c r="A34" s="54"/>
      <c r="B34" s="13">
        <v>27</v>
      </c>
      <c r="C34" s="6" t="s">
        <v>367</v>
      </c>
      <c r="D34" s="65" t="s">
        <v>187</v>
      </c>
      <c r="E34" s="66" t="s">
        <v>80</v>
      </c>
      <c r="F34" s="6" t="s">
        <v>69</v>
      </c>
      <c r="G34" s="24">
        <v>10</v>
      </c>
      <c r="H34" s="24">
        <v>6</v>
      </c>
      <c r="I34" s="24">
        <v>4</v>
      </c>
      <c r="J34" s="34">
        <v>8</v>
      </c>
      <c r="K34" s="31">
        <f t="shared" si="0"/>
        <v>7</v>
      </c>
      <c r="L34" s="39" t="str">
        <f t="shared" si="1"/>
        <v>B</v>
      </c>
      <c r="M34" s="112"/>
      <c r="N34" s="112"/>
    </row>
    <row r="35" spans="1:14" ht="18" customHeight="1" x14ac:dyDescent="0.25">
      <c r="A35" s="54"/>
      <c r="B35" s="13">
        <v>28</v>
      </c>
      <c r="C35" s="6" t="s">
        <v>368</v>
      </c>
      <c r="D35" s="65" t="s">
        <v>369</v>
      </c>
      <c r="E35" s="66" t="s">
        <v>83</v>
      </c>
      <c r="F35" s="6" t="s">
        <v>36</v>
      </c>
      <c r="G35" s="24">
        <v>10</v>
      </c>
      <c r="H35" s="24">
        <v>6</v>
      </c>
      <c r="I35" s="24">
        <v>3</v>
      </c>
      <c r="J35" s="34">
        <v>9</v>
      </c>
      <c r="K35" s="31">
        <f t="shared" si="0"/>
        <v>7.3000000000000007</v>
      </c>
      <c r="L35" s="39" t="str">
        <f t="shared" si="1"/>
        <v>B</v>
      </c>
      <c r="M35" s="112"/>
      <c r="N35" s="112"/>
    </row>
    <row r="36" spans="1:14" ht="18" customHeight="1" x14ac:dyDescent="0.25">
      <c r="A36" s="54"/>
      <c r="B36" s="13">
        <v>29</v>
      </c>
      <c r="C36" s="6" t="s">
        <v>370</v>
      </c>
      <c r="D36" s="65" t="s">
        <v>34</v>
      </c>
      <c r="E36" s="66" t="s">
        <v>83</v>
      </c>
      <c r="F36" s="6" t="s">
        <v>36</v>
      </c>
      <c r="G36" s="24">
        <v>10</v>
      </c>
      <c r="H36" s="24">
        <v>7</v>
      </c>
      <c r="I36" s="24">
        <v>4</v>
      </c>
      <c r="J36" s="34">
        <v>6</v>
      </c>
      <c r="K36" s="31">
        <f t="shared" si="0"/>
        <v>6.2</v>
      </c>
      <c r="L36" s="39" t="str">
        <f t="shared" si="1"/>
        <v>C</v>
      </c>
      <c r="M36" s="112"/>
      <c r="N36" s="112"/>
    </row>
    <row r="37" spans="1:14" ht="18" customHeight="1" x14ac:dyDescent="0.25">
      <c r="A37" s="54"/>
      <c r="B37" s="13">
        <v>30</v>
      </c>
      <c r="C37" s="6" t="s">
        <v>371</v>
      </c>
      <c r="D37" s="65" t="s">
        <v>372</v>
      </c>
      <c r="E37" s="66" t="s">
        <v>83</v>
      </c>
      <c r="F37" s="6" t="s">
        <v>19</v>
      </c>
      <c r="G37" s="24">
        <v>10</v>
      </c>
      <c r="H37" s="24">
        <v>8</v>
      </c>
      <c r="I37" s="24">
        <v>6</v>
      </c>
      <c r="J37" s="34">
        <v>8</v>
      </c>
      <c r="K37" s="31">
        <f t="shared" si="0"/>
        <v>7.8000000000000007</v>
      </c>
      <c r="L37" s="39" t="str">
        <f t="shared" si="1"/>
        <v>B</v>
      </c>
      <c r="M37" s="112"/>
      <c r="N37" s="112"/>
    </row>
    <row r="38" spans="1:14" ht="18" customHeight="1" x14ac:dyDescent="0.25">
      <c r="A38" s="54"/>
      <c r="B38" s="13">
        <v>31</v>
      </c>
      <c r="C38" s="6" t="s">
        <v>373</v>
      </c>
      <c r="D38" s="65" t="s">
        <v>187</v>
      </c>
      <c r="E38" s="66" t="s">
        <v>374</v>
      </c>
      <c r="F38" s="6" t="s">
        <v>69</v>
      </c>
      <c r="G38" s="24">
        <v>10</v>
      </c>
      <c r="H38" s="24">
        <v>8</v>
      </c>
      <c r="I38" s="24">
        <v>4</v>
      </c>
      <c r="J38" s="34">
        <v>10</v>
      </c>
      <c r="K38" s="31">
        <f t="shared" si="0"/>
        <v>8.4</v>
      </c>
      <c r="L38" s="39" t="str">
        <f t="shared" si="1"/>
        <v>B+</v>
      </c>
      <c r="M38" s="112"/>
      <c r="N38" s="112"/>
    </row>
    <row r="39" spans="1:14" ht="18" customHeight="1" x14ac:dyDescent="0.25">
      <c r="A39" s="54"/>
      <c r="B39" s="13">
        <v>32</v>
      </c>
      <c r="C39" s="6" t="s">
        <v>375</v>
      </c>
      <c r="D39" s="65" t="s">
        <v>231</v>
      </c>
      <c r="E39" s="66" t="s">
        <v>92</v>
      </c>
      <c r="F39" s="6" t="s">
        <v>24</v>
      </c>
      <c r="G39" s="24">
        <v>10</v>
      </c>
      <c r="H39" s="24">
        <v>9</v>
      </c>
      <c r="I39" s="24">
        <v>4</v>
      </c>
      <c r="J39" s="34">
        <v>9</v>
      </c>
      <c r="K39" s="31">
        <f t="shared" si="0"/>
        <v>8.1</v>
      </c>
      <c r="L39" s="39" t="str">
        <f t="shared" si="1"/>
        <v>B+</v>
      </c>
      <c r="M39" s="112"/>
      <c r="N39" s="112"/>
    </row>
    <row r="40" spans="1:14" ht="18" customHeight="1" x14ac:dyDescent="0.25">
      <c r="A40" s="54"/>
      <c r="B40" s="13">
        <v>33</v>
      </c>
      <c r="C40" s="6" t="s">
        <v>376</v>
      </c>
      <c r="D40" s="65" t="s">
        <v>377</v>
      </c>
      <c r="E40" s="66" t="s">
        <v>92</v>
      </c>
      <c r="F40" s="6" t="s">
        <v>40</v>
      </c>
      <c r="G40" s="24">
        <v>10</v>
      </c>
      <c r="H40" s="24">
        <v>6</v>
      </c>
      <c r="I40" s="24">
        <v>6</v>
      </c>
      <c r="J40" s="34">
        <v>5</v>
      </c>
      <c r="K40" s="31">
        <f t="shared" si="0"/>
        <v>5.9</v>
      </c>
      <c r="L40" s="39" t="str">
        <f t="shared" si="1"/>
        <v>C</v>
      </c>
      <c r="M40" s="112"/>
      <c r="N40" s="112"/>
    </row>
    <row r="41" spans="1:14" ht="18" customHeight="1" x14ac:dyDescent="0.25">
      <c r="A41" s="54"/>
      <c r="B41" s="13">
        <v>34</v>
      </c>
      <c r="C41" s="6" t="s">
        <v>378</v>
      </c>
      <c r="D41" s="65" t="s">
        <v>38</v>
      </c>
      <c r="E41" s="66" t="s">
        <v>92</v>
      </c>
      <c r="F41" s="6" t="s">
        <v>19</v>
      </c>
      <c r="G41" s="24">
        <v>10</v>
      </c>
      <c r="H41" s="24">
        <v>7</v>
      </c>
      <c r="I41" s="24">
        <v>6</v>
      </c>
      <c r="J41" s="34">
        <v>9</v>
      </c>
      <c r="K41" s="31">
        <f t="shared" si="0"/>
        <v>8.1000000000000014</v>
      </c>
      <c r="L41" s="39" t="str">
        <f t="shared" si="1"/>
        <v>B+</v>
      </c>
      <c r="M41" s="112"/>
      <c r="N41" s="112"/>
    </row>
    <row r="42" spans="1:14" ht="18" customHeight="1" x14ac:dyDescent="0.25">
      <c r="A42" s="54"/>
      <c r="B42" s="13">
        <v>35</v>
      </c>
      <c r="C42" s="6" t="s">
        <v>379</v>
      </c>
      <c r="D42" s="65" t="s">
        <v>38</v>
      </c>
      <c r="E42" s="66" t="s">
        <v>92</v>
      </c>
      <c r="F42" s="6" t="s">
        <v>43</v>
      </c>
      <c r="G42" s="24">
        <v>9</v>
      </c>
      <c r="H42" s="24">
        <v>5</v>
      </c>
      <c r="I42" s="24">
        <v>5</v>
      </c>
      <c r="J42" s="34">
        <v>4</v>
      </c>
      <c r="K42" s="31">
        <f t="shared" si="0"/>
        <v>4.9000000000000004</v>
      </c>
      <c r="L42" s="39" t="str">
        <f t="shared" si="1"/>
        <v>D</v>
      </c>
      <c r="M42" s="112"/>
      <c r="N42" s="112"/>
    </row>
    <row r="43" spans="1:14" ht="18" customHeight="1" x14ac:dyDescent="0.25">
      <c r="A43" s="54"/>
      <c r="B43" s="13">
        <v>36</v>
      </c>
      <c r="C43" s="6" t="s">
        <v>380</v>
      </c>
      <c r="D43" s="65" t="s">
        <v>381</v>
      </c>
      <c r="E43" s="66" t="s">
        <v>113</v>
      </c>
      <c r="F43" s="6" t="s">
        <v>47</v>
      </c>
      <c r="G43" s="24">
        <v>10</v>
      </c>
      <c r="H43" s="24">
        <v>4</v>
      </c>
      <c r="I43" s="24">
        <v>4</v>
      </c>
      <c r="J43" s="34">
        <v>4</v>
      </c>
      <c r="K43" s="31">
        <f t="shared" si="0"/>
        <v>4.5999999999999996</v>
      </c>
      <c r="L43" s="39" t="str">
        <f t="shared" si="1"/>
        <v>D</v>
      </c>
      <c r="M43" s="112"/>
      <c r="N43" s="112"/>
    </row>
    <row r="44" spans="1:14" ht="18" customHeight="1" x14ac:dyDescent="0.25">
      <c r="A44" s="54"/>
      <c r="B44" s="13">
        <v>37</v>
      </c>
      <c r="C44" s="6" t="s">
        <v>382</v>
      </c>
      <c r="D44" s="65" t="s">
        <v>381</v>
      </c>
      <c r="E44" s="66" t="s">
        <v>113</v>
      </c>
      <c r="F44" s="6" t="s">
        <v>69</v>
      </c>
      <c r="G44" s="24">
        <v>10</v>
      </c>
      <c r="H44" s="24">
        <v>3</v>
      </c>
      <c r="I44" s="24">
        <v>4</v>
      </c>
      <c r="J44" s="34">
        <v>6</v>
      </c>
      <c r="K44" s="31">
        <f t="shared" si="0"/>
        <v>5.4</v>
      </c>
      <c r="L44" s="39" t="str">
        <f t="shared" si="1"/>
        <v>D+</v>
      </c>
      <c r="M44" s="112"/>
      <c r="N44" s="112"/>
    </row>
    <row r="45" spans="1:14" ht="18" customHeight="1" x14ac:dyDescent="0.25">
      <c r="A45" s="56"/>
      <c r="B45" s="14">
        <v>38</v>
      </c>
      <c r="C45" s="6" t="s">
        <v>383</v>
      </c>
      <c r="D45" s="65" t="s">
        <v>384</v>
      </c>
      <c r="E45" s="66" t="s">
        <v>115</v>
      </c>
      <c r="F45" s="6" t="s">
        <v>19</v>
      </c>
      <c r="G45" s="24">
        <v>10</v>
      </c>
      <c r="H45" s="24">
        <v>9</v>
      </c>
      <c r="I45" s="24">
        <v>7</v>
      </c>
      <c r="J45" s="34">
        <v>9</v>
      </c>
      <c r="K45" s="31">
        <f t="shared" si="0"/>
        <v>8.6999999999999993</v>
      </c>
      <c r="L45" s="39" t="str">
        <f t="shared" si="1"/>
        <v>A</v>
      </c>
      <c r="M45" s="112"/>
      <c r="N45" s="112"/>
    </row>
    <row r="46" spans="1:14" ht="18" customHeight="1" x14ac:dyDescent="0.25">
      <c r="A46" s="56"/>
      <c r="B46" s="14">
        <v>39</v>
      </c>
      <c r="C46" s="6" t="s">
        <v>385</v>
      </c>
      <c r="D46" s="65" t="s">
        <v>386</v>
      </c>
      <c r="E46" s="66" t="s">
        <v>387</v>
      </c>
      <c r="F46" s="6" t="s">
        <v>69</v>
      </c>
      <c r="G46" s="24">
        <v>10</v>
      </c>
      <c r="H46" s="24">
        <v>4</v>
      </c>
      <c r="I46" s="24">
        <v>6</v>
      </c>
      <c r="J46" s="34">
        <v>6</v>
      </c>
      <c r="K46" s="31">
        <f t="shared" si="0"/>
        <v>6</v>
      </c>
      <c r="L46" s="39" t="str">
        <f t="shared" si="1"/>
        <v>C</v>
      </c>
      <c r="M46" s="112"/>
      <c r="N46" s="112"/>
    </row>
    <row r="47" spans="1:14" ht="18" customHeight="1" x14ac:dyDescent="0.25">
      <c r="A47" s="54"/>
      <c r="B47" s="13">
        <v>40</v>
      </c>
      <c r="C47" s="6" t="s">
        <v>388</v>
      </c>
      <c r="D47" s="65" t="s">
        <v>187</v>
      </c>
      <c r="E47" s="66" t="s">
        <v>389</v>
      </c>
      <c r="F47" s="6" t="s">
        <v>43</v>
      </c>
      <c r="G47" s="24">
        <v>10</v>
      </c>
      <c r="H47" s="24">
        <v>3</v>
      </c>
      <c r="I47" s="24">
        <v>4</v>
      </c>
      <c r="J47" s="34">
        <v>4</v>
      </c>
      <c r="K47" s="31">
        <f t="shared" si="0"/>
        <v>4.4000000000000004</v>
      </c>
      <c r="L47" s="39" t="str">
        <f t="shared" si="1"/>
        <v>D</v>
      </c>
      <c r="M47" s="112"/>
      <c r="N47" s="112"/>
    </row>
    <row r="48" spans="1:14" ht="18" customHeight="1" x14ac:dyDescent="0.25">
      <c r="A48" s="54"/>
      <c r="B48" s="13">
        <v>41</v>
      </c>
      <c r="C48" s="6" t="s">
        <v>390</v>
      </c>
      <c r="D48" s="65" t="s">
        <v>391</v>
      </c>
      <c r="E48" s="66" t="s">
        <v>392</v>
      </c>
      <c r="F48" s="6" t="s">
        <v>65</v>
      </c>
      <c r="G48" s="24">
        <v>10</v>
      </c>
      <c r="H48" s="24">
        <v>3</v>
      </c>
      <c r="I48" s="24">
        <v>4</v>
      </c>
      <c r="J48" s="34">
        <v>4</v>
      </c>
      <c r="K48" s="31">
        <f t="shared" si="0"/>
        <v>4.4000000000000004</v>
      </c>
      <c r="L48" s="39" t="str">
        <f t="shared" si="1"/>
        <v>D</v>
      </c>
      <c r="M48" s="112"/>
      <c r="N48" s="112"/>
    </row>
    <row r="49" spans="1:14" ht="18" customHeight="1" x14ac:dyDescent="0.25">
      <c r="A49" s="54"/>
      <c r="B49" s="13">
        <v>42</v>
      </c>
      <c r="C49" s="6" t="s">
        <v>393</v>
      </c>
      <c r="D49" s="65" t="s">
        <v>394</v>
      </c>
      <c r="E49" s="66" t="s">
        <v>392</v>
      </c>
      <c r="F49" s="6" t="s">
        <v>65</v>
      </c>
      <c r="G49" s="24">
        <v>10</v>
      </c>
      <c r="H49" s="24">
        <v>3</v>
      </c>
      <c r="I49" s="24">
        <v>5</v>
      </c>
      <c r="J49" s="34">
        <v>1</v>
      </c>
      <c r="K49" s="31">
        <f t="shared" si="0"/>
        <v>3.1</v>
      </c>
      <c r="L49" s="39" t="str">
        <f t="shared" si="1"/>
        <v>F</v>
      </c>
      <c r="M49" s="112"/>
      <c r="N49" s="112"/>
    </row>
    <row r="50" spans="1:14" ht="18" customHeight="1" x14ac:dyDescent="0.25">
      <c r="A50" s="54"/>
      <c r="B50" s="13">
        <v>43</v>
      </c>
      <c r="C50" s="6" t="s">
        <v>395</v>
      </c>
      <c r="D50" s="65" t="s">
        <v>396</v>
      </c>
      <c r="E50" s="66" t="s">
        <v>397</v>
      </c>
      <c r="F50" s="6" t="s">
        <v>40</v>
      </c>
      <c r="G50" s="24">
        <v>10</v>
      </c>
      <c r="H50" s="24">
        <v>8</v>
      </c>
      <c r="I50" s="24">
        <v>4</v>
      </c>
      <c r="J50" s="34">
        <v>8</v>
      </c>
      <c r="K50" s="31">
        <f t="shared" si="0"/>
        <v>7.4</v>
      </c>
      <c r="L50" s="39" t="str">
        <f t="shared" si="1"/>
        <v>B</v>
      </c>
      <c r="M50" s="112"/>
      <c r="N50" s="112"/>
    </row>
    <row r="51" spans="1:14" ht="18" customHeight="1" x14ac:dyDescent="0.25">
      <c r="A51" s="54"/>
      <c r="B51" s="13">
        <v>44</v>
      </c>
      <c r="C51" s="6" t="s">
        <v>398</v>
      </c>
      <c r="D51" s="65" t="s">
        <v>399</v>
      </c>
      <c r="E51" s="66" t="s">
        <v>142</v>
      </c>
      <c r="F51" s="6" t="s">
        <v>47</v>
      </c>
      <c r="G51" s="24">
        <v>10</v>
      </c>
      <c r="H51" s="24">
        <v>6</v>
      </c>
      <c r="I51" s="24">
        <v>6</v>
      </c>
      <c r="J51" s="34">
        <v>10</v>
      </c>
      <c r="K51" s="31">
        <f t="shared" si="0"/>
        <v>8.4</v>
      </c>
      <c r="L51" s="39" t="str">
        <f t="shared" si="1"/>
        <v>B+</v>
      </c>
      <c r="M51" s="112"/>
      <c r="N51" s="112"/>
    </row>
    <row r="52" spans="1:14" ht="18" customHeight="1" x14ac:dyDescent="0.25">
      <c r="A52" s="54"/>
      <c r="B52" s="13">
        <v>45</v>
      </c>
      <c r="C52" s="6" t="s">
        <v>400</v>
      </c>
      <c r="D52" s="65" t="s">
        <v>401</v>
      </c>
      <c r="E52" s="66" t="s">
        <v>142</v>
      </c>
      <c r="F52" s="6" t="s">
        <v>40</v>
      </c>
      <c r="G52" s="24">
        <v>10</v>
      </c>
      <c r="H52" s="24">
        <v>5</v>
      </c>
      <c r="I52" s="24">
        <v>5</v>
      </c>
      <c r="J52" s="34">
        <v>6</v>
      </c>
      <c r="K52" s="31">
        <f t="shared" si="0"/>
        <v>6</v>
      </c>
      <c r="L52" s="39" t="str">
        <f t="shared" si="1"/>
        <v>C</v>
      </c>
      <c r="M52" s="112"/>
      <c r="N52" s="112"/>
    </row>
    <row r="53" spans="1:14" ht="18" customHeight="1" x14ac:dyDescent="0.25">
      <c r="A53" s="54"/>
      <c r="B53" s="13">
        <v>46</v>
      </c>
      <c r="C53" s="6" t="s">
        <v>402</v>
      </c>
      <c r="D53" s="65" t="s">
        <v>315</v>
      </c>
      <c r="E53" s="66" t="s">
        <v>142</v>
      </c>
      <c r="F53" s="6" t="s">
        <v>28</v>
      </c>
      <c r="G53" s="24">
        <v>10</v>
      </c>
      <c r="H53" s="24">
        <v>5</v>
      </c>
      <c r="I53" s="24">
        <v>4</v>
      </c>
      <c r="J53" s="34">
        <v>6</v>
      </c>
      <c r="K53" s="31">
        <f t="shared" si="0"/>
        <v>5.8</v>
      </c>
      <c r="L53" s="39" t="str">
        <f t="shared" si="1"/>
        <v>C</v>
      </c>
      <c r="M53" s="112"/>
      <c r="N53" s="112"/>
    </row>
    <row r="54" spans="1:14" ht="18" customHeight="1" x14ac:dyDescent="0.25">
      <c r="A54" s="54"/>
      <c r="B54" s="13">
        <v>47</v>
      </c>
      <c r="C54" s="6" t="s">
        <v>403</v>
      </c>
      <c r="D54" s="65" t="s">
        <v>404</v>
      </c>
      <c r="E54" s="66" t="s">
        <v>405</v>
      </c>
      <c r="F54" s="6" t="s">
        <v>36</v>
      </c>
      <c r="G54" s="24">
        <v>9</v>
      </c>
      <c r="H54" s="24">
        <v>3</v>
      </c>
      <c r="I54" s="24">
        <v>7</v>
      </c>
      <c r="J54" s="34">
        <v>4</v>
      </c>
      <c r="K54" s="31">
        <f t="shared" si="0"/>
        <v>4.9000000000000004</v>
      </c>
      <c r="L54" s="39" t="str">
        <f t="shared" si="1"/>
        <v>D</v>
      </c>
      <c r="M54" s="112"/>
      <c r="N54" s="112"/>
    </row>
    <row r="55" spans="1:14" ht="18" customHeight="1" x14ac:dyDescent="0.25">
      <c r="A55" s="54"/>
      <c r="B55" s="13">
        <v>48</v>
      </c>
      <c r="C55" s="6" t="s">
        <v>406</v>
      </c>
      <c r="D55" s="65" t="s">
        <v>407</v>
      </c>
      <c r="E55" s="66" t="s">
        <v>405</v>
      </c>
      <c r="F55" s="6" t="s">
        <v>40</v>
      </c>
      <c r="G55" s="24">
        <v>10</v>
      </c>
      <c r="H55" s="24">
        <v>3</v>
      </c>
      <c r="I55" s="24">
        <v>7</v>
      </c>
      <c r="J55" s="34">
        <v>1</v>
      </c>
      <c r="K55" s="31">
        <f t="shared" si="0"/>
        <v>3.5</v>
      </c>
      <c r="L55" s="39" t="str">
        <f t="shared" si="1"/>
        <v>F</v>
      </c>
      <c r="M55" s="112"/>
      <c r="N55" s="112"/>
    </row>
    <row r="56" spans="1:14" ht="18" customHeight="1" x14ac:dyDescent="0.25">
      <c r="A56" s="54"/>
      <c r="B56" s="13">
        <v>49</v>
      </c>
      <c r="C56" s="6" t="s">
        <v>408</v>
      </c>
      <c r="D56" s="65" t="s">
        <v>409</v>
      </c>
      <c r="E56" s="66" t="s">
        <v>288</v>
      </c>
      <c r="F56" s="6" t="s">
        <v>28</v>
      </c>
      <c r="G56" s="24">
        <v>10</v>
      </c>
      <c r="H56" s="24">
        <v>5</v>
      </c>
      <c r="I56" s="24">
        <v>4</v>
      </c>
      <c r="J56" s="34">
        <v>6</v>
      </c>
      <c r="K56" s="31">
        <f t="shared" si="0"/>
        <v>5.8</v>
      </c>
      <c r="L56" s="39" t="str">
        <f t="shared" si="1"/>
        <v>C</v>
      </c>
      <c r="M56" s="112"/>
      <c r="N56" s="112"/>
    </row>
    <row r="57" spans="1:14" ht="18" customHeight="1" x14ac:dyDescent="0.25">
      <c r="A57" s="56"/>
      <c r="B57" s="14">
        <v>50</v>
      </c>
      <c r="C57" s="6" t="s">
        <v>410</v>
      </c>
      <c r="D57" s="65" t="s">
        <v>411</v>
      </c>
      <c r="E57" s="66" t="s">
        <v>288</v>
      </c>
      <c r="F57" s="6" t="s">
        <v>28</v>
      </c>
      <c r="G57" s="24">
        <v>10</v>
      </c>
      <c r="H57" s="24">
        <v>5</v>
      </c>
      <c r="I57" s="24">
        <v>5</v>
      </c>
      <c r="J57" s="34">
        <v>4</v>
      </c>
      <c r="K57" s="31">
        <f t="shared" si="0"/>
        <v>5</v>
      </c>
      <c r="L57" s="39" t="str">
        <f t="shared" si="1"/>
        <v>D+</v>
      </c>
      <c r="M57" s="112"/>
      <c r="N57" s="112"/>
    </row>
    <row r="58" spans="1:14" ht="18" customHeight="1" x14ac:dyDescent="0.25">
      <c r="A58" s="54"/>
      <c r="B58" s="13">
        <v>51</v>
      </c>
      <c r="C58" s="6" t="s">
        <v>412</v>
      </c>
      <c r="D58" s="65" t="s">
        <v>219</v>
      </c>
      <c r="E58" s="66" t="s">
        <v>413</v>
      </c>
      <c r="F58" s="6" t="s">
        <v>24</v>
      </c>
      <c r="G58" s="24">
        <v>9</v>
      </c>
      <c r="H58" s="24">
        <v>7</v>
      </c>
      <c r="I58" s="24">
        <v>4</v>
      </c>
      <c r="J58" s="34">
        <v>6</v>
      </c>
      <c r="K58" s="31">
        <f t="shared" si="0"/>
        <v>6.1000000000000005</v>
      </c>
      <c r="L58" s="39" t="str">
        <f t="shared" si="1"/>
        <v>C</v>
      </c>
      <c r="M58" s="112"/>
      <c r="N58" s="112"/>
    </row>
    <row r="59" spans="1:14" ht="18" customHeight="1" x14ac:dyDescent="0.25">
      <c r="A59" s="54"/>
      <c r="B59" s="13">
        <v>52</v>
      </c>
      <c r="C59" s="6" t="s">
        <v>414</v>
      </c>
      <c r="D59" s="65" t="s">
        <v>415</v>
      </c>
      <c r="E59" s="66" t="s">
        <v>148</v>
      </c>
      <c r="F59" s="6" t="s">
        <v>40</v>
      </c>
      <c r="G59" s="24">
        <v>10</v>
      </c>
      <c r="H59" s="24">
        <v>6</v>
      </c>
      <c r="I59" s="24">
        <v>4</v>
      </c>
      <c r="J59" s="34">
        <v>6</v>
      </c>
      <c r="K59" s="31">
        <f t="shared" si="0"/>
        <v>6</v>
      </c>
      <c r="L59" s="39" t="str">
        <f t="shared" si="1"/>
        <v>C</v>
      </c>
      <c r="M59" s="112"/>
      <c r="N59" s="112"/>
    </row>
    <row r="60" spans="1:14" ht="18" customHeight="1" x14ac:dyDescent="0.25">
      <c r="A60" s="54"/>
      <c r="B60" s="13">
        <v>53</v>
      </c>
      <c r="C60" s="6" t="s">
        <v>416</v>
      </c>
      <c r="D60" s="65" t="s">
        <v>417</v>
      </c>
      <c r="E60" s="66" t="s">
        <v>148</v>
      </c>
      <c r="F60" s="6" t="s">
        <v>65</v>
      </c>
      <c r="G60" s="24">
        <v>10</v>
      </c>
      <c r="H60" s="24">
        <v>3</v>
      </c>
      <c r="I60" s="24">
        <v>5</v>
      </c>
      <c r="J60" s="34">
        <v>3</v>
      </c>
      <c r="K60" s="31">
        <f t="shared" si="0"/>
        <v>4.0999999999999996</v>
      </c>
      <c r="L60" s="39" t="str">
        <f t="shared" si="1"/>
        <v>D</v>
      </c>
      <c r="M60" s="112"/>
      <c r="N60" s="112"/>
    </row>
    <row r="61" spans="1:14" ht="18" customHeight="1" x14ac:dyDescent="0.25">
      <c r="A61" s="54"/>
      <c r="B61" s="13">
        <v>54</v>
      </c>
      <c r="C61" s="6" t="s">
        <v>418</v>
      </c>
      <c r="D61" s="65" t="s">
        <v>419</v>
      </c>
      <c r="E61" s="66" t="s">
        <v>148</v>
      </c>
      <c r="F61" s="6" t="s">
        <v>40</v>
      </c>
      <c r="G61" s="24">
        <v>9</v>
      </c>
      <c r="H61" s="24">
        <v>8</v>
      </c>
      <c r="I61" s="24">
        <v>4</v>
      </c>
      <c r="J61" s="34">
        <v>9</v>
      </c>
      <c r="K61" s="31">
        <f t="shared" si="0"/>
        <v>7.8</v>
      </c>
      <c r="L61" s="39" t="str">
        <f t="shared" si="1"/>
        <v>B</v>
      </c>
      <c r="M61" s="112"/>
      <c r="N61" s="112"/>
    </row>
    <row r="62" spans="1:14" ht="18" customHeight="1" x14ac:dyDescent="0.25">
      <c r="A62" s="54"/>
      <c r="B62" s="13">
        <v>55</v>
      </c>
      <c r="C62" s="6" t="s">
        <v>420</v>
      </c>
      <c r="D62" s="65" t="s">
        <v>421</v>
      </c>
      <c r="E62" s="66" t="s">
        <v>151</v>
      </c>
      <c r="F62" s="6" t="s">
        <v>69</v>
      </c>
      <c r="G62" s="24">
        <v>10</v>
      </c>
      <c r="H62" s="24">
        <v>8</v>
      </c>
      <c r="I62" s="24">
        <v>7</v>
      </c>
      <c r="J62" s="34">
        <v>10</v>
      </c>
      <c r="K62" s="31">
        <f t="shared" si="0"/>
        <v>9</v>
      </c>
      <c r="L62" s="39" t="str">
        <f t="shared" si="1"/>
        <v>A+</v>
      </c>
      <c r="M62" s="112"/>
      <c r="N62" s="112"/>
    </row>
    <row r="63" spans="1:14" ht="18" customHeight="1" x14ac:dyDescent="0.25">
      <c r="A63" s="54"/>
      <c r="B63" s="13">
        <v>56</v>
      </c>
      <c r="C63" s="6" t="s">
        <v>422</v>
      </c>
      <c r="D63" s="65" t="s">
        <v>423</v>
      </c>
      <c r="E63" s="66" t="s">
        <v>296</v>
      </c>
      <c r="F63" s="6" t="s">
        <v>16</v>
      </c>
      <c r="G63" s="24">
        <v>10</v>
      </c>
      <c r="H63" s="24">
        <v>7</v>
      </c>
      <c r="I63" s="24">
        <v>7</v>
      </c>
      <c r="J63" s="34">
        <v>8</v>
      </c>
      <c r="K63" s="31">
        <f t="shared" si="0"/>
        <v>7.8000000000000007</v>
      </c>
      <c r="L63" s="39" t="str">
        <f t="shared" si="1"/>
        <v>B</v>
      </c>
      <c r="M63" s="112"/>
      <c r="N63" s="112"/>
    </row>
    <row r="64" spans="1:14" ht="18" customHeight="1" x14ac:dyDescent="0.25">
      <c r="A64" s="54"/>
      <c r="B64" s="13">
        <v>57</v>
      </c>
      <c r="C64" s="6" t="s">
        <v>424</v>
      </c>
      <c r="D64" s="65" t="s">
        <v>425</v>
      </c>
      <c r="E64" s="66" t="s">
        <v>154</v>
      </c>
      <c r="F64" s="6" t="s">
        <v>28</v>
      </c>
      <c r="G64" s="24">
        <v>10</v>
      </c>
      <c r="H64" s="24">
        <v>5</v>
      </c>
      <c r="I64" s="24">
        <v>4</v>
      </c>
      <c r="J64" s="34">
        <v>8</v>
      </c>
      <c r="K64" s="31">
        <f t="shared" si="0"/>
        <v>6.8</v>
      </c>
      <c r="L64" s="39" t="str">
        <f t="shared" si="1"/>
        <v>C+</v>
      </c>
      <c r="M64" s="112"/>
      <c r="N64" s="112"/>
    </row>
    <row r="65" spans="1:14" ht="18" customHeight="1" x14ac:dyDescent="0.25">
      <c r="A65" s="54"/>
      <c r="B65" s="13">
        <v>58</v>
      </c>
      <c r="C65" s="6" t="s">
        <v>426</v>
      </c>
      <c r="D65" s="65" t="s">
        <v>187</v>
      </c>
      <c r="E65" s="66" t="s">
        <v>154</v>
      </c>
      <c r="F65" s="6" t="s">
        <v>69</v>
      </c>
      <c r="G65" s="24">
        <v>10</v>
      </c>
      <c r="H65" s="24">
        <v>7</v>
      </c>
      <c r="I65" s="24">
        <v>9</v>
      </c>
      <c r="J65" s="34">
        <v>6</v>
      </c>
      <c r="K65" s="31">
        <f t="shared" si="0"/>
        <v>7.2</v>
      </c>
      <c r="L65" s="39" t="str">
        <f t="shared" si="1"/>
        <v>B</v>
      </c>
      <c r="M65" s="112"/>
      <c r="N65" s="112"/>
    </row>
    <row r="66" spans="1:14" ht="18" customHeight="1" x14ac:dyDescent="0.25">
      <c r="A66" s="54"/>
      <c r="B66" s="13">
        <v>59</v>
      </c>
      <c r="C66" s="6" t="s">
        <v>427</v>
      </c>
      <c r="D66" s="65" t="s">
        <v>428</v>
      </c>
      <c r="E66" s="66" t="s">
        <v>157</v>
      </c>
      <c r="F66" s="6" t="s">
        <v>36</v>
      </c>
      <c r="G66" s="24">
        <v>10</v>
      </c>
      <c r="H66" s="24">
        <v>3</v>
      </c>
      <c r="I66" s="24">
        <v>4</v>
      </c>
      <c r="J66" s="34">
        <v>1</v>
      </c>
      <c r="K66" s="31">
        <f t="shared" si="0"/>
        <v>2.9000000000000004</v>
      </c>
      <c r="L66" s="39" t="str">
        <f t="shared" si="1"/>
        <v>F</v>
      </c>
      <c r="M66" s="112"/>
      <c r="N66" s="112"/>
    </row>
    <row r="67" spans="1:14" ht="18" customHeight="1" x14ac:dyDescent="0.25">
      <c r="A67" s="54"/>
      <c r="B67" s="13">
        <v>60</v>
      </c>
      <c r="C67" s="6" t="s">
        <v>429</v>
      </c>
      <c r="D67" s="65" t="s">
        <v>38</v>
      </c>
      <c r="E67" s="66" t="s">
        <v>159</v>
      </c>
      <c r="F67" s="6" t="s">
        <v>16</v>
      </c>
      <c r="G67" s="24">
        <v>10</v>
      </c>
      <c r="H67" s="24">
        <v>8</v>
      </c>
      <c r="I67" s="24">
        <v>5</v>
      </c>
      <c r="J67" s="34">
        <v>6</v>
      </c>
      <c r="K67" s="31">
        <f t="shared" si="0"/>
        <v>6.6</v>
      </c>
      <c r="L67" s="39" t="str">
        <f t="shared" si="1"/>
        <v>C+</v>
      </c>
      <c r="M67" s="112"/>
      <c r="N67" s="112"/>
    </row>
    <row r="68" spans="1:14" ht="18" customHeight="1" x14ac:dyDescent="0.25">
      <c r="A68" s="54"/>
      <c r="B68" s="13">
        <v>61</v>
      </c>
      <c r="C68" s="6" t="s">
        <v>430</v>
      </c>
      <c r="D68" s="65" t="s">
        <v>431</v>
      </c>
      <c r="E68" s="66" t="s">
        <v>432</v>
      </c>
      <c r="F68" s="6" t="s">
        <v>28</v>
      </c>
      <c r="G68" s="24">
        <v>10</v>
      </c>
      <c r="H68" s="24">
        <v>9</v>
      </c>
      <c r="I68" s="24">
        <v>7</v>
      </c>
      <c r="J68" s="34">
        <v>10</v>
      </c>
      <c r="K68" s="31">
        <f t="shared" si="0"/>
        <v>9.1999999999999993</v>
      </c>
      <c r="L68" s="39" t="str">
        <f t="shared" si="1"/>
        <v>A+</v>
      </c>
      <c r="M68" s="112"/>
      <c r="N68" s="112"/>
    </row>
    <row r="69" spans="1:14" ht="18" customHeight="1" x14ac:dyDescent="0.25">
      <c r="A69" s="54"/>
      <c r="B69" s="13">
        <v>62</v>
      </c>
      <c r="C69" s="6" t="s">
        <v>433</v>
      </c>
      <c r="D69" s="65" t="s">
        <v>434</v>
      </c>
      <c r="E69" s="66" t="s">
        <v>435</v>
      </c>
      <c r="F69" s="6" t="s">
        <v>16</v>
      </c>
      <c r="G69" s="24">
        <v>10</v>
      </c>
      <c r="H69" s="24">
        <v>3</v>
      </c>
      <c r="I69" s="24">
        <v>7</v>
      </c>
      <c r="J69" s="34">
        <v>2</v>
      </c>
      <c r="K69" s="31">
        <f t="shared" si="0"/>
        <v>4</v>
      </c>
      <c r="L69" s="39" t="str">
        <f t="shared" si="1"/>
        <v>D</v>
      </c>
      <c r="M69" s="112"/>
      <c r="N69" s="112"/>
    </row>
    <row r="70" spans="1:14" ht="18" customHeight="1" x14ac:dyDescent="0.25">
      <c r="A70" s="56"/>
      <c r="B70" s="14">
        <v>63</v>
      </c>
      <c r="C70" s="6" t="s">
        <v>436</v>
      </c>
      <c r="D70" s="65" t="s">
        <v>437</v>
      </c>
      <c r="E70" s="66" t="s">
        <v>172</v>
      </c>
      <c r="F70" s="6" t="s">
        <v>36</v>
      </c>
      <c r="G70" s="24">
        <v>10</v>
      </c>
      <c r="H70" s="24">
        <v>7</v>
      </c>
      <c r="I70" s="24">
        <v>7</v>
      </c>
      <c r="J70" s="34">
        <v>4</v>
      </c>
      <c r="K70" s="31">
        <f t="shared" si="0"/>
        <v>5.8000000000000007</v>
      </c>
      <c r="L70" s="39" t="str">
        <f t="shared" si="1"/>
        <v>C</v>
      </c>
      <c r="M70" s="112"/>
      <c r="N70" s="112"/>
    </row>
    <row r="71" spans="1:14" ht="18" customHeight="1" x14ac:dyDescent="0.25">
      <c r="A71" s="54"/>
      <c r="B71" s="13">
        <v>64</v>
      </c>
      <c r="C71" s="6" t="s">
        <v>438</v>
      </c>
      <c r="D71" s="65" t="s">
        <v>439</v>
      </c>
      <c r="E71" s="66" t="s">
        <v>440</v>
      </c>
      <c r="F71" s="6" t="s">
        <v>28</v>
      </c>
      <c r="G71" s="24">
        <v>10</v>
      </c>
      <c r="H71" s="24">
        <v>3</v>
      </c>
      <c r="I71" s="24">
        <v>6</v>
      </c>
      <c r="J71" s="34">
        <v>1</v>
      </c>
      <c r="K71" s="31">
        <f t="shared" si="0"/>
        <v>3.3000000000000003</v>
      </c>
      <c r="L71" s="39" t="str">
        <f t="shared" si="1"/>
        <v>F</v>
      </c>
      <c r="M71" s="112"/>
      <c r="N71" s="112"/>
    </row>
    <row r="72" spans="1:14" ht="18" customHeight="1" x14ac:dyDescent="0.25">
      <c r="A72" s="54"/>
      <c r="B72" s="13">
        <v>65</v>
      </c>
      <c r="C72" s="6" t="s">
        <v>441</v>
      </c>
      <c r="D72" s="65" t="s">
        <v>442</v>
      </c>
      <c r="E72" s="66" t="s">
        <v>440</v>
      </c>
      <c r="F72" s="6" t="s">
        <v>51</v>
      </c>
      <c r="G72" s="24">
        <v>10</v>
      </c>
      <c r="H72" s="24">
        <v>5</v>
      </c>
      <c r="I72" s="24">
        <v>4</v>
      </c>
      <c r="J72" s="34">
        <v>6</v>
      </c>
      <c r="K72" s="31">
        <f t="shared" si="0"/>
        <v>5.8</v>
      </c>
      <c r="L72" s="39" t="str">
        <f t="shared" si="1"/>
        <v>C</v>
      </c>
      <c r="M72" s="112"/>
      <c r="N72" s="112"/>
    </row>
    <row r="73" spans="1:14" ht="18" customHeight="1" x14ac:dyDescent="0.25">
      <c r="A73" s="54"/>
      <c r="B73" s="13">
        <v>66</v>
      </c>
      <c r="C73" s="6" t="s">
        <v>443</v>
      </c>
      <c r="D73" s="65" t="s">
        <v>444</v>
      </c>
      <c r="E73" s="66" t="s">
        <v>175</v>
      </c>
      <c r="F73" s="6" t="s">
        <v>19</v>
      </c>
      <c r="G73" s="24">
        <v>10</v>
      </c>
      <c r="H73" s="24">
        <v>5</v>
      </c>
      <c r="I73" s="24">
        <v>5</v>
      </c>
      <c r="J73" s="34">
        <v>6</v>
      </c>
      <c r="K73" s="31">
        <f t="shared" ref="K73:K81" si="4">G73*0.1+H73*0.2+I73*0.2+J73*0.5</f>
        <v>6</v>
      </c>
      <c r="L73" s="39" t="str">
        <f t="shared" ref="L73:L81" si="5">IF(K73&gt;=9,"A+", IF(K73&gt;=8.5,"A", IF(K73&gt;=8,"B+", IF(K73&gt;=7,"B", IF(K73&gt;=6.5,"C+", IF(K73&gt;=5.5,"C", IF(K73&gt;=5,"D+", IF(K73&gt;=4,"D","F"))))))))</f>
        <v>C</v>
      </c>
      <c r="M73" s="112"/>
      <c r="N73" s="112"/>
    </row>
    <row r="74" spans="1:14" ht="18" customHeight="1" x14ac:dyDescent="0.25">
      <c r="A74" s="54"/>
      <c r="B74" s="13">
        <v>67</v>
      </c>
      <c r="C74" s="6" t="s">
        <v>445</v>
      </c>
      <c r="D74" s="65" t="s">
        <v>446</v>
      </c>
      <c r="E74" s="66" t="s">
        <v>175</v>
      </c>
      <c r="F74" s="6" t="s">
        <v>69</v>
      </c>
      <c r="G74" s="24">
        <v>10</v>
      </c>
      <c r="H74" s="24">
        <v>4</v>
      </c>
      <c r="I74" s="24">
        <v>5</v>
      </c>
      <c r="J74" s="34">
        <v>1</v>
      </c>
      <c r="K74" s="31">
        <f t="shared" si="4"/>
        <v>3.3</v>
      </c>
      <c r="L74" s="39" t="str">
        <f t="shared" si="5"/>
        <v>F</v>
      </c>
      <c r="M74" s="112"/>
      <c r="N74" s="112"/>
    </row>
    <row r="75" spans="1:14" ht="18" customHeight="1" x14ac:dyDescent="0.25">
      <c r="A75" s="54"/>
      <c r="B75" s="13">
        <v>68</v>
      </c>
      <c r="C75" s="6" t="s">
        <v>447</v>
      </c>
      <c r="D75" s="65" t="s">
        <v>448</v>
      </c>
      <c r="E75" s="66" t="s">
        <v>180</v>
      </c>
      <c r="F75" s="6" t="s">
        <v>32</v>
      </c>
      <c r="G75" s="24">
        <v>10</v>
      </c>
      <c r="H75" s="24">
        <v>3</v>
      </c>
      <c r="I75" s="24">
        <v>5</v>
      </c>
      <c r="J75" s="34">
        <v>1</v>
      </c>
      <c r="K75" s="31">
        <f t="shared" si="4"/>
        <v>3.1</v>
      </c>
      <c r="L75" s="39" t="str">
        <f t="shared" si="5"/>
        <v>F</v>
      </c>
      <c r="M75" s="112"/>
      <c r="N75" s="112"/>
    </row>
    <row r="76" spans="1:14" ht="18" customHeight="1" x14ac:dyDescent="0.25">
      <c r="A76" s="54"/>
      <c r="B76" s="13">
        <v>69</v>
      </c>
      <c r="C76" s="6" t="s">
        <v>841</v>
      </c>
      <c r="D76" s="65" t="s">
        <v>842</v>
      </c>
      <c r="E76" s="66" t="s">
        <v>843</v>
      </c>
      <c r="F76" s="6" t="s">
        <v>65</v>
      </c>
      <c r="G76" s="19">
        <v>8</v>
      </c>
      <c r="H76" s="24">
        <v>3</v>
      </c>
      <c r="I76" s="24">
        <v>0</v>
      </c>
      <c r="J76" s="35">
        <v>0</v>
      </c>
      <c r="K76" s="31">
        <f t="shared" si="4"/>
        <v>1.4000000000000001</v>
      </c>
      <c r="L76" s="39" t="str">
        <f t="shared" si="5"/>
        <v>F</v>
      </c>
      <c r="M76" s="112" t="s">
        <v>928</v>
      </c>
      <c r="N76" s="112"/>
    </row>
    <row r="77" spans="1:14" ht="18" customHeight="1" x14ac:dyDescent="0.25">
      <c r="A77" s="54"/>
      <c r="B77" s="13">
        <v>70</v>
      </c>
      <c r="C77" s="6" t="s">
        <v>449</v>
      </c>
      <c r="D77" s="65" t="s">
        <v>193</v>
      </c>
      <c r="E77" s="66" t="s">
        <v>188</v>
      </c>
      <c r="F77" s="6" t="s">
        <v>24</v>
      </c>
      <c r="G77" s="24">
        <v>9</v>
      </c>
      <c r="H77" s="24">
        <v>3</v>
      </c>
      <c r="I77" s="24">
        <v>4</v>
      </c>
      <c r="J77" s="34">
        <v>1</v>
      </c>
      <c r="K77" s="31">
        <f t="shared" si="4"/>
        <v>2.8</v>
      </c>
      <c r="L77" s="39" t="str">
        <f t="shared" si="5"/>
        <v>F</v>
      </c>
      <c r="M77" s="112"/>
      <c r="N77" s="112"/>
    </row>
    <row r="78" spans="1:14" ht="18" customHeight="1" x14ac:dyDescent="0.25">
      <c r="A78" s="54"/>
      <c r="B78" s="13">
        <v>71</v>
      </c>
      <c r="C78" s="6" t="s">
        <v>450</v>
      </c>
      <c r="D78" s="65" t="s">
        <v>399</v>
      </c>
      <c r="E78" s="66" t="s">
        <v>321</v>
      </c>
      <c r="F78" s="6" t="s">
        <v>19</v>
      </c>
      <c r="G78" s="24">
        <v>10</v>
      </c>
      <c r="H78" s="24">
        <v>8</v>
      </c>
      <c r="I78" s="24">
        <v>9</v>
      </c>
      <c r="J78" s="34">
        <v>9</v>
      </c>
      <c r="K78" s="31">
        <f t="shared" si="4"/>
        <v>8.9</v>
      </c>
      <c r="L78" s="39" t="str">
        <f t="shared" si="5"/>
        <v>A</v>
      </c>
      <c r="M78" s="112"/>
      <c r="N78" s="112"/>
    </row>
    <row r="79" spans="1:14" ht="18" customHeight="1" x14ac:dyDescent="0.25">
      <c r="A79" s="56"/>
      <c r="B79" s="15">
        <v>72</v>
      </c>
      <c r="C79" s="6" t="s">
        <v>451</v>
      </c>
      <c r="D79" s="65" t="s">
        <v>452</v>
      </c>
      <c r="E79" s="66" t="s">
        <v>321</v>
      </c>
      <c r="F79" s="6" t="s">
        <v>16</v>
      </c>
      <c r="G79" s="24">
        <v>10</v>
      </c>
      <c r="H79" s="24">
        <v>8</v>
      </c>
      <c r="I79" s="24">
        <v>6</v>
      </c>
      <c r="J79" s="34">
        <v>9</v>
      </c>
      <c r="K79" s="31">
        <f t="shared" si="4"/>
        <v>8.3000000000000007</v>
      </c>
      <c r="L79" s="39" t="str">
        <f t="shared" si="5"/>
        <v>B+</v>
      </c>
      <c r="M79" s="112"/>
      <c r="N79" s="112"/>
    </row>
    <row r="80" spans="1:14" ht="18" customHeight="1" x14ac:dyDescent="0.25">
      <c r="A80" s="54"/>
      <c r="B80" s="13">
        <v>73</v>
      </c>
      <c r="C80" s="6" t="s">
        <v>453</v>
      </c>
      <c r="D80" s="65" t="s">
        <v>168</v>
      </c>
      <c r="E80" s="66" t="s">
        <v>194</v>
      </c>
      <c r="F80" s="6" t="s">
        <v>24</v>
      </c>
      <c r="G80" s="24">
        <v>10</v>
      </c>
      <c r="H80" s="24">
        <v>3</v>
      </c>
      <c r="I80" s="24">
        <v>7</v>
      </c>
      <c r="J80" s="34">
        <v>1</v>
      </c>
      <c r="K80" s="31">
        <f t="shared" si="4"/>
        <v>3.5</v>
      </c>
      <c r="L80" s="39" t="str">
        <f t="shared" si="5"/>
        <v>F</v>
      </c>
      <c r="M80" s="112"/>
      <c r="N80" s="112"/>
    </row>
    <row r="81" spans="1:14" ht="18" customHeight="1" x14ac:dyDescent="0.25">
      <c r="A81" s="54"/>
      <c r="B81" s="16">
        <v>74</v>
      </c>
      <c r="C81" s="6" t="s">
        <v>454</v>
      </c>
      <c r="D81" s="65" t="s">
        <v>455</v>
      </c>
      <c r="E81" s="66" t="s">
        <v>456</v>
      </c>
      <c r="F81" s="6" t="s">
        <v>28</v>
      </c>
      <c r="G81" s="24">
        <v>10</v>
      </c>
      <c r="H81" s="24">
        <v>7</v>
      </c>
      <c r="I81" s="24">
        <v>7</v>
      </c>
      <c r="J81" s="34">
        <v>6</v>
      </c>
      <c r="K81" s="31">
        <f t="shared" si="4"/>
        <v>6.8000000000000007</v>
      </c>
      <c r="L81" s="39" t="str">
        <f t="shared" si="5"/>
        <v>C+</v>
      </c>
      <c r="M81" s="112"/>
      <c r="N81" s="112"/>
    </row>
    <row r="82" spans="1:14" ht="18" customHeight="1" x14ac:dyDescent="0.25">
      <c r="A82" s="64"/>
      <c r="B82" s="86" t="s">
        <v>831</v>
      </c>
      <c r="C82" s="86"/>
      <c r="D82" s="86"/>
      <c r="E82" s="86"/>
      <c r="F82" s="57"/>
      <c r="G82" s="64"/>
      <c r="H82" s="64"/>
      <c r="I82" s="64"/>
      <c r="J82" s="87"/>
      <c r="K82" s="87"/>
      <c r="L82" s="87"/>
      <c r="M82" s="37"/>
      <c r="N82" s="37"/>
    </row>
    <row r="83" spans="1:14" ht="18" customHeight="1" x14ac:dyDescent="0.25">
      <c r="A83" s="64"/>
      <c r="B83" s="88" t="s">
        <v>834</v>
      </c>
      <c r="C83" s="88"/>
      <c r="D83" s="88"/>
      <c r="E83" s="88"/>
      <c r="F83" s="57"/>
      <c r="G83" s="64"/>
      <c r="H83" s="64"/>
      <c r="I83" s="64"/>
      <c r="J83" s="87"/>
      <c r="K83" s="87"/>
      <c r="L83" s="87"/>
      <c r="M83" s="37"/>
      <c r="N83" s="37"/>
    </row>
    <row r="84" spans="1:14" ht="18" customHeight="1" x14ac:dyDescent="0.25">
      <c r="A84" s="64"/>
      <c r="B84" s="88" t="s">
        <v>832</v>
      </c>
      <c r="C84" s="88"/>
      <c r="D84" s="88"/>
      <c r="E84" s="88"/>
      <c r="F84" s="57"/>
      <c r="G84" s="64"/>
      <c r="H84" s="64"/>
      <c r="I84" s="64"/>
      <c r="J84" s="87"/>
      <c r="K84" s="87"/>
      <c r="L84" s="87"/>
      <c r="M84" s="37"/>
      <c r="N84" s="37"/>
    </row>
    <row r="85" spans="1:14" ht="18" customHeight="1" x14ac:dyDescent="0.25">
      <c r="A85" s="64"/>
      <c r="B85" s="88" t="s">
        <v>833</v>
      </c>
      <c r="C85" s="88"/>
      <c r="D85" s="88"/>
      <c r="E85" s="88"/>
      <c r="F85" s="57"/>
      <c r="G85" s="64"/>
      <c r="H85" s="64"/>
      <c r="I85" s="64"/>
      <c r="J85" s="87"/>
      <c r="K85" s="87"/>
      <c r="L85" s="87"/>
      <c r="M85" s="37"/>
      <c r="N85" s="37"/>
    </row>
    <row r="86" spans="1:14" ht="18" customHeight="1" x14ac:dyDescent="0.25">
      <c r="A86" s="64"/>
      <c r="B86" s="72" t="s">
        <v>931</v>
      </c>
      <c r="C86" s="72"/>
      <c r="D86" s="72"/>
      <c r="E86" s="72"/>
      <c r="F86" s="57"/>
      <c r="G86" s="64"/>
      <c r="H86" s="64"/>
      <c r="I86" s="64"/>
      <c r="J86" s="38"/>
      <c r="K86" s="38"/>
      <c r="L86" s="38"/>
      <c r="M86" s="37"/>
      <c r="N86" s="37"/>
    </row>
    <row r="87" spans="1:14" ht="18" customHeight="1" x14ac:dyDescent="0.25">
      <c r="A87" s="67"/>
      <c r="B87" s="67"/>
      <c r="C87" s="60"/>
      <c r="D87" s="61"/>
      <c r="E87" s="61"/>
      <c r="F87" s="57"/>
      <c r="G87" s="92" t="s">
        <v>932</v>
      </c>
      <c r="H87" s="92"/>
      <c r="I87" s="92"/>
      <c r="J87" s="92"/>
      <c r="K87" s="92"/>
      <c r="L87" s="92"/>
      <c r="M87" s="37"/>
      <c r="N87" s="37"/>
    </row>
    <row r="88" spans="1:14" ht="37.200000000000003" customHeight="1" x14ac:dyDescent="0.25">
      <c r="A88" s="67"/>
      <c r="B88" s="93" t="s">
        <v>837</v>
      </c>
      <c r="C88" s="93"/>
      <c r="D88" s="93"/>
      <c r="E88" s="93"/>
      <c r="F88" s="57"/>
      <c r="G88" s="93" t="s">
        <v>835</v>
      </c>
      <c r="H88" s="93"/>
      <c r="I88" s="93"/>
      <c r="J88" s="93"/>
      <c r="K88" s="93"/>
      <c r="L88" s="93"/>
      <c r="M88" s="37"/>
      <c r="N88" s="37"/>
    </row>
    <row r="89" spans="1:14" ht="18" customHeight="1" x14ac:dyDescent="0.25">
      <c r="A89" s="64"/>
      <c r="B89" s="64"/>
      <c r="C89" s="62"/>
      <c r="D89" s="57"/>
      <c r="E89" s="57"/>
      <c r="F89" s="57"/>
      <c r="G89" s="64"/>
      <c r="H89" s="64"/>
      <c r="I89" s="64"/>
      <c r="J89" s="87"/>
      <c r="K89" s="87"/>
      <c r="L89" s="87"/>
      <c r="M89" s="37"/>
      <c r="N89" s="37"/>
    </row>
    <row r="90" spans="1:14" ht="18" customHeight="1" x14ac:dyDescent="0.25">
      <c r="A90" s="64"/>
      <c r="B90" s="64"/>
      <c r="C90" s="62"/>
      <c r="D90" s="57"/>
      <c r="E90" s="57"/>
      <c r="F90" s="57"/>
      <c r="G90" s="64"/>
      <c r="H90" s="64"/>
      <c r="I90" s="64"/>
      <c r="J90" s="87"/>
      <c r="K90" s="87"/>
      <c r="L90" s="87"/>
      <c r="M90" s="37"/>
      <c r="N90" s="37"/>
    </row>
    <row r="91" spans="1:14" ht="18" customHeight="1" x14ac:dyDescent="0.25">
      <c r="A91" s="64"/>
      <c r="B91" s="64"/>
      <c r="C91" s="62"/>
      <c r="D91" s="57"/>
      <c r="E91" s="57"/>
      <c r="F91" s="57"/>
      <c r="G91" s="64"/>
      <c r="H91" s="64"/>
      <c r="I91" s="64"/>
      <c r="J91" s="87"/>
      <c r="K91" s="87"/>
      <c r="L91" s="87"/>
      <c r="M91" s="37"/>
      <c r="N91" s="37"/>
    </row>
    <row r="92" spans="1:14" ht="18" customHeight="1" x14ac:dyDescent="0.25">
      <c r="A92" s="64"/>
      <c r="B92" s="64"/>
      <c r="C92" s="62"/>
      <c r="D92" s="57"/>
      <c r="E92" s="57"/>
      <c r="F92" s="57"/>
      <c r="G92" s="64"/>
      <c r="H92" s="64"/>
      <c r="I92" s="64"/>
      <c r="J92" s="87"/>
      <c r="K92" s="87"/>
      <c r="L92" s="87"/>
      <c r="M92" s="37"/>
      <c r="N92" s="37"/>
    </row>
    <row r="93" spans="1:14" ht="18" customHeight="1" x14ac:dyDescent="0.25">
      <c r="A93" s="64"/>
      <c r="B93" s="90" t="s">
        <v>838</v>
      </c>
      <c r="C93" s="90"/>
      <c r="D93" s="90"/>
      <c r="E93" s="90"/>
      <c r="F93" s="57"/>
      <c r="G93" s="91" t="s">
        <v>836</v>
      </c>
      <c r="H93" s="91"/>
      <c r="I93" s="91"/>
      <c r="J93" s="91"/>
      <c r="K93" s="91"/>
      <c r="L93" s="91"/>
      <c r="M93" s="37"/>
      <c r="N93" s="37"/>
    </row>
    <row r="94" spans="1:14" ht="18" customHeight="1" x14ac:dyDescent="0.25">
      <c r="A94" s="64"/>
      <c r="B94" s="64"/>
      <c r="C94" s="62"/>
      <c r="D94" s="57"/>
      <c r="E94" s="57"/>
      <c r="F94" s="57"/>
      <c r="G94" s="64"/>
      <c r="H94" s="64"/>
      <c r="I94" s="64"/>
      <c r="J94" s="87"/>
      <c r="K94" s="87"/>
      <c r="L94" s="87"/>
      <c r="M94" s="37"/>
      <c r="N94" s="37"/>
    </row>
  </sheetData>
  <mergeCells count="107">
    <mergeCell ref="M79:N79"/>
    <mergeCell ref="M80:N80"/>
    <mergeCell ref="M81:N81"/>
    <mergeCell ref="G1:N2"/>
    <mergeCell ref="G3:N3"/>
    <mergeCell ref="D6:E6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6:N7"/>
    <mergeCell ref="M8:N8"/>
    <mergeCell ref="M9:N9"/>
    <mergeCell ref="M10:N10"/>
    <mergeCell ref="M11:N11"/>
    <mergeCell ref="M12:N12"/>
    <mergeCell ref="M13:N13"/>
    <mergeCell ref="M14:N14"/>
    <mergeCell ref="M15:N15"/>
    <mergeCell ref="J91:L91"/>
    <mergeCell ref="J92:L92"/>
    <mergeCell ref="B93:E93"/>
    <mergeCell ref="G93:L93"/>
    <mergeCell ref="J94:L94"/>
    <mergeCell ref="B85:E85"/>
    <mergeCell ref="J85:L85"/>
    <mergeCell ref="G87:L87"/>
    <mergeCell ref="B88:E88"/>
    <mergeCell ref="G88:L88"/>
    <mergeCell ref="J89:L89"/>
    <mergeCell ref="B84:E84"/>
    <mergeCell ref="J84:L84"/>
    <mergeCell ref="B4:C4"/>
    <mergeCell ref="D4:I4"/>
    <mergeCell ref="B5:C5"/>
    <mergeCell ref="B7:F7"/>
    <mergeCell ref="K6:K7"/>
    <mergeCell ref="L6:L7"/>
    <mergeCell ref="J90:L90"/>
    <mergeCell ref="B1:F1"/>
    <mergeCell ref="B2:C2"/>
    <mergeCell ref="D2:F2"/>
    <mergeCell ref="B3:C3"/>
    <mergeCell ref="D3:F3"/>
    <mergeCell ref="B82:E82"/>
    <mergeCell ref="J82:L82"/>
    <mergeCell ref="B83:E83"/>
    <mergeCell ref="J83:L83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624D-81B9-43AE-9BF6-877114BB7B51}">
  <dimension ref="A1:R94"/>
  <sheetViews>
    <sheetView topLeftCell="J10" zoomScaleNormal="100" workbookViewId="0">
      <selection activeCell="Q11" sqref="Q11:Q19"/>
    </sheetView>
  </sheetViews>
  <sheetFormatPr defaultRowHeight="13.2" x14ac:dyDescent="0.25"/>
  <cols>
    <col min="1" max="1" width="5.33203125" style="1" customWidth="1"/>
    <col min="2" max="2" width="5.6640625" style="1" customWidth="1"/>
    <col min="3" max="3" width="16" style="1" customWidth="1"/>
    <col min="4" max="4" width="20.109375" style="1" customWidth="1"/>
    <col min="5" max="5" width="8.88671875" style="1" customWidth="1"/>
    <col min="6" max="6" width="14" style="1" customWidth="1"/>
    <col min="7" max="7" width="5.5546875" style="1" customWidth="1"/>
    <col min="8" max="8" width="5.6640625" style="1" customWidth="1"/>
    <col min="9" max="10" width="6.33203125" style="1" customWidth="1"/>
    <col min="11" max="11" width="6.88671875" style="1" customWidth="1"/>
    <col min="12" max="12" width="7.21875" style="1" customWidth="1"/>
    <col min="13" max="13" width="11.21875" style="1" customWidth="1"/>
    <col min="14" max="14" width="5.21875" style="1" customWidth="1"/>
    <col min="15" max="16384" width="8.88671875" style="1"/>
  </cols>
  <sheetData>
    <row r="1" spans="1:18" ht="19.2" customHeight="1" x14ac:dyDescent="0.25">
      <c r="A1" s="37"/>
      <c r="B1" s="83" t="s">
        <v>0</v>
      </c>
      <c r="C1" s="83"/>
      <c r="D1" s="83"/>
      <c r="E1" s="83"/>
      <c r="F1" s="83"/>
      <c r="G1" s="107" t="s">
        <v>933</v>
      </c>
      <c r="H1" s="107"/>
      <c r="I1" s="107"/>
      <c r="J1" s="107"/>
      <c r="K1" s="107"/>
      <c r="L1" s="107"/>
      <c r="M1" s="107"/>
      <c r="N1" s="107"/>
    </row>
    <row r="2" spans="1:18" ht="17.399999999999999" customHeight="1" x14ac:dyDescent="0.25">
      <c r="A2" s="37"/>
      <c r="B2" s="84" t="s">
        <v>1</v>
      </c>
      <c r="C2" s="84"/>
      <c r="D2" s="85" t="s">
        <v>3</v>
      </c>
      <c r="E2" s="85"/>
      <c r="F2" s="85"/>
      <c r="G2" s="107"/>
      <c r="H2" s="107"/>
      <c r="I2" s="107"/>
      <c r="J2" s="107"/>
      <c r="K2" s="107"/>
      <c r="L2" s="107"/>
      <c r="M2" s="107"/>
      <c r="N2" s="107"/>
    </row>
    <row r="3" spans="1:18" ht="16.2" customHeight="1" x14ac:dyDescent="0.25">
      <c r="A3" s="37"/>
      <c r="B3" s="79" t="s">
        <v>2</v>
      </c>
      <c r="C3" s="79"/>
      <c r="D3" s="83" t="s">
        <v>4</v>
      </c>
      <c r="E3" s="83"/>
      <c r="F3" s="83"/>
      <c r="G3" s="85" t="s">
        <v>5</v>
      </c>
      <c r="H3" s="85"/>
      <c r="I3" s="85"/>
      <c r="J3" s="85"/>
      <c r="K3" s="85"/>
      <c r="L3" s="85"/>
      <c r="M3" s="85"/>
      <c r="N3" s="85"/>
    </row>
    <row r="4" spans="1:18" ht="22.8" customHeight="1" x14ac:dyDescent="0.25">
      <c r="A4" s="37"/>
      <c r="B4" s="79" t="s">
        <v>8</v>
      </c>
      <c r="C4" s="79"/>
      <c r="D4" s="108" t="s">
        <v>10</v>
      </c>
      <c r="E4" s="108"/>
      <c r="F4" s="108"/>
      <c r="G4" s="108"/>
      <c r="H4" s="108"/>
      <c r="I4" s="108"/>
      <c r="J4" s="4"/>
      <c r="K4" s="27"/>
      <c r="L4" s="30" t="s">
        <v>11</v>
      </c>
      <c r="M4" s="2" t="s">
        <v>6</v>
      </c>
      <c r="N4" s="3" t="s">
        <v>859</v>
      </c>
    </row>
    <row r="5" spans="1:18" ht="15.6" x14ac:dyDescent="0.25">
      <c r="A5" s="37"/>
      <c r="B5" s="79" t="s">
        <v>9</v>
      </c>
      <c r="C5" s="79"/>
      <c r="D5" s="27">
        <v>3</v>
      </c>
      <c r="E5" s="26"/>
      <c r="F5" s="26"/>
      <c r="G5" s="26"/>
      <c r="H5" s="26"/>
      <c r="I5" s="26"/>
      <c r="J5" s="63"/>
      <c r="K5" s="63"/>
      <c r="L5" s="63"/>
      <c r="M5" s="37"/>
      <c r="N5" s="37"/>
    </row>
    <row r="6" spans="1:18" ht="79.2" customHeight="1" x14ac:dyDescent="0.25">
      <c r="A6" s="53"/>
      <c r="B6" s="11" t="s">
        <v>824</v>
      </c>
      <c r="C6" s="11" t="s">
        <v>12</v>
      </c>
      <c r="D6" s="80" t="s">
        <v>934</v>
      </c>
      <c r="E6" s="82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5" t="s">
        <v>927</v>
      </c>
      <c r="L6" s="89" t="s">
        <v>930</v>
      </c>
      <c r="M6" s="113" t="s">
        <v>829</v>
      </c>
      <c r="N6" s="113"/>
    </row>
    <row r="7" spans="1:18" ht="18" customHeight="1" x14ac:dyDescent="0.25">
      <c r="A7" s="53"/>
      <c r="B7" s="80" t="s">
        <v>830</v>
      </c>
      <c r="C7" s="81"/>
      <c r="D7" s="81"/>
      <c r="E7" s="81"/>
      <c r="F7" s="82"/>
      <c r="G7" s="12">
        <v>10</v>
      </c>
      <c r="H7" s="12">
        <v>20</v>
      </c>
      <c r="I7" s="12">
        <v>20</v>
      </c>
      <c r="J7" s="12">
        <v>50</v>
      </c>
      <c r="K7" s="116"/>
      <c r="L7" s="89"/>
      <c r="M7" s="113"/>
      <c r="N7" s="113"/>
    </row>
    <row r="8" spans="1:18" ht="18" customHeight="1" x14ac:dyDescent="0.25">
      <c r="A8" s="54"/>
      <c r="B8" s="13">
        <v>1</v>
      </c>
      <c r="C8" s="6" t="s">
        <v>457</v>
      </c>
      <c r="D8" s="65" t="s">
        <v>458</v>
      </c>
      <c r="E8" s="66" t="s">
        <v>15</v>
      </c>
      <c r="F8" s="6" t="s">
        <v>51</v>
      </c>
      <c r="G8" s="19">
        <v>8</v>
      </c>
      <c r="H8" s="19">
        <v>3</v>
      </c>
      <c r="I8" s="19">
        <v>3</v>
      </c>
      <c r="J8" s="34">
        <v>1</v>
      </c>
      <c r="K8" s="31">
        <f>G8*0.1+H8*0.2+I8*0.2+J8*0.5</f>
        <v>2.5</v>
      </c>
      <c r="L8" s="39" t="str">
        <f>IF(K8&gt;=9,"A+", IF(K8&gt;=8.5,"A", IF(K8&gt;=8,"B+", IF(K8&gt;=7,"B", IF(K8&gt;=6.5,"C+", IF(K8&gt;=5.5,"C", IF(K8&gt;=5,"D+", IF(K8&gt;=4,"D","F"))))))))</f>
        <v>F</v>
      </c>
      <c r="M8" s="112"/>
      <c r="N8" s="112"/>
    </row>
    <row r="9" spans="1:18" ht="18" customHeight="1" x14ac:dyDescent="0.25">
      <c r="A9" s="54"/>
      <c r="B9" s="13">
        <v>2</v>
      </c>
      <c r="C9" s="6" t="s">
        <v>459</v>
      </c>
      <c r="D9" s="65" t="s">
        <v>460</v>
      </c>
      <c r="E9" s="66" t="s">
        <v>15</v>
      </c>
      <c r="F9" s="6" t="s">
        <v>16</v>
      </c>
      <c r="G9" s="19">
        <v>10</v>
      </c>
      <c r="H9" s="19">
        <v>3</v>
      </c>
      <c r="I9" s="19">
        <v>6</v>
      </c>
      <c r="J9" s="34">
        <v>4</v>
      </c>
      <c r="K9" s="31">
        <f>G9*0.1+H9*0.2+I9*0.2+J9*0.5</f>
        <v>4.8000000000000007</v>
      </c>
      <c r="L9" s="39" t="str">
        <f t="shared" ref="L9:L72" si="0">IF(K9&gt;=9,"A+", IF(K9&gt;=8.5,"A", IF(K9&gt;=8,"B+", IF(K9&gt;=7,"B", IF(K9&gt;=6.5,"C+", IF(K9&gt;=5.5,"C", IF(K9&gt;=5,"D+", IF(K9&gt;=4,"D","F"))))))))</f>
        <v>D</v>
      </c>
      <c r="M9" s="112"/>
      <c r="N9" s="112"/>
    </row>
    <row r="10" spans="1:18" ht="18" customHeight="1" x14ac:dyDescent="0.25">
      <c r="A10" s="54"/>
      <c r="B10" s="13">
        <v>3</v>
      </c>
      <c r="C10" s="6" t="s">
        <v>461</v>
      </c>
      <c r="D10" s="65" t="s">
        <v>462</v>
      </c>
      <c r="E10" s="66" t="s">
        <v>15</v>
      </c>
      <c r="F10" s="6" t="s">
        <v>40</v>
      </c>
      <c r="G10" s="19">
        <v>10</v>
      </c>
      <c r="H10" s="19">
        <v>5</v>
      </c>
      <c r="I10" s="19">
        <v>7</v>
      </c>
      <c r="J10" s="34">
        <v>9</v>
      </c>
      <c r="K10" s="31">
        <f t="shared" ref="K10:K72" si="1">G10*0.1+H10*0.2+I10*0.2+J10*0.5</f>
        <v>7.9</v>
      </c>
      <c r="L10" s="39" t="str">
        <f t="shared" si="0"/>
        <v>B</v>
      </c>
      <c r="M10" s="112"/>
      <c r="N10" s="112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463</v>
      </c>
      <c r="D11" s="65" t="s">
        <v>464</v>
      </c>
      <c r="E11" s="66" t="s">
        <v>15</v>
      </c>
      <c r="F11" s="6" t="s">
        <v>19</v>
      </c>
      <c r="G11" s="19">
        <v>9</v>
      </c>
      <c r="H11" s="19">
        <v>7</v>
      </c>
      <c r="I11" s="19">
        <v>2</v>
      </c>
      <c r="J11" s="34">
        <v>6</v>
      </c>
      <c r="K11" s="31">
        <f t="shared" si="1"/>
        <v>5.7</v>
      </c>
      <c r="L11" s="39" t="str">
        <f t="shared" si="0"/>
        <v>C</v>
      </c>
      <c r="M11" s="112"/>
      <c r="N11" s="112"/>
      <c r="P11" s="40" t="s">
        <v>939</v>
      </c>
      <c r="Q11" s="40">
        <f>COUNTIF($L$8:$L$81,P11)</f>
        <v>21</v>
      </c>
      <c r="R11" s="76">
        <f>Q11/$Q$20</f>
        <v>0.28378378378378377</v>
      </c>
    </row>
    <row r="12" spans="1:18" ht="18" customHeight="1" x14ac:dyDescent="0.25">
      <c r="A12" s="54"/>
      <c r="B12" s="13">
        <v>5</v>
      </c>
      <c r="C12" s="6" t="s">
        <v>465</v>
      </c>
      <c r="D12" s="65" t="s">
        <v>466</v>
      </c>
      <c r="E12" s="66" t="s">
        <v>15</v>
      </c>
      <c r="F12" s="6" t="s">
        <v>24</v>
      </c>
      <c r="G12" s="19">
        <v>7</v>
      </c>
      <c r="H12" s="19">
        <v>3</v>
      </c>
      <c r="I12" s="19">
        <v>3</v>
      </c>
      <c r="J12" s="35">
        <v>0</v>
      </c>
      <c r="K12" s="31">
        <f t="shared" si="1"/>
        <v>1.9000000000000004</v>
      </c>
      <c r="L12" s="39" t="str">
        <f t="shared" si="0"/>
        <v>F</v>
      </c>
      <c r="M12" s="112" t="s">
        <v>929</v>
      </c>
      <c r="N12" s="112"/>
      <c r="P12" s="40" t="s">
        <v>941</v>
      </c>
      <c r="Q12" s="40">
        <f t="shared" ref="Q12:Q19" si="2">COUNTIF($L$8:$L$81,P12)</f>
        <v>11</v>
      </c>
      <c r="R12" s="76">
        <f t="shared" ref="R12:R19" si="3">Q12/$Q$20</f>
        <v>0.14864864864864866</v>
      </c>
    </row>
    <row r="13" spans="1:18" ht="18" customHeight="1" x14ac:dyDescent="0.25">
      <c r="A13" s="54"/>
      <c r="B13" s="13">
        <v>6</v>
      </c>
      <c r="C13" s="6" t="s">
        <v>467</v>
      </c>
      <c r="D13" s="65" t="s">
        <v>468</v>
      </c>
      <c r="E13" s="66" t="s">
        <v>15</v>
      </c>
      <c r="F13" s="6" t="s">
        <v>40</v>
      </c>
      <c r="G13" s="19">
        <v>10</v>
      </c>
      <c r="H13" s="19">
        <v>5</v>
      </c>
      <c r="I13" s="19">
        <v>8</v>
      </c>
      <c r="J13" s="34">
        <v>8</v>
      </c>
      <c r="K13" s="31">
        <f t="shared" si="1"/>
        <v>7.6</v>
      </c>
      <c r="L13" s="39" t="str">
        <f t="shared" si="0"/>
        <v>B</v>
      </c>
      <c r="M13" s="112"/>
      <c r="N13" s="112"/>
      <c r="P13" s="40" t="s">
        <v>940</v>
      </c>
      <c r="Q13" s="40">
        <f t="shared" si="2"/>
        <v>9</v>
      </c>
      <c r="R13" s="76">
        <f t="shared" si="3"/>
        <v>0.12162162162162163</v>
      </c>
    </row>
    <row r="14" spans="1:18" ht="18" customHeight="1" x14ac:dyDescent="0.25">
      <c r="A14" s="54"/>
      <c r="B14" s="13">
        <v>7</v>
      </c>
      <c r="C14" s="6" t="s">
        <v>860</v>
      </c>
      <c r="D14" s="65" t="s">
        <v>861</v>
      </c>
      <c r="E14" s="66" t="s">
        <v>15</v>
      </c>
      <c r="F14" s="6" t="s">
        <v>65</v>
      </c>
      <c r="G14" s="19">
        <v>8</v>
      </c>
      <c r="H14" s="19">
        <v>0</v>
      </c>
      <c r="I14" s="19">
        <v>0</v>
      </c>
      <c r="J14" s="35">
        <v>0</v>
      </c>
      <c r="K14" s="31">
        <f t="shared" si="1"/>
        <v>0.8</v>
      </c>
      <c r="L14" s="39" t="str">
        <f t="shared" si="0"/>
        <v>F</v>
      </c>
      <c r="M14" s="112" t="s">
        <v>929</v>
      </c>
      <c r="N14" s="112"/>
      <c r="P14" s="40" t="s">
        <v>942</v>
      </c>
      <c r="Q14" s="40">
        <f t="shared" si="2"/>
        <v>11</v>
      </c>
      <c r="R14" s="76">
        <f t="shared" si="3"/>
        <v>0.14864864864864866</v>
      </c>
    </row>
    <row r="15" spans="1:18" ht="18" customHeight="1" x14ac:dyDescent="0.25">
      <c r="A15" s="56"/>
      <c r="B15" s="14">
        <v>8</v>
      </c>
      <c r="C15" s="6" t="s">
        <v>469</v>
      </c>
      <c r="D15" s="65" t="s">
        <v>470</v>
      </c>
      <c r="E15" s="66" t="s">
        <v>15</v>
      </c>
      <c r="F15" s="6" t="s">
        <v>32</v>
      </c>
      <c r="G15" s="19">
        <v>10</v>
      </c>
      <c r="H15" s="19">
        <v>6</v>
      </c>
      <c r="I15" s="19">
        <v>5</v>
      </c>
      <c r="J15" s="34">
        <v>8</v>
      </c>
      <c r="K15" s="31">
        <f t="shared" si="1"/>
        <v>7.2</v>
      </c>
      <c r="L15" s="39" t="str">
        <f t="shared" si="0"/>
        <v>B</v>
      </c>
      <c r="M15" s="112"/>
      <c r="N15" s="112"/>
      <c r="P15" s="40" t="s">
        <v>943</v>
      </c>
      <c r="Q15" s="40">
        <f t="shared" si="2"/>
        <v>3</v>
      </c>
      <c r="R15" s="76">
        <f t="shared" si="3"/>
        <v>4.0540540540540543E-2</v>
      </c>
    </row>
    <row r="16" spans="1:18" ht="18" customHeight="1" x14ac:dyDescent="0.25">
      <c r="A16" s="54"/>
      <c r="B16" s="13">
        <v>9</v>
      </c>
      <c r="C16" s="6" t="s">
        <v>471</v>
      </c>
      <c r="D16" s="65" t="s">
        <v>34</v>
      </c>
      <c r="E16" s="66" t="s">
        <v>15</v>
      </c>
      <c r="F16" s="6" t="s">
        <v>28</v>
      </c>
      <c r="G16" s="19">
        <v>10</v>
      </c>
      <c r="H16" s="19">
        <v>5</v>
      </c>
      <c r="I16" s="19">
        <v>5</v>
      </c>
      <c r="J16" s="34">
        <v>4</v>
      </c>
      <c r="K16" s="31">
        <f t="shared" si="1"/>
        <v>5</v>
      </c>
      <c r="L16" s="39" t="str">
        <f t="shared" si="0"/>
        <v>D+</v>
      </c>
      <c r="M16" s="112"/>
      <c r="N16" s="112"/>
      <c r="P16" s="40" t="s">
        <v>944</v>
      </c>
      <c r="Q16" s="40">
        <f t="shared" si="2"/>
        <v>10</v>
      </c>
      <c r="R16" s="76">
        <f t="shared" si="3"/>
        <v>0.13513513513513514</v>
      </c>
    </row>
    <row r="17" spans="1:18" ht="18" customHeight="1" x14ac:dyDescent="0.25">
      <c r="A17" s="54"/>
      <c r="B17" s="13">
        <v>10</v>
      </c>
      <c r="C17" s="6" t="s">
        <v>472</v>
      </c>
      <c r="D17" s="65" t="s">
        <v>473</v>
      </c>
      <c r="E17" s="66" t="s">
        <v>474</v>
      </c>
      <c r="F17" s="6" t="s">
        <v>65</v>
      </c>
      <c r="G17" s="19">
        <v>9</v>
      </c>
      <c r="H17" s="19">
        <v>3</v>
      </c>
      <c r="I17" s="19">
        <v>4</v>
      </c>
      <c r="J17" s="34">
        <v>1</v>
      </c>
      <c r="K17" s="31">
        <f t="shared" si="1"/>
        <v>2.8</v>
      </c>
      <c r="L17" s="39" t="str">
        <f t="shared" si="0"/>
        <v>F</v>
      </c>
      <c r="M17" s="112"/>
      <c r="N17" s="112"/>
      <c r="P17" s="40" t="s">
        <v>945</v>
      </c>
      <c r="Q17" s="40">
        <f t="shared" si="2"/>
        <v>2</v>
      </c>
      <c r="R17" s="76">
        <f t="shared" si="3"/>
        <v>2.7027027027027029E-2</v>
      </c>
    </row>
    <row r="18" spans="1:18" ht="18" customHeight="1" x14ac:dyDescent="0.25">
      <c r="A18" s="54"/>
      <c r="B18" s="13">
        <v>11</v>
      </c>
      <c r="C18" s="6" t="s">
        <v>475</v>
      </c>
      <c r="D18" s="65" t="s">
        <v>64</v>
      </c>
      <c r="E18" s="66" t="s">
        <v>476</v>
      </c>
      <c r="F18" s="6" t="s">
        <v>43</v>
      </c>
      <c r="G18" s="19">
        <v>10</v>
      </c>
      <c r="H18" s="19">
        <v>5</v>
      </c>
      <c r="I18" s="19">
        <v>5</v>
      </c>
      <c r="J18" s="34">
        <v>6</v>
      </c>
      <c r="K18" s="31">
        <f t="shared" si="1"/>
        <v>6</v>
      </c>
      <c r="L18" s="39" t="str">
        <f t="shared" si="0"/>
        <v>C</v>
      </c>
      <c r="M18" s="112"/>
      <c r="N18" s="112"/>
      <c r="P18" s="40" t="s">
        <v>946</v>
      </c>
      <c r="Q18" s="40">
        <f t="shared" si="2"/>
        <v>3</v>
      </c>
      <c r="R18" s="76">
        <f t="shared" si="3"/>
        <v>4.0540540540540543E-2</v>
      </c>
    </row>
    <row r="19" spans="1:18" ht="18" customHeight="1" x14ac:dyDescent="0.25">
      <c r="A19" s="54"/>
      <c r="B19" s="13">
        <v>12</v>
      </c>
      <c r="C19" s="6" t="s">
        <v>862</v>
      </c>
      <c r="D19" s="65" t="s">
        <v>863</v>
      </c>
      <c r="E19" s="66" t="s">
        <v>35</v>
      </c>
      <c r="F19" s="6" t="s">
        <v>51</v>
      </c>
      <c r="G19" s="19">
        <v>6</v>
      </c>
      <c r="H19" s="19">
        <v>3</v>
      </c>
      <c r="I19" s="19">
        <v>0</v>
      </c>
      <c r="J19" s="35">
        <v>0</v>
      </c>
      <c r="K19" s="31">
        <f t="shared" si="1"/>
        <v>1.2000000000000002</v>
      </c>
      <c r="L19" s="39" t="str">
        <f t="shared" si="0"/>
        <v>F</v>
      </c>
      <c r="M19" s="112" t="s">
        <v>929</v>
      </c>
      <c r="N19" s="112"/>
      <c r="P19" s="40" t="s">
        <v>947</v>
      </c>
      <c r="Q19" s="40">
        <f t="shared" si="2"/>
        <v>4</v>
      </c>
      <c r="R19" s="76">
        <f t="shared" si="3"/>
        <v>5.4054054054054057E-2</v>
      </c>
    </row>
    <row r="20" spans="1:18" ht="18" customHeight="1" x14ac:dyDescent="0.25">
      <c r="A20" s="56"/>
      <c r="B20" s="14">
        <v>13</v>
      </c>
      <c r="C20" s="6" t="s">
        <v>477</v>
      </c>
      <c r="D20" s="65" t="s">
        <v>171</v>
      </c>
      <c r="E20" s="66" t="s">
        <v>39</v>
      </c>
      <c r="F20" s="6" t="s">
        <v>69</v>
      </c>
      <c r="G20" s="19">
        <v>10</v>
      </c>
      <c r="H20" s="19">
        <v>3</v>
      </c>
      <c r="I20" s="19">
        <v>4</v>
      </c>
      <c r="J20" s="34">
        <v>4</v>
      </c>
      <c r="K20" s="31">
        <f t="shared" si="1"/>
        <v>4.4000000000000004</v>
      </c>
      <c r="L20" s="39" t="str">
        <f t="shared" si="0"/>
        <v>D</v>
      </c>
      <c r="M20" s="112"/>
      <c r="N20" s="112"/>
      <c r="P20" s="75" t="s">
        <v>948</v>
      </c>
      <c r="Q20" s="75">
        <f>SUM(Q11:Q19)</f>
        <v>74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478</v>
      </c>
      <c r="D21" s="65" t="s">
        <v>479</v>
      </c>
      <c r="E21" s="66" t="s">
        <v>39</v>
      </c>
      <c r="F21" s="6" t="s">
        <v>16</v>
      </c>
      <c r="G21" s="19">
        <v>10</v>
      </c>
      <c r="H21" s="19">
        <v>3</v>
      </c>
      <c r="I21" s="19">
        <v>4</v>
      </c>
      <c r="J21" s="34">
        <v>4</v>
      </c>
      <c r="K21" s="31">
        <f t="shared" si="1"/>
        <v>4.4000000000000004</v>
      </c>
      <c r="L21" s="39" t="str">
        <f t="shared" si="0"/>
        <v>D</v>
      </c>
      <c r="M21" s="112"/>
      <c r="N21" s="112"/>
    </row>
    <row r="22" spans="1:18" ht="18" customHeight="1" x14ac:dyDescent="0.25">
      <c r="A22" s="54"/>
      <c r="B22" s="13">
        <v>15</v>
      </c>
      <c r="C22" s="6" t="s">
        <v>480</v>
      </c>
      <c r="D22" s="65" t="s">
        <v>481</v>
      </c>
      <c r="E22" s="66" t="s">
        <v>39</v>
      </c>
      <c r="F22" s="6" t="s">
        <v>482</v>
      </c>
      <c r="G22" s="19">
        <v>8</v>
      </c>
      <c r="H22" s="19">
        <v>3</v>
      </c>
      <c r="I22" s="19">
        <v>6</v>
      </c>
      <c r="J22" s="34">
        <v>4</v>
      </c>
      <c r="K22" s="31">
        <f t="shared" si="1"/>
        <v>4.6000000000000005</v>
      </c>
      <c r="L22" s="39" t="str">
        <f t="shared" si="0"/>
        <v>D</v>
      </c>
      <c r="M22" s="112"/>
      <c r="N22" s="112"/>
    </row>
    <row r="23" spans="1:18" ht="18" customHeight="1" x14ac:dyDescent="0.25">
      <c r="A23" s="54"/>
      <c r="B23" s="13">
        <v>16</v>
      </c>
      <c r="C23" s="6" t="s">
        <v>483</v>
      </c>
      <c r="D23" s="65" t="s">
        <v>484</v>
      </c>
      <c r="E23" s="66" t="s">
        <v>485</v>
      </c>
      <c r="F23" s="6" t="s">
        <v>28</v>
      </c>
      <c r="G23" s="19">
        <v>10</v>
      </c>
      <c r="H23" s="19">
        <v>5</v>
      </c>
      <c r="I23" s="19">
        <v>5</v>
      </c>
      <c r="J23" s="34">
        <v>8</v>
      </c>
      <c r="K23" s="31">
        <f t="shared" si="1"/>
        <v>7</v>
      </c>
      <c r="L23" s="39" t="str">
        <f t="shared" si="0"/>
        <v>B</v>
      </c>
      <c r="M23" s="112"/>
      <c r="N23" s="112"/>
    </row>
    <row r="24" spans="1:18" ht="18" customHeight="1" x14ac:dyDescent="0.25">
      <c r="A24" s="54"/>
      <c r="B24" s="13">
        <v>17</v>
      </c>
      <c r="C24" s="6" t="s">
        <v>486</v>
      </c>
      <c r="D24" s="65" t="s">
        <v>487</v>
      </c>
      <c r="E24" s="66" t="s">
        <v>50</v>
      </c>
      <c r="F24" s="6" t="s">
        <v>47</v>
      </c>
      <c r="G24" s="19">
        <v>10</v>
      </c>
      <c r="H24" s="19">
        <v>3</v>
      </c>
      <c r="I24" s="19">
        <v>5</v>
      </c>
      <c r="J24" s="34">
        <v>1</v>
      </c>
      <c r="K24" s="31">
        <f t="shared" si="1"/>
        <v>3.1</v>
      </c>
      <c r="L24" s="39" t="str">
        <f t="shared" si="0"/>
        <v>F</v>
      </c>
      <c r="M24" s="112"/>
      <c r="N24" s="112"/>
    </row>
    <row r="25" spans="1:18" ht="18" customHeight="1" x14ac:dyDescent="0.25">
      <c r="A25" s="54"/>
      <c r="B25" s="13">
        <v>18</v>
      </c>
      <c r="C25" s="6" t="s">
        <v>864</v>
      </c>
      <c r="D25" s="65" t="s">
        <v>865</v>
      </c>
      <c r="E25" s="66" t="s">
        <v>50</v>
      </c>
      <c r="F25" s="6" t="s">
        <v>69</v>
      </c>
      <c r="G25" s="19">
        <v>8</v>
      </c>
      <c r="H25" s="19">
        <v>4</v>
      </c>
      <c r="I25" s="19">
        <v>0</v>
      </c>
      <c r="J25" s="35">
        <v>0</v>
      </c>
      <c r="K25" s="31">
        <f t="shared" si="1"/>
        <v>1.6</v>
      </c>
      <c r="L25" s="39" t="str">
        <f t="shared" si="0"/>
        <v>F</v>
      </c>
      <c r="M25" s="112" t="s">
        <v>928</v>
      </c>
      <c r="N25" s="112"/>
    </row>
    <row r="26" spans="1:18" ht="18" customHeight="1" x14ac:dyDescent="0.25">
      <c r="A26" s="54"/>
      <c r="B26" s="13">
        <v>19</v>
      </c>
      <c r="C26" s="6" t="s">
        <v>488</v>
      </c>
      <c r="D26" s="65" t="s">
        <v>489</v>
      </c>
      <c r="E26" s="66" t="s">
        <v>56</v>
      </c>
      <c r="F26" s="6" t="s">
        <v>19</v>
      </c>
      <c r="G26" s="19">
        <v>9</v>
      </c>
      <c r="H26" s="19">
        <v>4</v>
      </c>
      <c r="I26" s="19">
        <v>5</v>
      </c>
      <c r="J26" s="34">
        <v>6</v>
      </c>
      <c r="K26" s="31">
        <f t="shared" si="1"/>
        <v>5.7</v>
      </c>
      <c r="L26" s="39" t="str">
        <f t="shared" si="0"/>
        <v>C</v>
      </c>
      <c r="M26" s="112"/>
      <c r="N26" s="112"/>
    </row>
    <row r="27" spans="1:18" ht="18" customHeight="1" x14ac:dyDescent="0.25">
      <c r="A27" s="54"/>
      <c r="B27" s="13">
        <v>20</v>
      </c>
      <c r="C27" s="6" t="s">
        <v>490</v>
      </c>
      <c r="D27" s="65" t="s">
        <v>182</v>
      </c>
      <c r="E27" s="66" t="s">
        <v>491</v>
      </c>
      <c r="F27" s="6" t="s">
        <v>40</v>
      </c>
      <c r="G27" s="19">
        <v>10</v>
      </c>
      <c r="H27" s="19">
        <v>3</v>
      </c>
      <c r="I27" s="19">
        <v>6</v>
      </c>
      <c r="J27" s="34">
        <v>6</v>
      </c>
      <c r="K27" s="31">
        <f t="shared" si="1"/>
        <v>5.8000000000000007</v>
      </c>
      <c r="L27" s="39" t="str">
        <f t="shared" si="0"/>
        <v>C</v>
      </c>
      <c r="M27" s="112"/>
      <c r="N27" s="112"/>
    </row>
    <row r="28" spans="1:18" ht="18" customHeight="1" x14ac:dyDescent="0.25">
      <c r="A28" s="54"/>
      <c r="B28" s="13">
        <v>21</v>
      </c>
      <c r="C28" s="6" t="s">
        <v>492</v>
      </c>
      <c r="D28" s="65" t="s">
        <v>493</v>
      </c>
      <c r="E28" s="66" t="s">
        <v>494</v>
      </c>
      <c r="F28" s="6" t="s">
        <v>19</v>
      </c>
      <c r="G28" s="19">
        <v>10</v>
      </c>
      <c r="H28" s="19">
        <v>9</v>
      </c>
      <c r="I28" s="19">
        <v>8</v>
      </c>
      <c r="J28" s="34">
        <v>10</v>
      </c>
      <c r="K28" s="31">
        <f t="shared" si="1"/>
        <v>9.4</v>
      </c>
      <c r="L28" s="39" t="str">
        <f t="shared" si="0"/>
        <v>A+</v>
      </c>
      <c r="M28" s="112"/>
      <c r="N28" s="112"/>
    </row>
    <row r="29" spans="1:18" ht="18" customHeight="1" x14ac:dyDescent="0.25">
      <c r="A29" s="54"/>
      <c r="B29" s="13">
        <v>22</v>
      </c>
      <c r="C29" s="6" t="s">
        <v>866</v>
      </c>
      <c r="D29" s="65" t="s">
        <v>867</v>
      </c>
      <c r="E29" s="66" t="s">
        <v>62</v>
      </c>
      <c r="F29" s="6" t="s">
        <v>28</v>
      </c>
      <c r="G29" s="19">
        <v>8</v>
      </c>
      <c r="H29" s="19">
        <v>0</v>
      </c>
      <c r="I29" s="19">
        <v>0</v>
      </c>
      <c r="J29" s="34">
        <v>0</v>
      </c>
      <c r="K29" s="31">
        <f t="shared" si="1"/>
        <v>0.8</v>
      </c>
      <c r="L29" s="39" t="str">
        <f t="shared" si="0"/>
        <v>F</v>
      </c>
      <c r="M29" s="112"/>
      <c r="N29" s="112"/>
    </row>
    <row r="30" spans="1:18" ht="18" customHeight="1" x14ac:dyDescent="0.25">
      <c r="A30" s="54"/>
      <c r="B30" s="13">
        <v>23</v>
      </c>
      <c r="C30" s="6" t="s">
        <v>495</v>
      </c>
      <c r="D30" s="65" t="s">
        <v>496</v>
      </c>
      <c r="E30" s="66" t="s">
        <v>62</v>
      </c>
      <c r="F30" s="6" t="s">
        <v>16</v>
      </c>
      <c r="G30" s="19">
        <v>10</v>
      </c>
      <c r="H30" s="19">
        <v>5</v>
      </c>
      <c r="I30" s="19">
        <v>5</v>
      </c>
      <c r="J30" s="34">
        <v>2</v>
      </c>
      <c r="K30" s="31">
        <f t="shared" si="1"/>
        <v>4</v>
      </c>
      <c r="L30" s="39" t="str">
        <f t="shared" si="0"/>
        <v>D</v>
      </c>
      <c r="M30" s="112"/>
      <c r="N30" s="112"/>
    </row>
    <row r="31" spans="1:18" ht="18" customHeight="1" x14ac:dyDescent="0.25">
      <c r="A31" s="54"/>
      <c r="B31" s="13">
        <v>24</v>
      </c>
      <c r="C31" s="6" t="s">
        <v>497</v>
      </c>
      <c r="D31" s="65" t="s">
        <v>182</v>
      </c>
      <c r="E31" s="66" t="s">
        <v>62</v>
      </c>
      <c r="F31" s="6" t="s">
        <v>69</v>
      </c>
      <c r="G31" s="19">
        <v>9</v>
      </c>
      <c r="H31" s="19">
        <v>5</v>
      </c>
      <c r="I31" s="19">
        <v>4</v>
      </c>
      <c r="J31" s="34">
        <v>8</v>
      </c>
      <c r="K31" s="31">
        <f t="shared" si="1"/>
        <v>6.7</v>
      </c>
      <c r="L31" s="39" t="str">
        <f t="shared" si="0"/>
        <v>C+</v>
      </c>
      <c r="M31" s="112"/>
      <c r="N31" s="112"/>
    </row>
    <row r="32" spans="1:18" ht="18" customHeight="1" x14ac:dyDescent="0.25">
      <c r="A32" s="54"/>
      <c r="B32" s="13">
        <v>25</v>
      </c>
      <c r="C32" s="6" t="s">
        <v>498</v>
      </c>
      <c r="D32" s="65" t="s">
        <v>419</v>
      </c>
      <c r="E32" s="66" t="s">
        <v>68</v>
      </c>
      <c r="F32" s="6" t="s">
        <v>47</v>
      </c>
      <c r="G32" s="19">
        <v>9</v>
      </c>
      <c r="H32" s="19">
        <v>3</v>
      </c>
      <c r="I32" s="19">
        <v>5</v>
      </c>
      <c r="J32" s="34">
        <v>4</v>
      </c>
      <c r="K32" s="31">
        <f t="shared" si="1"/>
        <v>4.5</v>
      </c>
      <c r="L32" s="39" t="str">
        <f t="shared" si="0"/>
        <v>D</v>
      </c>
      <c r="M32" s="112"/>
      <c r="N32" s="112"/>
    </row>
    <row r="33" spans="1:14" ht="18" customHeight="1" x14ac:dyDescent="0.25">
      <c r="A33" s="54"/>
      <c r="B33" s="13">
        <v>26</v>
      </c>
      <c r="C33" s="6" t="s">
        <v>499</v>
      </c>
      <c r="D33" s="65" t="s">
        <v>500</v>
      </c>
      <c r="E33" s="66" t="s">
        <v>68</v>
      </c>
      <c r="F33" s="6" t="s">
        <v>43</v>
      </c>
      <c r="G33" s="19">
        <v>9</v>
      </c>
      <c r="H33" s="19">
        <v>4</v>
      </c>
      <c r="I33" s="19">
        <v>6</v>
      </c>
      <c r="J33" s="34">
        <v>4</v>
      </c>
      <c r="K33" s="31">
        <f t="shared" si="1"/>
        <v>4.9000000000000004</v>
      </c>
      <c r="L33" s="39" t="str">
        <f t="shared" si="0"/>
        <v>D</v>
      </c>
      <c r="M33" s="112"/>
      <c r="N33" s="112"/>
    </row>
    <row r="34" spans="1:14" ht="18" customHeight="1" x14ac:dyDescent="0.25">
      <c r="A34" s="54"/>
      <c r="B34" s="13">
        <v>27</v>
      </c>
      <c r="C34" s="6" t="s">
        <v>501</v>
      </c>
      <c r="D34" s="65" t="s">
        <v>404</v>
      </c>
      <c r="E34" s="66" t="s">
        <v>502</v>
      </c>
      <c r="F34" s="6" t="s">
        <v>69</v>
      </c>
      <c r="G34" s="19">
        <v>10</v>
      </c>
      <c r="H34" s="19">
        <v>4</v>
      </c>
      <c r="I34" s="19">
        <v>4</v>
      </c>
      <c r="J34" s="34">
        <v>6</v>
      </c>
      <c r="K34" s="31">
        <f t="shared" si="1"/>
        <v>5.6</v>
      </c>
      <c r="L34" s="39" t="str">
        <f t="shared" si="0"/>
        <v>C</v>
      </c>
      <c r="M34" s="112"/>
      <c r="N34" s="112"/>
    </row>
    <row r="35" spans="1:14" ht="18" customHeight="1" x14ac:dyDescent="0.25">
      <c r="A35" s="54"/>
      <c r="B35" s="13">
        <v>28</v>
      </c>
      <c r="C35" s="6" t="s">
        <v>503</v>
      </c>
      <c r="D35" s="65" t="s">
        <v>243</v>
      </c>
      <c r="E35" s="66" t="s">
        <v>244</v>
      </c>
      <c r="F35" s="6" t="s">
        <v>32</v>
      </c>
      <c r="G35" s="19">
        <v>10</v>
      </c>
      <c r="H35" s="19">
        <v>5</v>
      </c>
      <c r="I35" s="19">
        <v>5</v>
      </c>
      <c r="J35" s="34">
        <v>8</v>
      </c>
      <c r="K35" s="31">
        <f t="shared" si="1"/>
        <v>7</v>
      </c>
      <c r="L35" s="39" t="str">
        <f t="shared" si="0"/>
        <v>B</v>
      </c>
      <c r="M35" s="112"/>
      <c r="N35" s="112"/>
    </row>
    <row r="36" spans="1:14" ht="18" customHeight="1" x14ac:dyDescent="0.25">
      <c r="A36" s="54"/>
      <c r="B36" s="13">
        <v>29</v>
      </c>
      <c r="C36" s="6" t="s">
        <v>504</v>
      </c>
      <c r="D36" s="65" t="s">
        <v>505</v>
      </c>
      <c r="E36" s="66" t="s">
        <v>356</v>
      </c>
      <c r="F36" s="6" t="s">
        <v>19</v>
      </c>
      <c r="G36" s="19">
        <v>10</v>
      </c>
      <c r="H36" s="19">
        <v>9</v>
      </c>
      <c r="I36" s="19">
        <v>6</v>
      </c>
      <c r="J36" s="34">
        <v>9</v>
      </c>
      <c r="K36" s="31">
        <f t="shared" si="1"/>
        <v>8.5</v>
      </c>
      <c r="L36" s="39" t="str">
        <f t="shared" si="0"/>
        <v>A</v>
      </c>
      <c r="M36" s="112"/>
      <c r="N36" s="112"/>
    </row>
    <row r="37" spans="1:14" ht="18" customHeight="1" x14ac:dyDescent="0.25">
      <c r="A37" s="54"/>
      <c r="B37" s="13">
        <v>30</v>
      </c>
      <c r="C37" s="6" t="s">
        <v>506</v>
      </c>
      <c r="D37" s="65" t="s">
        <v>507</v>
      </c>
      <c r="E37" s="66" t="s">
        <v>356</v>
      </c>
      <c r="F37" s="6" t="s">
        <v>24</v>
      </c>
      <c r="G37" s="19">
        <v>10</v>
      </c>
      <c r="H37" s="19">
        <v>3</v>
      </c>
      <c r="I37" s="19">
        <v>6</v>
      </c>
      <c r="J37" s="34">
        <v>6</v>
      </c>
      <c r="K37" s="31">
        <f t="shared" si="1"/>
        <v>5.8000000000000007</v>
      </c>
      <c r="L37" s="39" t="str">
        <f t="shared" si="0"/>
        <v>C</v>
      </c>
      <c r="M37" s="112"/>
      <c r="N37" s="112"/>
    </row>
    <row r="38" spans="1:14" ht="18" customHeight="1" x14ac:dyDescent="0.25">
      <c r="A38" s="54"/>
      <c r="B38" s="13">
        <v>31</v>
      </c>
      <c r="C38" s="6" t="s">
        <v>508</v>
      </c>
      <c r="D38" s="65" t="s">
        <v>509</v>
      </c>
      <c r="E38" s="66" t="s">
        <v>75</v>
      </c>
      <c r="F38" s="6" t="s">
        <v>19</v>
      </c>
      <c r="G38" s="19">
        <v>10</v>
      </c>
      <c r="H38" s="19">
        <v>9</v>
      </c>
      <c r="I38" s="19">
        <v>7</v>
      </c>
      <c r="J38" s="34">
        <v>10</v>
      </c>
      <c r="K38" s="31">
        <f t="shared" si="1"/>
        <v>9.1999999999999993</v>
      </c>
      <c r="L38" s="39" t="str">
        <f t="shared" si="0"/>
        <v>A+</v>
      </c>
      <c r="M38" s="112"/>
      <c r="N38" s="112"/>
    </row>
    <row r="39" spans="1:14" ht="18" customHeight="1" x14ac:dyDescent="0.25">
      <c r="A39" s="54"/>
      <c r="B39" s="13">
        <v>32</v>
      </c>
      <c r="C39" s="6" t="s">
        <v>510</v>
      </c>
      <c r="D39" s="65" t="s">
        <v>187</v>
      </c>
      <c r="E39" s="66" t="s">
        <v>75</v>
      </c>
      <c r="F39" s="6" t="s">
        <v>47</v>
      </c>
      <c r="G39" s="19">
        <v>9</v>
      </c>
      <c r="H39" s="19">
        <v>3</v>
      </c>
      <c r="I39" s="19">
        <v>4</v>
      </c>
      <c r="J39" s="34">
        <v>1</v>
      </c>
      <c r="K39" s="31">
        <f t="shared" si="1"/>
        <v>2.8</v>
      </c>
      <c r="L39" s="39" t="str">
        <f t="shared" si="0"/>
        <v>F</v>
      </c>
      <c r="M39" s="112"/>
      <c r="N39" s="112"/>
    </row>
    <row r="40" spans="1:14" ht="18" customHeight="1" x14ac:dyDescent="0.25">
      <c r="A40" s="54"/>
      <c r="B40" s="13">
        <v>33</v>
      </c>
      <c r="C40" s="6" t="s">
        <v>868</v>
      </c>
      <c r="D40" s="65" t="s">
        <v>462</v>
      </c>
      <c r="E40" s="66" t="s">
        <v>80</v>
      </c>
      <c r="F40" s="6" t="s">
        <v>47</v>
      </c>
      <c r="G40" s="19">
        <v>8</v>
      </c>
      <c r="H40" s="19">
        <v>0</v>
      </c>
      <c r="I40" s="19">
        <v>0</v>
      </c>
      <c r="J40" s="35">
        <v>0</v>
      </c>
      <c r="K40" s="31">
        <f t="shared" si="1"/>
        <v>0.8</v>
      </c>
      <c r="L40" s="39" t="str">
        <f t="shared" si="0"/>
        <v>F</v>
      </c>
      <c r="M40" s="112" t="s">
        <v>928</v>
      </c>
      <c r="N40" s="112"/>
    </row>
    <row r="41" spans="1:14" ht="18" customHeight="1" x14ac:dyDescent="0.25">
      <c r="A41" s="54"/>
      <c r="B41" s="13">
        <v>34</v>
      </c>
      <c r="C41" s="6" t="s">
        <v>511</v>
      </c>
      <c r="D41" s="65" t="s">
        <v>266</v>
      </c>
      <c r="E41" s="66" t="s">
        <v>83</v>
      </c>
      <c r="F41" s="6" t="s">
        <v>43</v>
      </c>
      <c r="G41" s="19">
        <v>10</v>
      </c>
      <c r="H41" s="19">
        <v>5</v>
      </c>
      <c r="I41" s="19">
        <v>5</v>
      </c>
      <c r="J41" s="34">
        <v>1</v>
      </c>
      <c r="K41" s="31">
        <f t="shared" si="1"/>
        <v>3.5</v>
      </c>
      <c r="L41" s="39" t="str">
        <f t="shared" si="0"/>
        <v>F</v>
      </c>
      <c r="M41" s="112"/>
      <c r="N41" s="112"/>
    </row>
    <row r="42" spans="1:14" ht="18" customHeight="1" x14ac:dyDescent="0.25">
      <c r="A42" s="54"/>
      <c r="B42" s="13">
        <v>35</v>
      </c>
      <c r="C42" s="6" t="s">
        <v>512</v>
      </c>
      <c r="D42" s="65" t="s">
        <v>513</v>
      </c>
      <c r="E42" s="66" t="s">
        <v>514</v>
      </c>
      <c r="F42" s="6" t="s">
        <v>16</v>
      </c>
      <c r="G42" s="19">
        <v>10</v>
      </c>
      <c r="H42" s="19">
        <v>8</v>
      </c>
      <c r="I42" s="19">
        <v>5</v>
      </c>
      <c r="J42" s="34">
        <v>9</v>
      </c>
      <c r="K42" s="31">
        <f t="shared" si="1"/>
        <v>8.1</v>
      </c>
      <c r="L42" s="39" t="str">
        <f t="shared" si="0"/>
        <v>B+</v>
      </c>
      <c r="M42" s="112"/>
      <c r="N42" s="112"/>
    </row>
    <row r="43" spans="1:14" ht="18" customHeight="1" x14ac:dyDescent="0.25">
      <c r="A43" s="54"/>
      <c r="B43" s="13">
        <v>36</v>
      </c>
      <c r="C43" s="6" t="s">
        <v>515</v>
      </c>
      <c r="D43" s="65" t="s">
        <v>87</v>
      </c>
      <c r="E43" s="66" t="s">
        <v>88</v>
      </c>
      <c r="F43" s="6" t="s">
        <v>36</v>
      </c>
      <c r="G43" s="19">
        <v>10</v>
      </c>
      <c r="H43" s="19">
        <v>7</v>
      </c>
      <c r="I43" s="19">
        <v>6</v>
      </c>
      <c r="J43" s="34">
        <v>9</v>
      </c>
      <c r="K43" s="31">
        <f t="shared" si="1"/>
        <v>8.1000000000000014</v>
      </c>
      <c r="L43" s="39" t="str">
        <f t="shared" si="0"/>
        <v>B+</v>
      </c>
      <c r="M43" s="112"/>
      <c r="N43" s="112"/>
    </row>
    <row r="44" spans="1:14" ht="18" customHeight="1" x14ac:dyDescent="0.25">
      <c r="A44" s="54"/>
      <c r="B44" s="13">
        <v>37</v>
      </c>
      <c r="C44" s="6" t="s">
        <v>869</v>
      </c>
      <c r="D44" s="65" t="s">
        <v>870</v>
      </c>
      <c r="E44" s="66" t="s">
        <v>88</v>
      </c>
      <c r="F44" s="6" t="s">
        <v>47</v>
      </c>
      <c r="G44" s="19">
        <v>8</v>
      </c>
      <c r="H44" s="19">
        <v>3</v>
      </c>
      <c r="I44" s="19">
        <v>0</v>
      </c>
      <c r="J44" s="35">
        <v>0</v>
      </c>
      <c r="K44" s="31">
        <f t="shared" si="1"/>
        <v>1.4000000000000001</v>
      </c>
      <c r="L44" s="39" t="str">
        <f t="shared" si="0"/>
        <v>F</v>
      </c>
      <c r="M44" s="112" t="s">
        <v>928</v>
      </c>
      <c r="N44" s="112"/>
    </row>
    <row r="45" spans="1:14" ht="18" customHeight="1" x14ac:dyDescent="0.25">
      <c r="A45" s="56"/>
      <c r="B45" s="14">
        <v>38</v>
      </c>
      <c r="C45" s="6" t="s">
        <v>516</v>
      </c>
      <c r="D45" s="65" t="s">
        <v>301</v>
      </c>
      <c r="E45" s="66" t="s">
        <v>88</v>
      </c>
      <c r="F45" s="6" t="s">
        <v>51</v>
      </c>
      <c r="G45" s="19">
        <v>10</v>
      </c>
      <c r="H45" s="19">
        <v>5</v>
      </c>
      <c r="I45" s="19">
        <v>2</v>
      </c>
      <c r="J45" s="34">
        <v>6</v>
      </c>
      <c r="K45" s="31">
        <f t="shared" si="1"/>
        <v>5.4</v>
      </c>
      <c r="L45" s="39" t="str">
        <f t="shared" si="0"/>
        <v>D+</v>
      </c>
      <c r="M45" s="112"/>
      <c r="N45" s="112"/>
    </row>
    <row r="46" spans="1:14" ht="18" customHeight="1" x14ac:dyDescent="0.25">
      <c r="A46" s="56"/>
      <c r="B46" s="14">
        <v>39</v>
      </c>
      <c r="C46" s="6" t="s">
        <v>517</v>
      </c>
      <c r="D46" s="65" t="s">
        <v>391</v>
      </c>
      <c r="E46" s="66" t="s">
        <v>92</v>
      </c>
      <c r="F46" s="6" t="s">
        <v>47</v>
      </c>
      <c r="G46" s="19">
        <v>10</v>
      </c>
      <c r="H46" s="19">
        <v>3</v>
      </c>
      <c r="I46" s="19">
        <v>5</v>
      </c>
      <c r="J46" s="34">
        <v>1</v>
      </c>
      <c r="K46" s="31">
        <f t="shared" si="1"/>
        <v>3.1</v>
      </c>
      <c r="L46" s="39" t="str">
        <f t="shared" si="0"/>
        <v>F</v>
      </c>
      <c r="M46" s="112"/>
      <c r="N46" s="112"/>
    </row>
    <row r="47" spans="1:14" ht="18" customHeight="1" x14ac:dyDescent="0.25">
      <c r="A47" s="54"/>
      <c r="B47" s="13">
        <v>40</v>
      </c>
      <c r="C47" s="6" t="s">
        <v>518</v>
      </c>
      <c r="D47" s="65" t="s">
        <v>519</v>
      </c>
      <c r="E47" s="66" t="s">
        <v>92</v>
      </c>
      <c r="F47" s="6" t="s">
        <v>16</v>
      </c>
      <c r="G47" s="19">
        <v>10</v>
      </c>
      <c r="H47" s="19">
        <v>4</v>
      </c>
      <c r="I47" s="19">
        <v>5</v>
      </c>
      <c r="J47" s="34">
        <v>8</v>
      </c>
      <c r="K47" s="31">
        <f t="shared" si="1"/>
        <v>6.8</v>
      </c>
      <c r="L47" s="39" t="str">
        <f t="shared" si="0"/>
        <v>C+</v>
      </c>
      <c r="M47" s="112"/>
      <c r="N47" s="112"/>
    </row>
    <row r="48" spans="1:14" ht="18" customHeight="1" x14ac:dyDescent="0.25">
      <c r="A48" s="54"/>
      <c r="B48" s="13">
        <v>41</v>
      </c>
      <c r="C48" s="6" t="s">
        <v>871</v>
      </c>
      <c r="D48" s="65" t="s">
        <v>396</v>
      </c>
      <c r="E48" s="66" t="s">
        <v>262</v>
      </c>
      <c r="F48" s="6" t="s">
        <v>43</v>
      </c>
      <c r="G48" s="19">
        <v>8</v>
      </c>
      <c r="H48" s="19">
        <v>0</v>
      </c>
      <c r="I48" s="19">
        <v>0</v>
      </c>
      <c r="J48" s="35">
        <v>0</v>
      </c>
      <c r="K48" s="31">
        <f t="shared" si="1"/>
        <v>0.8</v>
      </c>
      <c r="L48" s="39" t="str">
        <f t="shared" si="0"/>
        <v>F</v>
      </c>
      <c r="M48" s="112" t="s">
        <v>928</v>
      </c>
      <c r="N48" s="112"/>
    </row>
    <row r="49" spans="1:14" ht="18" customHeight="1" x14ac:dyDescent="0.25">
      <c r="A49" s="54"/>
      <c r="B49" s="13">
        <v>42</v>
      </c>
      <c r="C49" s="6" t="s">
        <v>520</v>
      </c>
      <c r="D49" s="65" t="s">
        <v>411</v>
      </c>
      <c r="E49" s="66" t="s">
        <v>264</v>
      </c>
      <c r="F49" s="6" t="s">
        <v>51</v>
      </c>
      <c r="G49" s="19">
        <v>10</v>
      </c>
      <c r="H49" s="19">
        <v>4</v>
      </c>
      <c r="I49" s="19">
        <v>2</v>
      </c>
      <c r="J49" s="34">
        <v>1</v>
      </c>
      <c r="K49" s="31">
        <f t="shared" si="1"/>
        <v>2.7</v>
      </c>
      <c r="L49" s="39" t="str">
        <f t="shared" si="0"/>
        <v>F</v>
      </c>
      <c r="M49" s="112"/>
      <c r="N49" s="112"/>
    </row>
    <row r="50" spans="1:14" ht="18" customHeight="1" x14ac:dyDescent="0.25">
      <c r="A50" s="54"/>
      <c r="B50" s="13">
        <v>43</v>
      </c>
      <c r="C50" s="6" t="s">
        <v>521</v>
      </c>
      <c r="D50" s="65" t="s">
        <v>522</v>
      </c>
      <c r="E50" s="66" t="s">
        <v>264</v>
      </c>
      <c r="F50" s="6" t="s">
        <v>16</v>
      </c>
      <c r="G50" s="19">
        <v>9</v>
      </c>
      <c r="H50" s="19">
        <v>4</v>
      </c>
      <c r="I50" s="19">
        <v>6</v>
      </c>
      <c r="J50" s="34">
        <v>4</v>
      </c>
      <c r="K50" s="31">
        <f t="shared" si="1"/>
        <v>4.9000000000000004</v>
      </c>
      <c r="L50" s="39" t="str">
        <f t="shared" si="0"/>
        <v>D</v>
      </c>
      <c r="M50" s="112"/>
      <c r="N50" s="112"/>
    </row>
    <row r="51" spans="1:14" ht="18" customHeight="1" x14ac:dyDescent="0.25">
      <c r="A51" s="54"/>
      <c r="B51" s="13">
        <v>44</v>
      </c>
      <c r="C51" s="6" t="s">
        <v>523</v>
      </c>
      <c r="D51" s="65" t="s">
        <v>466</v>
      </c>
      <c r="E51" s="66" t="s">
        <v>524</v>
      </c>
      <c r="F51" s="6" t="s">
        <v>65</v>
      </c>
      <c r="G51" s="19">
        <v>10</v>
      </c>
      <c r="H51" s="19">
        <v>6</v>
      </c>
      <c r="I51" s="19">
        <v>6</v>
      </c>
      <c r="J51" s="34">
        <v>8</v>
      </c>
      <c r="K51" s="31">
        <f t="shared" si="1"/>
        <v>7.4</v>
      </c>
      <c r="L51" s="39" t="str">
        <f t="shared" si="0"/>
        <v>B</v>
      </c>
      <c r="M51" s="112"/>
      <c r="N51" s="112"/>
    </row>
    <row r="52" spans="1:14" ht="18" customHeight="1" x14ac:dyDescent="0.25">
      <c r="A52" s="54"/>
      <c r="B52" s="13">
        <v>45</v>
      </c>
      <c r="C52" s="6" t="s">
        <v>525</v>
      </c>
      <c r="D52" s="65" t="s">
        <v>526</v>
      </c>
      <c r="E52" s="66" t="s">
        <v>527</v>
      </c>
      <c r="F52" s="6" t="s">
        <v>43</v>
      </c>
      <c r="G52" s="19">
        <v>10</v>
      </c>
      <c r="H52" s="19">
        <v>3</v>
      </c>
      <c r="I52" s="19">
        <v>5</v>
      </c>
      <c r="J52" s="34">
        <v>4</v>
      </c>
      <c r="K52" s="31">
        <f t="shared" si="1"/>
        <v>4.5999999999999996</v>
      </c>
      <c r="L52" s="39" t="str">
        <f t="shared" si="0"/>
        <v>D</v>
      </c>
      <c r="M52" s="112"/>
      <c r="N52" s="112"/>
    </row>
    <row r="53" spans="1:14" ht="18" customHeight="1" x14ac:dyDescent="0.25">
      <c r="A53" s="54"/>
      <c r="B53" s="13">
        <v>46</v>
      </c>
      <c r="C53" s="6" t="s">
        <v>528</v>
      </c>
      <c r="D53" s="65" t="s">
        <v>206</v>
      </c>
      <c r="E53" s="66" t="s">
        <v>110</v>
      </c>
      <c r="F53" s="6" t="s">
        <v>28</v>
      </c>
      <c r="G53" s="19">
        <v>10</v>
      </c>
      <c r="H53" s="19">
        <v>7</v>
      </c>
      <c r="I53" s="19">
        <v>5</v>
      </c>
      <c r="J53" s="34">
        <v>6</v>
      </c>
      <c r="K53" s="31">
        <f t="shared" si="1"/>
        <v>6.4</v>
      </c>
      <c r="L53" s="39" t="str">
        <f t="shared" si="0"/>
        <v>C</v>
      </c>
      <c r="M53" s="112"/>
      <c r="N53" s="112"/>
    </row>
    <row r="54" spans="1:14" ht="18" customHeight="1" x14ac:dyDescent="0.25">
      <c r="A54" s="54"/>
      <c r="B54" s="13">
        <v>47</v>
      </c>
      <c r="C54" s="6" t="s">
        <v>529</v>
      </c>
      <c r="D54" s="65" t="s">
        <v>530</v>
      </c>
      <c r="E54" s="66" t="s">
        <v>110</v>
      </c>
      <c r="F54" s="6" t="s">
        <v>51</v>
      </c>
      <c r="G54" s="19">
        <v>10</v>
      </c>
      <c r="H54" s="19">
        <v>3</v>
      </c>
      <c r="I54" s="19">
        <v>4</v>
      </c>
      <c r="J54" s="35">
        <v>0</v>
      </c>
      <c r="K54" s="31">
        <f t="shared" si="1"/>
        <v>2.4000000000000004</v>
      </c>
      <c r="L54" s="39" t="str">
        <f t="shared" si="0"/>
        <v>F</v>
      </c>
      <c r="M54" s="112" t="s">
        <v>928</v>
      </c>
      <c r="N54" s="112"/>
    </row>
    <row r="55" spans="1:14" ht="18" customHeight="1" x14ac:dyDescent="0.25">
      <c r="A55" s="54"/>
      <c r="B55" s="13">
        <v>48</v>
      </c>
      <c r="C55" s="6" t="s">
        <v>531</v>
      </c>
      <c r="D55" s="65" t="s">
        <v>532</v>
      </c>
      <c r="E55" s="66" t="s">
        <v>533</v>
      </c>
      <c r="F55" s="6" t="s">
        <v>16</v>
      </c>
      <c r="G55" s="19">
        <v>10</v>
      </c>
      <c r="H55" s="19">
        <v>8</v>
      </c>
      <c r="I55" s="19">
        <v>8</v>
      </c>
      <c r="J55" s="34">
        <v>10</v>
      </c>
      <c r="K55" s="31">
        <f t="shared" si="1"/>
        <v>9.1999999999999993</v>
      </c>
      <c r="L55" s="39" t="str">
        <f t="shared" si="0"/>
        <v>A+</v>
      </c>
      <c r="M55" s="112"/>
      <c r="N55" s="112"/>
    </row>
    <row r="56" spans="1:14" ht="18" customHeight="1" x14ac:dyDescent="0.25">
      <c r="A56" s="54"/>
      <c r="B56" s="13">
        <v>49</v>
      </c>
      <c r="C56" s="6" t="s">
        <v>534</v>
      </c>
      <c r="D56" s="65" t="s">
        <v>535</v>
      </c>
      <c r="E56" s="66" t="s">
        <v>270</v>
      </c>
      <c r="F56" s="6" t="s">
        <v>32</v>
      </c>
      <c r="G56" s="19">
        <v>8</v>
      </c>
      <c r="H56" s="19">
        <v>0</v>
      </c>
      <c r="I56" s="19">
        <v>2</v>
      </c>
      <c r="J56" s="35">
        <v>0</v>
      </c>
      <c r="K56" s="31">
        <f t="shared" si="1"/>
        <v>1.2000000000000002</v>
      </c>
      <c r="L56" s="39" t="str">
        <f t="shared" si="0"/>
        <v>F</v>
      </c>
      <c r="M56" s="112" t="s">
        <v>928</v>
      </c>
      <c r="N56" s="112"/>
    </row>
    <row r="57" spans="1:14" ht="18" customHeight="1" x14ac:dyDescent="0.25">
      <c r="A57" s="56"/>
      <c r="B57" s="14">
        <v>50</v>
      </c>
      <c r="C57" s="6" t="s">
        <v>536</v>
      </c>
      <c r="D57" s="65" t="s">
        <v>94</v>
      </c>
      <c r="E57" s="66" t="s">
        <v>270</v>
      </c>
      <c r="F57" s="6" t="s">
        <v>36</v>
      </c>
      <c r="G57" s="19">
        <v>10</v>
      </c>
      <c r="H57" s="19">
        <v>8</v>
      </c>
      <c r="I57" s="19">
        <v>8</v>
      </c>
      <c r="J57" s="34">
        <v>9</v>
      </c>
      <c r="K57" s="31">
        <f t="shared" si="1"/>
        <v>8.6999999999999993</v>
      </c>
      <c r="L57" s="39" t="str">
        <f t="shared" si="0"/>
        <v>A</v>
      </c>
      <c r="M57" s="112"/>
      <c r="N57" s="112"/>
    </row>
    <row r="58" spans="1:14" ht="18" customHeight="1" x14ac:dyDescent="0.25">
      <c r="A58" s="54"/>
      <c r="B58" s="13">
        <v>51</v>
      </c>
      <c r="C58" s="6" t="s">
        <v>537</v>
      </c>
      <c r="D58" s="65" t="s">
        <v>342</v>
      </c>
      <c r="E58" s="66" t="s">
        <v>538</v>
      </c>
      <c r="F58" s="6" t="s">
        <v>24</v>
      </c>
      <c r="G58" s="19">
        <v>10</v>
      </c>
      <c r="H58" s="19">
        <v>3</v>
      </c>
      <c r="I58" s="19">
        <v>2</v>
      </c>
      <c r="J58" s="34">
        <v>1</v>
      </c>
      <c r="K58" s="31">
        <f t="shared" si="1"/>
        <v>2.5</v>
      </c>
      <c r="L58" s="39" t="str">
        <f t="shared" si="0"/>
        <v>F</v>
      </c>
      <c r="M58" s="112"/>
      <c r="N58" s="112"/>
    </row>
    <row r="59" spans="1:14" ht="18" customHeight="1" x14ac:dyDescent="0.25">
      <c r="A59" s="54"/>
      <c r="B59" s="13">
        <v>52</v>
      </c>
      <c r="C59" s="6" t="s">
        <v>539</v>
      </c>
      <c r="D59" s="65" t="s">
        <v>540</v>
      </c>
      <c r="E59" s="66" t="s">
        <v>541</v>
      </c>
      <c r="F59" s="6" t="s">
        <v>24</v>
      </c>
      <c r="G59" s="19">
        <v>10</v>
      </c>
      <c r="H59" s="19">
        <v>7</v>
      </c>
      <c r="I59" s="19">
        <v>8</v>
      </c>
      <c r="J59" s="34">
        <v>4</v>
      </c>
      <c r="K59" s="31">
        <f t="shared" si="1"/>
        <v>6</v>
      </c>
      <c r="L59" s="39" t="str">
        <f t="shared" si="0"/>
        <v>C</v>
      </c>
      <c r="M59" s="112"/>
      <c r="N59" s="112"/>
    </row>
    <row r="60" spans="1:14" ht="18" customHeight="1" x14ac:dyDescent="0.25">
      <c r="A60" s="54"/>
      <c r="B60" s="13">
        <v>53</v>
      </c>
      <c r="C60" s="6" t="s">
        <v>542</v>
      </c>
      <c r="D60" s="65" t="s">
        <v>543</v>
      </c>
      <c r="E60" s="66" t="s">
        <v>273</v>
      </c>
      <c r="F60" s="6" t="s">
        <v>47</v>
      </c>
      <c r="G60" s="19">
        <v>10</v>
      </c>
      <c r="H60" s="19">
        <v>6</v>
      </c>
      <c r="I60" s="19">
        <v>6</v>
      </c>
      <c r="J60" s="34">
        <v>6</v>
      </c>
      <c r="K60" s="31">
        <f t="shared" si="1"/>
        <v>6.4</v>
      </c>
      <c r="L60" s="39" t="str">
        <f t="shared" si="0"/>
        <v>C</v>
      </c>
      <c r="M60" s="112"/>
      <c r="N60" s="112"/>
    </row>
    <row r="61" spans="1:14" ht="18" customHeight="1" x14ac:dyDescent="0.25">
      <c r="A61" s="54"/>
      <c r="B61" s="13">
        <v>54</v>
      </c>
      <c r="C61" s="6" t="s">
        <v>544</v>
      </c>
      <c r="D61" s="65" t="s">
        <v>545</v>
      </c>
      <c r="E61" s="66" t="s">
        <v>115</v>
      </c>
      <c r="F61" s="6" t="s">
        <v>36</v>
      </c>
      <c r="G61" s="19">
        <v>10</v>
      </c>
      <c r="H61" s="19">
        <v>6</v>
      </c>
      <c r="I61" s="19">
        <v>6</v>
      </c>
      <c r="J61" s="34">
        <v>4</v>
      </c>
      <c r="K61" s="31">
        <f t="shared" si="1"/>
        <v>5.4</v>
      </c>
      <c r="L61" s="39" t="str">
        <f t="shared" si="0"/>
        <v>D+</v>
      </c>
      <c r="M61" s="112"/>
      <c r="N61" s="112"/>
    </row>
    <row r="62" spans="1:14" ht="18" customHeight="1" x14ac:dyDescent="0.25">
      <c r="A62" s="54"/>
      <c r="B62" s="13">
        <v>55</v>
      </c>
      <c r="C62" s="6" t="s">
        <v>546</v>
      </c>
      <c r="D62" s="65" t="s">
        <v>547</v>
      </c>
      <c r="E62" s="66" t="s">
        <v>115</v>
      </c>
      <c r="F62" s="6" t="s">
        <v>47</v>
      </c>
      <c r="G62" s="19">
        <v>9</v>
      </c>
      <c r="H62" s="19">
        <v>6</v>
      </c>
      <c r="I62" s="19">
        <v>5</v>
      </c>
      <c r="J62" s="34">
        <v>4</v>
      </c>
      <c r="K62" s="31">
        <f t="shared" si="1"/>
        <v>5.0999999999999996</v>
      </c>
      <c r="L62" s="39" t="str">
        <f t="shared" si="0"/>
        <v>D+</v>
      </c>
      <c r="M62" s="112"/>
      <c r="N62" s="112"/>
    </row>
    <row r="63" spans="1:14" ht="18" customHeight="1" x14ac:dyDescent="0.25">
      <c r="A63" s="54"/>
      <c r="B63" s="13">
        <v>56</v>
      </c>
      <c r="C63" s="6" t="s">
        <v>548</v>
      </c>
      <c r="D63" s="65" t="s">
        <v>71</v>
      </c>
      <c r="E63" s="66" t="s">
        <v>118</v>
      </c>
      <c r="F63" s="6" t="s">
        <v>32</v>
      </c>
      <c r="G63" s="19">
        <v>10</v>
      </c>
      <c r="H63" s="19">
        <v>6</v>
      </c>
      <c r="I63" s="19">
        <v>6</v>
      </c>
      <c r="J63" s="34">
        <v>9</v>
      </c>
      <c r="K63" s="31">
        <f t="shared" si="1"/>
        <v>7.9</v>
      </c>
      <c r="L63" s="39" t="str">
        <f t="shared" si="0"/>
        <v>B</v>
      </c>
      <c r="M63" s="112"/>
      <c r="N63" s="112"/>
    </row>
    <row r="64" spans="1:14" ht="18" customHeight="1" x14ac:dyDescent="0.25">
      <c r="A64" s="54"/>
      <c r="B64" s="13">
        <v>57</v>
      </c>
      <c r="C64" s="6" t="s">
        <v>549</v>
      </c>
      <c r="D64" s="65" t="s">
        <v>550</v>
      </c>
      <c r="E64" s="66" t="s">
        <v>118</v>
      </c>
      <c r="F64" s="6" t="s">
        <v>19</v>
      </c>
      <c r="G64" s="19">
        <v>9</v>
      </c>
      <c r="H64" s="19">
        <v>3</v>
      </c>
      <c r="I64" s="19">
        <v>4</v>
      </c>
      <c r="J64" s="34">
        <v>4</v>
      </c>
      <c r="K64" s="31">
        <f t="shared" si="1"/>
        <v>4.3</v>
      </c>
      <c r="L64" s="39" t="str">
        <f t="shared" si="0"/>
        <v>D</v>
      </c>
      <c r="M64" s="112"/>
      <c r="N64" s="112"/>
    </row>
    <row r="65" spans="1:14" ht="18" customHeight="1" x14ac:dyDescent="0.25">
      <c r="A65" s="54"/>
      <c r="B65" s="13">
        <v>58</v>
      </c>
      <c r="C65" s="6" t="s">
        <v>551</v>
      </c>
      <c r="D65" s="65" t="s">
        <v>243</v>
      </c>
      <c r="E65" s="66" t="s">
        <v>552</v>
      </c>
      <c r="F65" s="6" t="s">
        <v>16</v>
      </c>
      <c r="G65" s="19">
        <v>10</v>
      </c>
      <c r="H65" s="19">
        <v>7</v>
      </c>
      <c r="I65" s="19">
        <v>7</v>
      </c>
      <c r="J65" s="34">
        <v>6</v>
      </c>
      <c r="K65" s="31">
        <f t="shared" si="1"/>
        <v>6.8000000000000007</v>
      </c>
      <c r="L65" s="39" t="str">
        <f t="shared" si="0"/>
        <v>C+</v>
      </c>
      <c r="M65" s="112"/>
      <c r="N65" s="112"/>
    </row>
    <row r="66" spans="1:14" ht="18" customHeight="1" x14ac:dyDescent="0.25">
      <c r="A66" s="54"/>
      <c r="B66" s="13">
        <v>59</v>
      </c>
      <c r="C66" s="6" t="s">
        <v>553</v>
      </c>
      <c r="D66" s="65" t="s">
        <v>554</v>
      </c>
      <c r="E66" s="66" t="s">
        <v>555</v>
      </c>
      <c r="F66" s="6" t="s">
        <v>16</v>
      </c>
      <c r="G66" s="19">
        <v>10</v>
      </c>
      <c r="H66" s="19">
        <v>6</v>
      </c>
      <c r="I66" s="19">
        <v>5</v>
      </c>
      <c r="J66" s="34">
        <v>9</v>
      </c>
      <c r="K66" s="31">
        <f t="shared" si="1"/>
        <v>7.7</v>
      </c>
      <c r="L66" s="39" t="str">
        <f t="shared" si="0"/>
        <v>B</v>
      </c>
      <c r="M66" s="112"/>
      <c r="N66" s="112"/>
    </row>
    <row r="67" spans="1:14" ht="18" customHeight="1" x14ac:dyDescent="0.25">
      <c r="A67" s="54"/>
      <c r="B67" s="13">
        <v>60</v>
      </c>
      <c r="C67" s="6" t="s">
        <v>556</v>
      </c>
      <c r="D67" s="65" t="s">
        <v>557</v>
      </c>
      <c r="E67" s="66" t="s">
        <v>558</v>
      </c>
      <c r="F67" s="6" t="s">
        <v>32</v>
      </c>
      <c r="G67" s="19">
        <v>10</v>
      </c>
      <c r="H67" s="19">
        <v>5</v>
      </c>
      <c r="I67" s="19">
        <v>6</v>
      </c>
      <c r="J67" s="34">
        <v>4</v>
      </c>
      <c r="K67" s="31">
        <f t="shared" si="1"/>
        <v>5.2</v>
      </c>
      <c r="L67" s="39" t="str">
        <f t="shared" si="0"/>
        <v>D+</v>
      </c>
      <c r="M67" s="112"/>
      <c r="N67" s="112"/>
    </row>
    <row r="68" spans="1:14" ht="18" customHeight="1" x14ac:dyDescent="0.25">
      <c r="A68" s="54"/>
      <c r="B68" s="13">
        <v>61</v>
      </c>
      <c r="C68" s="6" t="s">
        <v>559</v>
      </c>
      <c r="D68" s="65" t="s">
        <v>560</v>
      </c>
      <c r="E68" s="66" t="s">
        <v>392</v>
      </c>
      <c r="F68" s="6" t="s">
        <v>16</v>
      </c>
      <c r="G68" s="19">
        <v>10</v>
      </c>
      <c r="H68" s="19">
        <v>6</v>
      </c>
      <c r="I68" s="19">
        <v>5</v>
      </c>
      <c r="J68" s="34">
        <v>6</v>
      </c>
      <c r="K68" s="31">
        <f t="shared" si="1"/>
        <v>6.2</v>
      </c>
      <c r="L68" s="39" t="str">
        <f t="shared" si="0"/>
        <v>C</v>
      </c>
      <c r="M68" s="112"/>
      <c r="N68" s="112"/>
    </row>
    <row r="69" spans="1:14" ht="18" customHeight="1" x14ac:dyDescent="0.25">
      <c r="A69" s="54"/>
      <c r="B69" s="13">
        <v>62</v>
      </c>
      <c r="C69" s="6" t="s">
        <v>561</v>
      </c>
      <c r="D69" s="65" t="s">
        <v>562</v>
      </c>
      <c r="E69" s="66" t="s">
        <v>136</v>
      </c>
      <c r="F69" s="6" t="s">
        <v>40</v>
      </c>
      <c r="G69" s="19">
        <v>10</v>
      </c>
      <c r="H69" s="19">
        <v>4</v>
      </c>
      <c r="I69" s="19">
        <v>6</v>
      </c>
      <c r="J69" s="35">
        <v>0</v>
      </c>
      <c r="K69" s="31">
        <f t="shared" si="1"/>
        <v>3</v>
      </c>
      <c r="L69" s="39" t="str">
        <f t="shared" si="0"/>
        <v>F</v>
      </c>
      <c r="M69" s="112" t="s">
        <v>928</v>
      </c>
      <c r="N69" s="112"/>
    </row>
    <row r="70" spans="1:14" ht="18" customHeight="1" x14ac:dyDescent="0.25">
      <c r="A70" s="56"/>
      <c r="B70" s="14">
        <v>63</v>
      </c>
      <c r="C70" s="6" t="s">
        <v>563</v>
      </c>
      <c r="D70" s="65" t="s">
        <v>564</v>
      </c>
      <c r="E70" s="66" t="s">
        <v>282</v>
      </c>
      <c r="F70" s="6" t="s">
        <v>40</v>
      </c>
      <c r="G70" s="19">
        <v>10</v>
      </c>
      <c r="H70" s="19">
        <v>4</v>
      </c>
      <c r="I70" s="19">
        <v>6</v>
      </c>
      <c r="J70" s="34">
        <v>4</v>
      </c>
      <c r="K70" s="31">
        <f t="shared" si="1"/>
        <v>5</v>
      </c>
      <c r="L70" s="39" t="str">
        <f t="shared" si="0"/>
        <v>D+</v>
      </c>
      <c r="M70" s="112"/>
      <c r="N70" s="112"/>
    </row>
    <row r="71" spans="1:14" ht="18" customHeight="1" x14ac:dyDescent="0.25">
      <c r="A71" s="54"/>
      <c r="B71" s="13">
        <v>64</v>
      </c>
      <c r="C71" s="6" t="s">
        <v>565</v>
      </c>
      <c r="D71" s="65" t="s">
        <v>566</v>
      </c>
      <c r="E71" s="66" t="s">
        <v>142</v>
      </c>
      <c r="F71" s="6" t="s">
        <v>69</v>
      </c>
      <c r="G71" s="19">
        <v>10</v>
      </c>
      <c r="H71" s="19">
        <v>6</v>
      </c>
      <c r="I71" s="19">
        <v>5</v>
      </c>
      <c r="J71" s="34">
        <v>4</v>
      </c>
      <c r="K71" s="31">
        <f t="shared" si="1"/>
        <v>5.2</v>
      </c>
      <c r="L71" s="39" t="str">
        <f t="shared" si="0"/>
        <v>D+</v>
      </c>
      <c r="M71" s="112"/>
      <c r="N71" s="112"/>
    </row>
    <row r="72" spans="1:14" ht="18" customHeight="1" x14ac:dyDescent="0.25">
      <c r="A72" s="54"/>
      <c r="B72" s="13">
        <v>65</v>
      </c>
      <c r="C72" s="6" t="s">
        <v>567</v>
      </c>
      <c r="D72" s="65" t="s">
        <v>250</v>
      </c>
      <c r="E72" s="66" t="s">
        <v>568</v>
      </c>
      <c r="F72" s="6" t="s">
        <v>19</v>
      </c>
      <c r="G72" s="19">
        <v>10</v>
      </c>
      <c r="H72" s="19">
        <v>6</v>
      </c>
      <c r="I72" s="19">
        <v>4</v>
      </c>
      <c r="J72" s="34">
        <v>4</v>
      </c>
      <c r="K72" s="31">
        <f t="shared" si="1"/>
        <v>5</v>
      </c>
      <c r="L72" s="39" t="str">
        <f t="shared" si="0"/>
        <v>D+</v>
      </c>
      <c r="M72" s="112"/>
      <c r="N72" s="112"/>
    </row>
    <row r="73" spans="1:14" ht="18" customHeight="1" x14ac:dyDescent="0.25">
      <c r="A73" s="54"/>
      <c r="B73" s="13">
        <v>66</v>
      </c>
      <c r="C73" s="6" t="s">
        <v>569</v>
      </c>
      <c r="D73" s="65" t="s">
        <v>570</v>
      </c>
      <c r="E73" s="66" t="s">
        <v>413</v>
      </c>
      <c r="F73" s="6" t="s">
        <v>16</v>
      </c>
      <c r="G73" s="19">
        <v>10</v>
      </c>
      <c r="H73" s="19">
        <v>3</v>
      </c>
      <c r="I73" s="19">
        <v>6</v>
      </c>
      <c r="J73" s="34">
        <v>4</v>
      </c>
      <c r="K73" s="31">
        <f t="shared" ref="K73:K81" si="4">G73*0.1+H73*0.2+I73*0.2+J73*0.5</f>
        <v>4.8000000000000007</v>
      </c>
      <c r="L73" s="39" t="str">
        <f t="shared" ref="L73:L81" si="5">IF(K73&gt;=9,"A+", IF(K73&gt;=8.5,"A", IF(K73&gt;=8,"B+", IF(K73&gt;=7,"B", IF(K73&gt;=6.5,"C+", IF(K73&gt;=5.5,"C", IF(K73&gt;=5,"D+", IF(K73&gt;=4,"D","F"))))))))</f>
        <v>D</v>
      </c>
      <c r="M73" s="112"/>
      <c r="N73" s="112"/>
    </row>
    <row r="74" spans="1:14" ht="18" customHeight="1" x14ac:dyDescent="0.25">
      <c r="A74" s="54"/>
      <c r="B74" s="13">
        <v>67</v>
      </c>
      <c r="C74" s="6" t="s">
        <v>571</v>
      </c>
      <c r="D74" s="65" t="s">
        <v>572</v>
      </c>
      <c r="E74" s="66" t="s">
        <v>296</v>
      </c>
      <c r="F74" s="6" t="s">
        <v>16</v>
      </c>
      <c r="G74" s="19">
        <v>9</v>
      </c>
      <c r="H74" s="19">
        <v>7</v>
      </c>
      <c r="I74" s="19">
        <v>6</v>
      </c>
      <c r="J74" s="34">
        <v>4</v>
      </c>
      <c r="K74" s="31">
        <f t="shared" si="4"/>
        <v>5.5</v>
      </c>
      <c r="L74" s="39" t="str">
        <f t="shared" si="5"/>
        <v>C</v>
      </c>
      <c r="M74" s="112"/>
      <c r="N74" s="112"/>
    </row>
    <row r="75" spans="1:14" ht="18" customHeight="1" x14ac:dyDescent="0.25">
      <c r="A75" s="54"/>
      <c r="B75" s="13">
        <v>68</v>
      </c>
      <c r="C75" s="6" t="s">
        <v>573</v>
      </c>
      <c r="D75" s="65" t="s">
        <v>574</v>
      </c>
      <c r="E75" s="66" t="s">
        <v>154</v>
      </c>
      <c r="F75" s="6" t="s">
        <v>16</v>
      </c>
      <c r="G75" s="19">
        <v>10</v>
      </c>
      <c r="H75" s="19">
        <v>8</v>
      </c>
      <c r="I75" s="19">
        <v>8</v>
      </c>
      <c r="J75" s="34">
        <v>10</v>
      </c>
      <c r="K75" s="31">
        <f t="shared" si="4"/>
        <v>9.1999999999999993</v>
      </c>
      <c r="L75" s="39" t="str">
        <f t="shared" si="5"/>
        <v>A+</v>
      </c>
      <c r="M75" s="112"/>
      <c r="N75" s="112"/>
    </row>
    <row r="76" spans="1:14" ht="18" customHeight="1" x14ac:dyDescent="0.25">
      <c r="A76" s="54"/>
      <c r="B76" s="13">
        <v>69</v>
      </c>
      <c r="C76" s="6" t="s">
        <v>575</v>
      </c>
      <c r="D76" s="65" t="s">
        <v>576</v>
      </c>
      <c r="E76" s="66" t="s">
        <v>577</v>
      </c>
      <c r="F76" s="6" t="s">
        <v>19</v>
      </c>
      <c r="G76" s="19">
        <v>9</v>
      </c>
      <c r="H76" s="19">
        <v>7</v>
      </c>
      <c r="I76" s="19">
        <v>7</v>
      </c>
      <c r="J76" s="34">
        <v>10</v>
      </c>
      <c r="K76" s="31">
        <f t="shared" si="4"/>
        <v>8.6999999999999993</v>
      </c>
      <c r="L76" s="39" t="str">
        <f t="shared" si="5"/>
        <v>A</v>
      </c>
      <c r="M76" s="112"/>
      <c r="N76" s="112"/>
    </row>
    <row r="77" spans="1:14" ht="18" customHeight="1" x14ac:dyDescent="0.25">
      <c r="A77" s="54"/>
      <c r="B77" s="13">
        <v>70</v>
      </c>
      <c r="C77" s="6" t="s">
        <v>578</v>
      </c>
      <c r="D77" s="65" t="s">
        <v>579</v>
      </c>
      <c r="E77" s="66" t="s">
        <v>580</v>
      </c>
      <c r="F77" s="6" t="s">
        <v>69</v>
      </c>
      <c r="G77" s="19">
        <v>10</v>
      </c>
      <c r="H77" s="19">
        <v>5</v>
      </c>
      <c r="I77" s="19">
        <v>6</v>
      </c>
      <c r="J77" s="34">
        <v>4</v>
      </c>
      <c r="K77" s="31">
        <f t="shared" si="4"/>
        <v>5.2</v>
      </c>
      <c r="L77" s="39" t="str">
        <f t="shared" si="5"/>
        <v>D+</v>
      </c>
      <c r="M77" s="112"/>
      <c r="N77" s="112"/>
    </row>
    <row r="78" spans="1:14" ht="18" customHeight="1" x14ac:dyDescent="0.25">
      <c r="A78" s="54"/>
      <c r="B78" s="13">
        <v>71</v>
      </c>
      <c r="C78" s="6" t="s">
        <v>581</v>
      </c>
      <c r="D78" s="65" t="s">
        <v>582</v>
      </c>
      <c r="E78" s="66" t="s">
        <v>583</v>
      </c>
      <c r="F78" s="6" t="s">
        <v>16</v>
      </c>
      <c r="G78" s="19">
        <v>10</v>
      </c>
      <c r="H78" s="19">
        <v>5</v>
      </c>
      <c r="I78" s="19">
        <v>5</v>
      </c>
      <c r="J78" s="34">
        <v>9</v>
      </c>
      <c r="K78" s="31">
        <f t="shared" si="4"/>
        <v>7.5</v>
      </c>
      <c r="L78" s="39" t="str">
        <f t="shared" si="5"/>
        <v>B</v>
      </c>
      <c r="M78" s="112"/>
      <c r="N78" s="112"/>
    </row>
    <row r="79" spans="1:14" ht="18" customHeight="1" x14ac:dyDescent="0.25">
      <c r="A79" s="56"/>
      <c r="B79" s="15">
        <v>72</v>
      </c>
      <c r="C79" s="6" t="s">
        <v>584</v>
      </c>
      <c r="D79" s="65" t="s">
        <v>187</v>
      </c>
      <c r="E79" s="66" t="s">
        <v>583</v>
      </c>
      <c r="F79" s="6" t="s">
        <v>24</v>
      </c>
      <c r="G79" s="19">
        <v>9</v>
      </c>
      <c r="H79" s="19">
        <v>3</v>
      </c>
      <c r="I79" s="19">
        <v>4</v>
      </c>
      <c r="J79" s="34">
        <v>1</v>
      </c>
      <c r="K79" s="31">
        <f t="shared" si="4"/>
        <v>2.8</v>
      </c>
      <c r="L79" s="39" t="str">
        <f t="shared" si="5"/>
        <v>F</v>
      </c>
      <c r="M79" s="112"/>
      <c r="N79" s="112"/>
    </row>
    <row r="80" spans="1:14" ht="18" customHeight="1" x14ac:dyDescent="0.25">
      <c r="A80" s="54"/>
      <c r="B80" s="13">
        <v>73</v>
      </c>
      <c r="C80" s="6" t="s">
        <v>585</v>
      </c>
      <c r="D80" s="65" t="s">
        <v>586</v>
      </c>
      <c r="E80" s="66" t="s">
        <v>440</v>
      </c>
      <c r="F80" s="6" t="s">
        <v>16</v>
      </c>
      <c r="G80" s="19">
        <v>10</v>
      </c>
      <c r="H80" s="19">
        <v>5</v>
      </c>
      <c r="I80" s="19">
        <v>4</v>
      </c>
      <c r="J80" s="34">
        <v>9</v>
      </c>
      <c r="K80" s="31">
        <f t="shared" si="4"/>
        <v>7.3</v>
      </c>
      <c r="L80" s="39" t="str">
        <f t="shared" si="5"/>
        <v>B</v>
      </c>
      <c r="M80" s="112"/>
      <c r="N80" s="112"/>
    </row>
    <row r="81" spans="1:14" ht="18" customHeight="1" x14ac:dyDescent="0.25">
      <c r="A81" s="54"/>
      <c r="B81" s="16">
        <v>74</v>
      </c>
      <c r="C81" s="6" t="s">
        <v>587</v>
      </c>
      <c r="D81" s="65" t="s">
        <v>588</v>
      </c>
      <c r="E81" s="66" t="s">
        <v>180</v>
      </c>
      <c r="F81" s="6" t="s">
        <v>43</v>
      </c>
      <c r="G81" s="19">
        <v>10</v>
      </c>
      <c r="H81" s="19">
        <v>3</v>
      </c>
      <c r="I81" s="19">
        <v>3</v>
      </c>
      <c r="J81" s="34">
        <v>1</v>
      </c>
      <c r="K81" s="31">
        <f t="shared" si="4"/>
        <v>2.7</v>
      </c>
      <c r="L81" s="39" t="str">
        <f t="shared" si="5"/>
        <v>F</v>
      </c>
      <c r="M81" s="112"/>
      <c r="N81" s="112"/>
    </row>
    <row r="82" spans="1:14" ht="18" customHeight="1" x14ac:dyDescent="0.25">
      <c r="A82" s="64"/>
      <c r="B82" s="86" t="s">
        <v>831</v>
      </c>
      <c r="C82" s="86"/>
      <c r="D82" s="86"/>
      <c r="E82" s="86"/>
      <c r="F82" s="57"/>
      <c r="G82" s="64"/>
      <c r="H82" s="64"/>
      <c r="I82" s="64"/>
      <c r="J82" s="87"/>
      <c r="K82" s="87"/>
      <c r="L82" s="87"/>
      <c r="M82" s="37"/>
      <c r="N82" s="37"/>
    </row>
    <row r="83" spans="1:14" ht="18" customHeight="1" x14ac:dyDescent="0.25">
      <c r="A83" s="64"/>
      <c r="B83" s="88" t="s">
        <v>834</v>
      </c>
      <c r="C83" s="88"/>
      <c r="D83" s="88"/>
      <c r="E83" s="88"/>
      <c r="F83" s="57"/>
      <c r="G83" s="64"/>
      <c r="H83" s="64"/>
      <c r="I83" s="64"/>
      <c r="J83" s="87"/>
      <c r="K83" s="87"/>
      <c r="L83" s="87"/>
      <c r="M83" s="37"/>
      <c r="N83" s="37"/>
    </row>
    <row r="84" spans="1:14" ht="18" customHeight="1" x14ac:dyDescent="0.25">
      <c r="A84" s="64"/>
      <c r="B84" s="88" t="s">
        <v>832</v>
      </c>
      <c r="C84" s="88"/>
      <c r="D84" s="88"/>
      <c r="E84" s="88"/>
      <c r="F84" s="57"/>
      <c r="G84" s="64"/>
      <c r="H84" s="64"/>
      <c r="I84" s="64"/>
      <c r="J84" s="87"/>
      <c r="K84" s="87"/>
      <c r="L84" s="87"/>
      <c r="M84" s="37"/>
      <c r="N84" s="37"/>
    </row>
    <row r="85" spans="1:14" ht="18" customHeight="1" x14ac:dyDescent="0.25">
      <c r="A85" s="64"/>
      <c r="B85" s="88" t="s">
        <v>833</v>
      </c>
      <c r="C85" s="88"/>
      <c r="D85" s="88"/>
      <c r="E85" s="88"/>
      <c r="F85" s="57"/>
      <c r="G85" s="64"/>
      <c r="H85" s="64"/>
      <c r="I85" s="64"/>
      <c r="J85" s="87"/>
      <c r="K85" s="87"/>
      <c r="L85" s="87"/>
      <c r="M85" s="37"/>
      <c r="N85" s="37"/>
    </row>
    <row r="86" spans="1:14" ht="18" customHeight="1" x14ac:dyDescent="0.25">
      <c r="A86" s="64"/>
      <c r="B86" s="72" t="s">
        <v>931</v>
      </c>
      <c r="C86" s="72"/>
      <c r="D86" s="72"/>
      <c r="E86" s="72"/>
      <c r="F86" s="57"/>
      <c r="G86" s="64"/>
      <c r="H86" s="64"/>
      <c r="I86" s="64"/>
      <c r="J86" s="38"/>
      <c r="K86" s="38"/>
      <c r="L86" s="38"/>
      <c r="M86" s="37"/>
      <c r="N86" s="37"/>
    </row>
    <row r="87" spans="1:14" ht="18" customHeight="1" x14ac:dyDescent="0.25">
      <c r="A87" s="67"/>
      <c r="B87" s="67"/>
      <c r="C87" s="60"/>
      <c r="D87" s="61"/>
      <c r="E87" s="61"/>
      <c r="F87" s="57"/>
      <c r="G87" s="92" t="s">
        <v>932</v>
      </c>
      <c r="H87" s="92"/>
      <c r="I87" s="92"/>
      <c r="J87" s="92"/>
      <c r="K87" s="92"/>
      <c r="L87" s="92"/>
      <c r="M87" s="37"/>
      <c r="N87" s="37"/>
    </row>
    <row r="88" spans="1:14" ht="37.200000000000003" customHeight="1" x14ac:dyDescent="0.25">
      <c r="A88" s="67"/>
      <c r="B88" s="93" t="s">
        <v>837</v>
      </c>
      <c r="C88" s="93"/>
      <c r="D88" s="93"/>
      <c r="E88" s="93"/>
      <c r="F88" s="57"/>
      <c r="G88" s="93" t="s">
        <v>835</v>
      </c>
      <c r="H88" s="93"/>
      <c r="I88" s="93"/>
      <c r="J88" s="93"/>
      <c r="K88" s="93"/>
      <c r="L88" s="93"/>
      <c r="M88" s="37"/>
      <c r="N88" s="37"/>
    </row>
    <row r="89" spans="1:14" ht="18" customHeight="1" x14ac:dyDescent="0.25">
      <c r="A89" s="64"/>
      <c r="B89" s="64"/>
      <c r="C89" s="62"/>
      <c r="D89" s="57"/>
      <c r="E89" s="57"/>
      <c r="F89" s="57"/>
      <c r="G89" s="64"/>
      <c r="H89" s="64"/>
      <c r="I89" s="64"/>
      <c r="J89" s="87"/>
      <c r="K89" s="87"/>
      <c r="L89" s="87"/>
      <c r="M89" s="37"/>
      <c r="N89" s="37"/>
    </row>
    <row r="90" spans="1:14" ht="18" customHeight="1" x14ac:dyDescent="0.25">
      <c r="A90" s="64"/>
      <c r="B90" s="64"/>
      <c r="C90" s="62"/>
      <c r="D90" s="57"/>
      <c r="E90" s="57"/>
      <c r="F90" s="57"/>
      <c r="G90" s="64"/>
      <c r="H90" s="64"/>
      <c r="I90" s="64"/>
      <c r="J90" s="87"/>
      <c r="K90" s="87"/>
      <c r="L90" s="87"/>
      <c r="M90" s="37"/>
      <c r="N90" s="37"/>
    </row>
    <row r="91" spans="1:14" ht="18" customHeight="1" x14ac:dyDescent="0.25">
      <c r="A91" s="64"/>
      <c r="B91" s="64"/>
      <c r="C91" s="62"/>
      <c r="D91" s="57"/>
      <c r="E91" s="57"/>
      <c r="F91" s="57"/>
      <c r="G91" s="64"/>
      <c r="H91" s="64"/>
      <c r="I91" s="64"/>
      <c r="J91" s="87"/>
      <c r="K91" s="87"/>
      <c r="L91" s="87"/>
      <c r="M91" s="37"/>
      <c r="N91" s="37"/>
    </row>
    <row r="92" spans="1:14" ht="18" customHeight="1" x14ac:dyDescent="0.25">
      <c r="A92" s="64"/>
      <c r="B92" s="64"/>
      <c r="C92" s="62"/>
      <c r="D92" s="57"/>
      <c r="E92" s="57"/>
      <c r="F92" s="57"/>
      <c r="G92" s="64"/>
      <c r="H92" s="64"/>
      <c r="I92" s="64"/>
      <c r="J92" s="87"/>
      <c r="K92" s="87"/>
      <c r="L92" s="87"/>
      <c r="M92" s="37"/>
      <c r="N92" s="37"/>
    </row>
    <row r="93" spans="1:14" ht="18" customHeight="1" x14ac:dyDescent="0.25">
      <c r="A93" s="64"/>
      <c r="B93" s="90" t="s">
        <v>838</v>
      </c>
      <c r="C93" s="90"/>
      <c r="D93" s="90"/>
      <c r="E93" s="90"/>
      <c r="F93" s="57"/>
      <c r="G93" s="91" t="s">
        <v>836</v>
      </c>
      <c r="H93" s="91"/>
      <c r="I93" s="91"/>
      <c r="J93" s="91"/>
      <c r="K93" s="91"/>
      <c r="L93" s="91"/>
      <c r="M93" s="37"/>
      <c r="N93" s="37"/>
    </row>
    <row r="94" spans="1:14" ht="18" customHeight="1" x14ac:dyDescent="0.25">
      <c r="A94" s="64"/>
      <c r="B94" s="64"/>
      <c r="C94" s="62"/>
      <c r="D94" s="57"/>
      <c r="E94" s="57"/>
      <c r="F94" s="57"/>
      <c r="G94" s="64"/>
      <c r="H94" s="64"/>
      <c r="I94" s="64"/>
      <c r="J94" s="87"/>
      <c r="K94" s="87"/>
      <c r="L94" s="87"/>
      <c r="M94" s="37"/>
      <c r="N94" s="37"/>
    </row>
  </sheetData>
  <mergeCells count="107">
    <mergeCell ref="M79:N79"/>
    <mergeCell ref="M80:N80"/>
    <mergeCell ref="M81:N81"/>
    <mergeCell ref="G1:N2"/>
    <mergeCell ref="G3:N3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6:N7"/>
    <mergeCell ref="M8:N8"/>
    <mergeCell ref="M9:N9"/>
    <mergeCell ref="M10:N10"/>
    <mergeCell ref="M11:N11"/>
    <mergeCell ref="M12:N12"/>
    <mergeCell ref="M13:N13"/>
    <mergeCell ref="M14:N14"/>
    <mergeCell ref="M15:N15"/>
    <mergeCell ref="J90:L90"/>
    <mergeCell ref="J91:L91"/>
    <mergeCell ref="J92:L92"/>
    <mergeCell ref="B93:E93"/>
    <mergeCell ref="G93:L93"/>
    <mergeCell ref="J94:L94"/>
    <mergeCell ref="B85:E85"/>
    <mergeCell ref="J85:L85"/>
    <mergeCell ref="G87:L87"/>
    <mergeCell ref="B88:E88"/>
    <mergeCell ref="G88:L88"/>
    <mergeCell ref="J89:L89"/>
    <mergeCell ref="B84:E84"/>
    <mergeCell ref="J84:L84"/>
    <mergeCell ref="B4:C4"/>
    <mergeCell ref="D4:I4"/>
    <mergeCell ref="B5:C5"/>
    <mergeCell ref="B7:F7"/>
    <mergeCell ref="K6:K7"/>
    <mergeCell ref="L6:L7"/>
    <mergeCell ref="D6:E6"/>
    <mergeCell ref="B1:F1"/>
    <mergeCell ref="B2:C2"/>
    <mergeCell ref="D2:F2"/>
    <mergeCell ref="B3:C3"/>
    <mergeCell ref="D3:F3"/>
    <mergeCell ref="B82:E82"/>
    <mergeCell ref="J82:L82"/>
    <mergeCell ref="B83:E83"/>
    <mergeCell ref="J83:L83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E9C9-5713-483B-A929-628B887F04D4}">
  <dimension ref="A1:R94"/>
  <sheetViews>
    <sheetView topLeftCell="K8" zoomScaleNormal="100" workbookViewId="0">
      <selection activeCell="Q11" sqref="Q11:Q19"/>
    </sheetView>
  </sheetViews>
  <sheetFormatPr defaultRowHeight="13.2" x14ac:dyDescent="0.25"/>
  <cols>
    <col min="1" max="1" width="3.88671875" customWidth="1"/>
    <col min="2" max="2" width="5.5546875" customWidth="1"/>
    <col min="3" max="3" width="14.88671875" customWidth="1"/>
    <col min="4" max="4" width="19.21875" customWidth="1"/>
    <col min="5" max="5" width="9.33203125" customWidth="1"/>
    <col min="6" max="6" width="17.5546875" customWidth="1"/>
    <col min="7" max="7" width="5.5546875" customWidth="1"/>
    <col min="8" max="8" width="5.6640625" customWidth="1"/>
    <col min="9" max="9" width="6.21875" customWidth="1"/>
    <col min="10" max="10" width="6.44140625" customWidth="1"/>
    <col min="11" max="11" width="6.6640625" customWidth="1"/>
    <col min="12" max="12" width="6.88671875" customWidth="1"/>
    <col min="13" max="13" width="11.21875" customWidth="1"/>
    <col min="14" max="14" width="5.6640625" customWidth="1"/>
  </cols>
  <sheetData>
    <row r="1" spans="1:18" ht="19.2" customHeight="1" x14ac:dyDescent="0.25">
      <c r="A1" s="50"/>
      <c r="B1" s="117" t="s">
        <v>0</v>
      </c>
      <c r="C1" s="117"/>
      <c r="D1" s="117"/>
      <c r="E1" s="117"/>
      <c r="F1" s="117"/>
      <c r="G1" s="130" t="s">
        <v>933</v>
      </c>
      <c r="H1" s="130"/>
      <c r="I1" s="130"/>
      <c r="J1" s="130"/>
      <c r="K1" s="130"/>
      <c r="L1" s="130"/>
      <c r="M1" s="130"/>
      <c r="N1" s="130"/>
    </row>
    <row r="2" spans="1:18" ht="17.399999999999999" customHeight="1" x14ac:dyDescent="0.25">
      <c r="A2" s="50"/>
      <c r="B2" s="118" t="s">
        <v>1</v>
      </c>
      <c r="C2" s="118"/>
      <c r="D2" s="119" t="s">
        <v>3</v>
      </c>
      <c r="E2" s="119"/>
      <c r="F2" s="119"/>
      <c r="G2" s="130"/>
      <c r="H2" s="130"/>
      <c r="I2" s="130"/>
      <c r="J2" s="130"/>
      <c r="K2" s="130"/>
      <c r="L2" s="130"/>
      <c r="M2" s="130"/>
      <c r="N2" s="130"/>
    </row>
    <row r="3" spans="1:18" ht="16.2" customHeight="1" x14ac:dyDescent="0.25">
      <c r="A3" s="50"/>
      <c r="B3" s="120" t="s">
        <v>2</v>
      </c>
      <c r="C3" s="120"/>
      <c r="D3" s="117" t="s">
        <v>4</v>
      </c>
      <c r="E3" s="117"/>
      <c r="F3" s="117"/>
      <c r="G3" s="119" t="s">
        <v>5</v>
      </c>
      <c r="H3" s="119"/>
      <c r="I3" s="119"/>
      <c r="J3" s="119"/>
      <c r="K3" s="119"/>
      <c r="L3" s="119"/>
      <c r="M3" s="119"/>
      <c r="N3" s="119"/>
    </row>
    <row r="4" spans="1:18" ht="22.8" customHeight="1" x14ac:dyDescent="0.25">
      <c r="A4" s="50"/>
      <c r="B4" s="120" t="s">
        <v>8</v>
      </c>
      <c r="C4" s="120"/>
      <c r="D4" s="124" t="s">
        <v>10</v>
      </c>
      <c r="E4" s="124"/>
      <c r="F4" s="124"/>
      <c r="G4" s="124"/>
      <c r="H4" s="124"/>
      <c r="I4" s="124"/>
      <c r="J4" s="18"/>
      <c r="K4" s="29"/>
      <c r="L4" s="48" t="s">
        <v>11</v>
      </c>
      <c r="M4" s="2" t="s">
        <v>6</v>
      </c>
      <c r="N4" s="3" t="s">
        <v>872</v>
      </c>
    </row>
    <row r="5" spans="1:18" ht="15.6" x14ac:dyDescent="0.25">
      <c r="A5" s="50"/>
      <c r="B5" s="120" t="s">
        <v>9</v>
      </c>
      <c r="C5" s="120"/>
      <c r="D5" s="29">
        <v>3</v>
      </c>
      <c r="E5" s="28"/>
      <c r="F5" s="28"/>
      <c r="G5" s="28"/>
      <c r="H5" s="28"/>
      <c r="I5" s="28"/>
      <c r="J5" s="52"/>
      <c r="K5" s="52"/>
      <c r="L5" s="52"/>
      <c r="M5" s="51"/>
      <c r="N5" s="51"/>
    </row>
    <row r="6" spans="1:18" ht="79.2" customHeight="1" x14ac:dyDescent="0.25">
      <c r="A6" s="53"/>
      <c r="B6" s="11" t="s">
        <v>824</v>
      </c>
      <c r="C6" s="11" t="s">
        <v>12</v>
      </c>
      <c r="D6" s="80" t="s">
        <v>934</v>
      </c>
      <c r="E6" s="82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115" t="s">
        <v>927</v>
      </c>
      <c r="L6" s="115" t="s">
        <v>930</v>
      </c>
      <c r="M6" s="129" t="s">
        <v>829</v>
      </c>
      <c r="N6" s="129"/>
    </row>
    <row r="7" spans="1:18" ht="18" customHeight="1" x14ac:dyDescent="0.25">
      <c r="A7" s="53"/>
      <c r="B7" s="80" t="s">
        <v>830</v>
      </c>
      <c r="C7" s="81"/>
      <c r="D7" s="81"/>
      <c r="E7" s="81"/>
      <c r="F7" s="82"/>
      <c r="G7" s="12">
        <v>10</v>
      </c>
      <c r="H7" s="12">
        <v>20</v>
      </c>
      <c r="I7" s="12">
        <v>20</v>
      </c>
      <c r="J7" s="12">
        <v>50</v>
      </c>
      <c r="K7" s="116"/>
      <c r="L7" s="116"/>
      <c r="M7" s="129"/>
      <c r="N7" s="129"/>
    </row>
    <row r="8" spans="1:18" ht="18" customHeight="1" x14ac:dyDescent="0.25">
      <c r="A8" s="54"/>
      <c r="B8" s="13">
        <v>1</v>
      </c>
      <c r="C8" s="6" t="s">
        <v>589</v>
      </c>
      <c r="D8" s="65" t="s">
        <v>590</v>
      </c>
      <c r="E8" s="66" t="s">
        <v>15</v>
      </c>
      <c r="F8" s="6" t="s">
        <v>69</v>
      </c>
      <c r="G8" s="19">
        <v>10</v>
      </c>
      <c r="H8" s="19">
        <v>5</v>
      </c>
      <c r="I8" s="19">
        <v>5</v>
      </c>
      <c r="J8" s="34">
        <v>4</v>
      </c>
      <c r="K8" s="49">
        <f>G8*0.1+H8*0.2+I8*0.2+J8*0.5</f>
        <v>5</v>
      </c>
      <c r="L8" s="39" t="str">
        <f>IF(K8&gt;=9,"A+", IF(K8&gt;=8.5,"A", IF(K8&gt;=8,"B+", IF(K8&gt;=7,"B", IF(K8&gt;=6.5,"C+", IF(K8&gt;=5.5,"C", IF(K8&gt;=5,"D+", IF(K8&gt;=4,"D","F"))))))))</f>
        <v>D+</v>
      </c>
      <c r="M8" s="111"/>
      <c r="N8" s="111"/>
    </row>
    <row r="9" spans="1:18" ht="18" customHeight="1" x14ac:dyDescent="0.25">
      <c r="A9" s="54"/>
      <c r="B9" s="13">
        <v>2</v>
      </c>
      <c r="C9" s="6" t="s">
        <v>591</v>
      </c>
      <c r="D9" s="65" t="s">
        <v>94</v>
      </c>
      <c r="E9" s="66" t="s">
        <v>15</v>
      </c>
      <c r="F9" s="6" t="s">
        <v>19</v>
      </c>
      <c r="G9" s="19">
        <v>10</v>
      </c>
      <c r="H9" s="19">
        <v>8</v>
      </c>
      <c r="I9" s="19">
        <v>6</v>
      </c>
      <c r="J9" s="34">
        <v>8</v>
      </c>
      <c r="K9" s="49">
        <f t="shared" ref="K9:K72" si="0">G9*0.1+H9*0.2+I9*0.2+J9*0.5</f>
        <v>7.8000000000000007</v>
      </c>
      <c r="L9" s="39" t="str">
        <f t="shared" ref="L9:L72" si="1">IF(K9&gt;=9,"A+", IF(K9&gt;=8.5,"A", IF(K9&gt;=8,"B+", IF(K9&gt;=7,"B", IF(K9&gt;=6.5,"C+", IF(K9&gt;=5.5,"C", IF(K9&gt;=5,"D+", IF(K9&gt;=4,"D","F"))))))))</f>
        <v>B</v>
      </c>
      <c r="M9" s="111"/>
      <c r="N9" s="111"/>
    </row>
    <row r="10" spans="1:18" ht="18" customHeight="1" x14ac:dyDescent="0.25">
      <c r="A10" s="54"/>
      <c r="B10" s="13">
        <v>3</v>
      </c>
      <c r="C10" s="6" t="s">
        <v>885</v>
      </c>
      <c r="D10" s="65" t="s">
        <v>886</v>
      </c>
      <c r="E10" s="66" t="s">
        <v>27</v>
      </c>
      <c r="F10" s="6" t="s">
        <v>19</v>
      </c>
      <c r="G10" s="19">
        <v>8</v>
      </c>
      <c r="H10" s="19">
        <v>0</v>
      </c>
      <c r="I10" s="19">
        <v>0</v>
      </c>
      <c r="J10" s="35">
        <v>0</v>
      </c>
      <c r="K10" s="49">
        <f t="shared" si="0"/>
        <v>0.8</v>
      </c>
      <c r="L10" s="39" t="str">
        <f t="shared" si="1"/>
        <v>F</v>
      </c>
      <c r="M10" s="112" t="s">
        <v>928</v>
      </c>
      <c r="N10" s="111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592</v>
      </c>
      <c r="D11" s="65" t="s">
        <v>593</v>
      </c>
      <c r="E11" s="66" t="s">
        <v>476</v>
      </c>
      <c r="F11" s="6" t="s">
        <v>43</v>
      </c>
      <c r="G11" s="19">
        <v>10</v>
      </c>
      <c r="H11" s="19">
        <v>4</v>
      </c>
      <c r="I11" s="19">
        <v>3</v>
      </c>
      <c r="J11" s="34">
        <v>6</v>
      </c>
      <c r="K11" s="49">
        <f t="shared" si="0"/>
        <v>5.4</v>
      </c>
      <c r="L11" s="39" t="str">
        <f t="shared" si="1"/>
        <v>D+</v>
      </c>
      <c r="M11" s="111"/>
      <c r="N11" s="111"/>
      <c r="P11" s="40" t="s">
        <v>939</v>
      </c>
      <c r="Q11" s="40">
        <f>COUNTIF($L$8:$L$81,P11)</f>
        <v>14</v>
      </c>
      <c r="R11" s="76">
        <f>Q11/$Q$20</f>
        <v>0.1891891891891892</v>
      </c>
    </row>
    <row r="12" spans="1:18" ht="18" customHeight="1" x14ac:dyDescent="0.25">
      <c r="A12" s="54"/>
      <c r="B12" s="13">
        <v>5</v>
      </c>
      <c r="C12" s="6" t="s">
        <v>594</v>
      </c>
      <c r="D12" s="65" t="s">
        <v>595</v>
      </c>
      <c r="E12" s="66" t="s">
        <v>476</v>
      </c>
      <c r="F12" s="6" t="s">
        <v>16</v>
      </c>
      <c r="G12" s="19">
        <v>10</v>
      </c>
      <c r="H12" s="19">
        <v>5</v>
      </c>
      <c r="I12" s="19">
        <v>4</v>
      </c>
      <c r="J12" s="34">
        <v>4</v>
      </c>
      <c r="K12" s="49">
        <f t="shared" si="0"/>
        <v>4.8</v>
      </c>
      <c r="L12" s="39" t="str">
        <f t="shared" si="1"/>
        <v>D</v>
      </c>
      <c r="M12" s="111"/>
      <c r="N12" s="111"/>
      <c r="P12" s="40" t="s">
        <v>941</v>
      </c>
      <c r="Q12" s="40">
        <f t="shared" ref="Q12:Q19" si="2">COUNTIF($L$8:$L$81,P12)</f>
        <v>17</v>
      </c>
      <c r="R12" s="76">
        <f t="shared" ref="R12:R19" si="3">Q12/$Q$20</f>
        <v>0.22972972972972974</v>
      </c>
    </row>
    <row r="13" spans="1:18" ht="18" customHeight="1" x14ac:dyDescent="0.25">
      <c r="A13" s="54"/>
      <c r="B13" s="13">
        <v>6</v>
      </c>
      <c r="C13" s="6" t="s">
        <v>596</v>
      </c>
      <c r="D13" s="65" t="s">
        <v>597</v>
      </c>
      <c r="E13" s="66" t="s">
        <v>598</v>
      </c>
      <c r="F13" s="6" t="s">
        <v>69</v>
      </c>
      <c r="G13" s="19">
        <v>10</v>
      </c>
      <c r="H13" s="19">
        <v>4</v>
      </c>
      <c r="I13" s="19">
        <v>5</v>
      </c>
      <c r="J13" s="34">
        <v>1</v>
      </c>
      <c r="K13" s="49">
        <f t="shared" si="0"/>
        <v>3.3</v>
      </c>
      <c r="L13" s="39" t="str">
        <f t="shared" si="1"/>
        <v>F</v>
      </c>
      <c r="M13" s="111"/>
      <c r="N13" s="111"/>
      <c r="P13" s="40" t="s">
        <v>940</v>
      </c>
      <c r="Q13" s="40">
        <f t="shared" si="2"/>
        <v>6</v>
      </c>
      <c r="R13" s="76">
        <f t="shared" si="3"/>
        <v>8.1081081081081086E-2</v>
      </c>
    </row>
    <row r="14" spans="1:18" ht="18" customHeight="1" x14ac:dyDescent="0.25">
      <c r="A14" s="54"/>
      <c r="B14" s="13">
        <v>7</v>
      </c>
      <c r="C14" s="6" t="s">
        <v>599</v>
      </c>
      <c r="D14" s="65" t="s">
        <v>600</v>
      </c>
      <c r="E14" s="66" t="s">
        <v>598</v>
      </c>
      <c r="F14" s="6" t="s">
        <v>51</v>
      </c>
      <c r="G14" s="19">
        <v>10</v>
      </c>
      <c r="H14" s="19">
        <v>4</v>
      </c>
      <c r="I14" s="19">
        <v>7</v>
      </c>
      <c r="J14" s="34">
        <v>4</v>
      </c>
      <c r="K14" s="49">
        <f t="shared" si="0"/>
        <v>5.2</v>
      </c>
      <c r="L14" s="39" t="str">
        <f t="shared" si="1"/>
        <v>D+</v>
      </c>
      <c r="M14" s="111"/>
      <c r="N14" s="111"/>
      <c r="P14" s="40" t="s">
        <v>942</v>
      </c>
      <c r="Q14" s="40">
        <f t="shared" si="2"/>
        <v>13</v>
      </c>
      <c r="R14" s="76">
        <f t="shared" si="3"/>
        <v>0.17567567567567569</v>
      </c>
    </row>
    <row r="15" spans="1:18" ht="18" customHeight="1" x14ac:dyDescent="0.25">
      <c r="A15" s="55"/>
      <c r="B15" s="14">
        <v>8</v>
      </c>
      <c r="C15" s="6" t="s">
        <v>601</v>
      </c>
      <c r="D15" s="65" t="s">
        <v>602</v>
      </c>
      <c r="E15" s="66" t="s">
        <v>35</v>
      </c>
      <c r="F15" s="6" t="s">
        <v>16</v>
      </c>
      <c r="G15" s="19">
        <v>9</v>
      </c>
      <c r="H15" s="19">
        <v>7</v>
      </c>
      <c r="I15" s="19">
        <v>5</v>
      </c>
      <c r="J15" s="34">
        <v>6</v>
      </c>
      <c r="K15" s="49">
        <f t="shared" si="0"/>
        <v>6.3000000000000007</v>
      </c>
      <c r="L15" s="39" t="str">
        <f t="shared" si="1"/>
        <v>C</v>
      </c>
      <c r="M15" s="111"/>
      <c r="N15" s="111"/>
      <c r="P15" s="40" t="s">
        <v>943</v>
      </c>
      <c r="Q15" s="40">
        <f t="shared" si="2"/>
        <v>2</v>
      </c>
      <c r="R15" s="76">
        <f t="shared" si="3"/>
        <v>2.7027027027027029E-2</v>
      </c>
    </row>
    <row r="16" spans="1:18" ht="18" customHeight="1" x14ac:dyDescent="0.25">
      <c r="A16" s="54"/>
      <c r="B16" s="13">
        <v>9</v>
      </c>
      <c r="C16" s="6" t="s">
        <v>603</v>
      </c>
      <c r="D16" s="65" t="s">
        <v>604</v>
      </c>
      <c r="E16" s="66" t="s">
        <v>35</v>
      </c>
      <c r="F16" s="6" t="s">
        <v>36</v>
      </c>
      <c r="G16" s="19">
        <v>10</v>
      </c>
      <c r="H16" s="19">
        <v>6</v>
      </c>
      <c r="I16" s="19">
        <v>5</v>
      </c>
      <c r="J16" s="34">
        <v>4</v>
      </c>
      <c r="K16" s="49">
        <f t="shared" si="0"/>
        <v>5.2</v>
      </c>
      <c r="L16" s="39" t="str">
        <f t="shared" si="1"/>
        <v>D+</v>
      </c>
      <c r="M16" s="111"/>
      <c r="N16" s="111"/>
      <c r="P16" s="40" t="s">
        <v>944</v>
      </c>
      <c r="Q16" s="40">
        <f t="shared" si="2"/>
        <v>14</v>
      </c>
      <c r="R16" s="76">
        <f t="shared" si="3"/>
        <v>0.1891891891891892</v>
      </c>
    </row>
    <row r="17" spans="1:18" ht="18" customHeight="1" x14ac:dyDescent="0.25">
      <c r="A17" s="54"/>
      <c r="B17" s="13">
        <v>10</v>
      </c>
      <c r="C17" s="6" t="s">
        <v>605</v>
      </c>
      <c r="D17" s="65" t="s">
        <v>606</v>
      </c>
      <c r="E17" s="66" t="s">
        <v>35</v>
      </c>
      <c r="F17" s="6" t="s">
        <v>47</v>
      </c>
      <c r="G17" s="19">
        <v>10</v>
      </c>
      <c r="H17" s="19">
        <v>0</v>
      </c>
      <c r="I17" s="19">
        <v>0</v>
      </c>
      <c r="J17" s="35">
        <v>0</v>
      </c>
      <c r="K17" s="49">
        <f t="shared" si="0"/>
        <v>1</v>
      </c>
      <c r="L17" s="39" t="str">
        <f t="shared" si="1"/>
        <v>F</v>
      </c>
      <c r="M17" s="112" t="s">
        <v>928</v>
      </c>
      <c r="N17" s="111"/>
      <c r="P17" s="40" t="s">
        <v>945</v>
      </c>
      <c r="Q17" s="40">
        <f t="shared" si="2"/>
        <v>6</v>
      </c>
      <c r="R17" s="76">
        <f t="shared" si="3"/>
        <v>8.1081081081081086E-2</v>
      </c>
    </row>
    <row r="18" spans="1:18" ht="18" customHeight="1" x14ac:dyDescent="0.25">
      <c r="A18" s="54"/>
      <c r="B18" s="13">
        <v>11</v>
      </c>
      <c r="C18" s="6" t="s">
        <v>887</v>
      </c>
      <c r="D18" s="65" t="s">
        <v>701</v>
      </c>
      <c r="E18" s="66" t="s">
        <v>46</v>
      </c>
      <c r="F18" s="6" t="s">
        <v>43</v>
      </c>
      <c r="G18" s="19">
        <v>8</v>
      </c>
      <c r="H18" s="19">
        <v>0</v>
      </c>
      <c r="I18" s="19">
        <v>4</v>
      </c>
      <c r="J18" s="35">
        <v>0</v>
      </c>
      <c r="K18" s="49">
        <f t="shared" si="0"/>
        <v>1.6</v>
      </c>
      <c r="L18" s="39" t="str">
        <f t="shared" si="1"/>
        <v>F</v>
      </c>
      <c r="M18" s="112" t="s">
        <v>928</v>
      </c>
      <c r="N18" s="111"/>
      <c r="P18" s="40" t="s">
        <v>946</v>
      </c>
      <c r="Q18" s="40">
        <f t="shared" si="2"/>
        <v>1</v>
      </c>
      <c r="R18" s="76">
        <f t="shared" si="3"/>
        <v>1.3513513513513514E-2</v>
      </c>
    </row>
    <row r="19" spans="1:18" ht="18" customHeight="1" x14ac:dyDescent="0.25">
      <c r="A19" s="54"/>
      <c r="B19" s="13">
        <v>12</v>
      </c>
      <c r="C19" s="6" t="s">
        <v>607</v>
      </c>
      <c r="D19" s="65" t="s">
        <v>404</v>
      </c>
      <c r="E19" s="66" t="s">
        <v>46</v>
      </c>
      <c r="F19" s="6" t="s">
        <v>28</v>
      </c>
      <c r="G19" s="19">
        <v>10</v>
      </c>
      <c r="H19" s="19">
        <v>7</v>
      </c>
      <c r="I19" s="19">
        <v>4</v>
      </c>
      <c r="J19" s="34">
        <v>6</v>
      </c>
      <c r="K19" s="49">
        <f t="shared" si="0"/>
        <v>6.2</v>
      </c>
      <c r="L19" s="39" t="str">
        <f t="shared" si="1"/>
        <v>C</v>
      </c>
      <c r="M19" s="111"/>
      <c r="N19" s="111"/>
      <c r="P19" s="40" t="s">
        <v>947</v>
      </c>
      <c r="Q19" s="40">
        <f t="shared" si="2"/>
        <v>1</v>
      </c>
      <c r="R19" s="76">
        <f t="shared" si="3"/>
        <v>1.3513513513513514E-2</v>
      </c>
    </row>
    <row r="20" spans="1:18" ht="18" customHeight="1" x14ac:dyDescent="0.25">
      <c r="A20" s="55"/>
      <c r="B20" s="14">
        <v>13</v>
      </c>
      <c r="C20" s="6" t="s">
        <v>608</v>
      </c>
      <c r="D20" s="65" t="s">
        <v>609</v>
      </c>
      <c r="E20" s="66" t="s">
        <v>46</v>
      </c>
      <c r="F20" s="6" t="s">
        <v>24</v>
      </c>
      <c r="G20" s="19">
        <v>10</v>
      </c>
      <c r="H20" s="19">
        <v>3</v>
      </c>
      <c r="I20" s="19">
        <v>6</v>
      </c>
      <c r="J20" s="34">
        <v>8</v>
      </c>
      <c r="K20" s="49">
        <f t="shared" si="0"/>
        <v>6.8000000000000007</v>
      </c>
      <c r="L20" s="39" t="str">
        <f t="shared" si="1"/>
        <v>C+</v>
      </c>
      <c r="M20" s="111"/>
      <c r="N20" s="111"/>
      <c r="P20" s="75" t="s">
        <v>948</v>
      </c>
      <c r="Q20" s="75">
        <f>SUM(Q11:Q19)</f>
        <v>74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610</v>
      </c>
      <c r="D21" s="65" t="s">
        <v>611</v>
      </c>
      <c r="E21" s="66" t="s">
        <v>612</v>
      </c>
      <c r="F21" s="6" t="s">
        <v>28</v>
      </c>
      <c r="G21" s="19">
        <v>10</v>
      </c>
      <c r="H21" s="19">
        <v>7</v>
      </c>
      <c r="I21" s="19">
        <v>4</v>
      </c>
      <c r="J21" s="34">
        <v>6</v>
      </c>
      <c r="K21" s="49">
        <f t="shared" si="0"/>
        <v>6.2</v>
      </c>
      <c r="L21" s="39" t="str">
        <f t="shared" si="1"/>
        <v>C</v>
      </c>
      <c r="M21" s="111"/>
      <c r="N21" s="111"/>
    </row>
    <row r="22" spans="1:18" ht="18" customHeight="1" x14ac:dyDescent="0.25">
      <c r="A22" s="54"/>
      <c r="B22" s="13">
        <v>15</v>
      </c>
      <c r="C22" s="6" t="s">
        <v>613</v>
      </c>
      <c r="D22" s="65" t="s">
        <v>614</v>
      </c>
      <c r="E22" s="66" t="s">
        <v>50</v>
      </c>
      <c r="F22" s="6" t="s">
        <v>19</v>
      </c>
      <c r="G22" s="19">
        <v>10</v>
      </c>
      <c r="H22" s="19">
        <v>6</v>
      </c>
      <c r="I22" s="19">
        <v>4</v>
      </c>
      <c r="J22" s="34">
        <v>8</v>
      </c>
      <c r="K22" s="49">
        <f t="shared" si="0"/>
        <v>7</v>
      </c>
      <c r="L22" s="39" t="str">
        <f t="shared" si="1"/>
        <v>B</v>
      </c>
      <c r="M22" s="111"/>
      <c r="N22" s="111"/>
    </row>
    <row r="23" spans="1:18" ht="18" customHeight="1" x14ac:dyDescent="0.25">
      <c r="A23" s="54"/>
      <c r="B23" s="13">
        <v>16</v>
      </c>
      <c r="C23" s="6" t="s">
        <v>615</v>
      </c>
      <c r="D23" s="65" t="s">
        <v>277</v>
      </c>
      <c r="E23" s="66" t="s">
        <v>56</v>
      </c>
      <c r="F23" s="6" t="s">
        <v>24</v>
      </c>
      <c r="G23" s="19">
        <v>10</v>
      </c>
      <c r="H23" s="19">
        <v>4</v>
      </c>
      <c r="I23" s="19">
        <v>6</v>
      </c>
      <c r="J23" s="34">
        <v>2</v>
      </c>
      <c r="K23" s="49">
        <f t="shared" si="0"/>
        <v>4</v>
      </c>
      <c r="L23" s="39" t="str">
        <f t="shared" si="1"/>
        <v>D</v>
      </c>
      <c r="M23" s="111"/>
      <c r="N23" s="111"/>
    </row>
    <row r="24" spans="1:18" ht="18" customHeight="1" x14ac:dyDescent="0.25">
      <c r="A24" s="54"/>
      <c r="B24" s="13">
        <v>17</v>
      </c>
      <c r="C24" s="6" t="s">
        <v>616</v>
      </c>
      <c r="D24" s="65" t="s">
        <v>71</v>
      </c>
      <c r="E24" s="66" t="s">
        <v>59</v>
      </c>
      <c r="F24" s="6" t="s">
        <v>36</v>
      </c>
      <c r="G24" s="19">
        <v>10</v>
      </c>
      <c r="H24" s="19">
        <v>3</v>
      </c>
      <c r="I24" s="19">
        <v>5</v>
      </c>
      <c r="J24" s="34">
        <v>3</v>
      </c>
      <c r="K24" s="49">
        <f t="shared" si="0"/>
        <v>4.0999999999999996</v>
      </c>
      <c r="L24" s="39" t="str">
        <f t="shared" si="1"/>
        <v>D</v>
      </c>
      <c r="M24" s="111"/>
      <c r="N24" s="111"/>
    </row>
    <row r="25" spans="1:18" ht="18" customHeight="1" x14ac:dyDescent="0.25">
      <c r="A25" s="54"/>
      <c r="B25" s="13">
        <v>18</v>
      </c>
      <c r="C25" s="6" t="s">
        <v>617</v>
      </c>
      <c r="D25" s="65" t="s">
        <v>590</v>
      </c>
      <c r="E25" s="66" t="s">
        <v>62</v>
      </c>
      <c r="F25" s="6" t="s">
        <v>69</v>
      </c>
      <c r="G25" s="19">
        <v>10</v>
      </c>
      <c r="H25" s="19">
        <v>8</v>
      </c>
      <c r="I25" s="19">
        <v>6</v>
      </c>
      <c r="J25" s="34">
        <v>9</v>
      </c>
      <c r="K25" s="49">
        <f t="shared" si="0"/>
        <v>8.3000000000000007</v>
      </c>
      <c r="L25" s="39" t="str">
        <f t="shared" si="1"/>
        <v>B+</v>
      </c>
      <c r="M25" s="111"/>
      <c r="N25" s="111"/>
    </row>
    <row r="26" spans="1:18" ht="18" customHeight="1" x14ac:dyDescent="0.25">
      <c r="A26" s="54"/>
      <c r="B26" s="13">
        <v>19</v>
      </c>
      <c r="C26" s="6" t="s">
        <v>618</v>
      </c>
      <c r="D26" s="65" t="s">
        <v>423</v>
      </c>
      <c r="E26" s="66" t="s">
        <v>62</v>
      </c>
      <c r="F26" s="6" t="s">
        <v>65</v>
      </c>
      <c r="G26" s="19">
        <v>10</v>
      </c>
      <c r="H26" s="19">
        <v>4</v>
      </c>
      <c r="I26" s="19">
        <v>5</v>
      </c>
      <c r="J26" s="34">
        <v>4</v>
      </c>
      <c r="K26" s="49">
        <f t="shared" si="0"/>
        <v>4.8</v>
      </c>
      <c r="L26" s="39" t="str">
        <f t="shared" si="1"/>
        <v>D</v>
      </c>
      <c r="M26" s="111"/>
      <c r="N26" s="111"/>
    </row>
    <row r="27" spans="1:18" ht="18" customHeight="1" x14ac:dyDescent="0.25">
      <c r="A27" s="54"/>
      <c r="B27" s="13">
        <v>20</v>
      </c>
      <c r="C27" s="6" t="s">
        <v>619</v>
      </c>
      <c r="D27" s="65" t="s">
        <v>620</v>
      </c>
      <c r="E27" s="66" t="s">
        <v>62</v>
      </c>
      <c r="F27" s="6" t="s">
        <v>24</v>
      </c>
      <c r="G27" s="19">
        <v>10</v>
      </c>
      <c r="H27" s="19">
        <v>3</v>
      </c>
      <c r="I27" s="19">
        <v>4</v>
      </c>
      <c r="J27" s="34">
        <v>1</v>
      </c>
      <c r="K27" s="49">
        <f t="shared" si="0"/>
        <v>2.9000000000000004</v>
      </c>
      <c r="L27" s="39" t="str">
        <f t="shared" si="1"/>
        <v>F</v>
      </c>
      <c r="M27" s="111"/>
      <c r="N27" s="111"/>
    </row>
    <row r="28" spans="1:18" ht="18" customHeight="1" x14ac:dyDescent="0.25">
      <c r="A28" s="54"/>
      <c r="B28" s="13">
        <v>21</v>
      </c>
      <c r="C28" s="6" t="s">
        <v>621</v>
      </c>
      <c r="D28" s="65" t="s">
        <v>182</v>
      </c>
      <c r="E28" s="66" t="s">
        <v>68</v>
      </c>
      <c r="F28" s="6" t="s">
        <v>43</v>
      </c>
      <c r="G28" s="19">
        <v>9</v>
      </c>
      <c r="H28" s="19">
        <v>5</v>
      </c>
      <c r="I28" s="19">
        <v>7</v>
      </c>
      <c r="J28" s="34">
        <v>6</v>
      </c>
      <c r="K28" s="49">
        <f t="shared" si="0"/>
        <v>6.3</v>
      </c>
      <c r="L28" s="39" t="str">
        <f t="shared" si="1"/>
        <v>C</v>
      </c>
      <c r="M28" s="111"/>
      <c r="N28" s="111"/>
    </row>
    <row r="29" spans="1:18" ht="18" customHeight="1" x14ac:dyDescent="0.25">
      <c r="A29" s="54"/>
      <c r="B29" s="13">
        <v>22</v>
      </c>
      <c r="C29" s="6" t="s">
        <v>622</v>
      </c>
      <c r="D29" s="65" t="s">
        <v>38</v>
      </c>
      <c r="E29" s="66" t="s">
        <v>241</v>
      </c>
      <c r="F29" s="6" t="s">
        <v>36</v>
      </c>
      <c r="G29" s="19">
        <v>10</v>
      </c>
      <c r="H29" s="19">
        <v>6</v>
      </c>
      <c r="I29" s="19">
        <v>6</v>
      </c>
      <c r="J29" s="34">
        <v>4</v>
      </c>
      <c r="K29" s="49">
        <f t="shared" si="0"/>
        <v>5.4</v>
      </c>
      <c r="L29" s="39" t="str">
        <f t="shared" si="1"/>
        <v>D+</v>
      </c>
      <c r="M29" s="111"/>
      <c r="N29" s="111"/>
    </row>
    <row r="30" spans="1:18" ht="18" customHeight="1" x14ac:dyDescent="0.25">
      <c r="A30" s="54"/>
      <c r="B30" s="13">
        <v>23</v>
      </c>
      <c r="C30" s="6" t="s">
        <v>623</v>
      </c>
      <c r="D30" s="65" t="s">
        <v>21</v>
      </c>
      <c r="E30" s="66" t="s">
        <v>241</v>
      </c>
      <c r="F30" s="6" t="s">
        <v>43</v>
      </c>
      <c r="G30" s="19">
        <v>10</v>
      </c>
      <c r="H30" s="19">
        <v>3</v>
      </c>
      <c r="I30" s="19">
        <v>4</v>
      </c>
      <c r="J30" s="34">
        <v>4</v>
      </c>
      <c r="K30" s="49">
        <f t="shared" si="0"/>
        <v>4.4000000000000004</v>
      </c>
      <c r="L30" s="39" t="str">
        <f t="shared" si="1"/>
        <v>D</v>
      </c>
      <c r="M30" s="111"/>
      <c r="N30" s="111"/>
    </row>
    <row r="31" spans="1:18" ht="18" customHeight="1" x14ac:dyDescent="0.25">
      <c r="A31" s="54"/>
      <c r="B31" s="13">
        <v>24</v>
      </c>
      <c r="C31" s="6" t="s">
        <v>624</v>
      </c>
      <c r="D31" s="65" t="s">
        <v>625</v>
      </c>
      <c r="E31" s="66" t="s">
        <v>626</v>
      </c>
      <c r="F31" s="6" t="s">
        <v>47</v>
      </c>
      <c r="G31" s="19">
        <v>10</v>
      </c>
      <c r="H31" s="19">
        <v>3</v>
      </c>
      <c r="I31" s="19">
        <v>4</v>
      </c>
      <c r="J31" s="34">
        <v>4</v>
      </c>
      <c r="K31" s="49">
        <f t="shared" si="0"/>
        <v>4.4000000000000004</v>
      </c>
      <c r="L31" s="39" t="str">
        <f t="shared" si="1"/>
        <v>D</v>
      </c>
      <c r="M31" s="111"/>
      <c r="N31" s="111"/>
    </row>
    <row r="32" spans="1:18" ht="18" customHeight="1" x14ac:dyDescent="0.25">
      <c r="A32" s="54"/>
      <c r="B32" s="13">
        <v>25</v>
      </c>
      <c r="C32" s="6" t="s">
        <v>627</v>
      </c>
      <c r="D32" s="65" t="s">
        <v>628</v>
      </c>
      <c r="E32" s="66" t="s">
        <v>629</v>
      </c>
      <c r="F32" s="6" t="s">
        <v>40</v>
      </c>
      <c r="G32" s="19">
        <v>9</v>
      </c>
      <c r="H32" s="19">
        <v>6</v>
      </c>
      <c r="I32" s="19">
        <v>6</v>
      </c>
      <c r="J32" s="34">
        <v>9</v>
      </c>
      <c r="K32" s="49">
        <f t="shared" si="0"/>
        <v>7.8000000000000007</v>
      </c>
      <c r="L32" s="39" t="str">
        <f t="shared" si="1"/>
        <v>B</v>
      </c>
      <c r="M32" s="111"/>
      <c r="N32" s="111"/>
    </row>
    <row r="33" spans="1:14" ht="18" customHeight="1" x14ac:dyDescent="0.25">
      <c r="A33" s="54"/>
      <c r="B33" s="13">
        <v>26</v>
      </c>
      <c r="C33" s="6" t="s">
        <v>630</v>
      </c>
      <c r="D33" s="65" t="s">
        <v>631</v>
      </c>
      <c r="E33" s="66" t="s">
        <v>356</v>
      </c>
      <c r="F33" s="6" t="s">
        <v>47</v>
      </c>
      <c r="G33" s="19">
        <v>10</v>
      </c>
      <c r="H33" s="19">
        <v>4</v>
      </c>
      <c r="I33" s="19">
        <v>5</v>
      </c>
      <c r="J33" s="34">
        <v>6</v>
      </c>
      <c r="K33" s="49">
        <f t="shared" si="0"/>
        <v>5.8</v>
      </c>
      <c r="L33" s="39" t="str">
        <f t="shared" si="1"/>
        <v>C</v>
      </c>
      <c r="M33" s="111"/>
      <c r="N33" s="111"/>
    </row>
    <row r="34" spans="1:14" ht="18" customHeight="1" x14ac:dyDescent="0.25">
      <c r="A34" s="54"/>
      <c r="B34" s="13">
        <v>27</v>
      </c>
      <c r="C34" s="6" t="s">
        <v>632</v>
      </c>
      <c r="D34" s="65" t="s">
        <v>301</v>
      </c>
      <c r="E34" s="66" t="s">
        <v>356</v>
      </c>
      <c r="F34" s="6" t="s">
        <v>36</v>
      </c>
      <c r="G34" s="19">
        <v>10</v>
      </c>
      <c r="H34" s="19">
        <v>7</v>
      </c>
      <c r="I34" s="19">
        <v>6</v>
      </c>
      <c r="J34" s="34">
        <v>10</v>
      </c>
      <c r="K34" s="49">
        <f t="shared" si="0"/>
        <v>8.6000000000000014</v>
      </c>
      <c r="L34" s="39" t="str">
        <f t="shared" si="1"/>
        <v>A</v>
      </c>
      <c r="M34" s="111"/>
      <c r="N34" s="111"/>
    </row>
    <row r="35" spans="1:14" ht="18" customHeight="1" x14ac:dyDescent="0.25">
      <c r="A35" s="54"/>
      <c r="B35" s="13">
        <v>28</v>
      </c>
      <c r="C35" s="6" t="s">
        <v>633</v>
      </c>
      <c r="D35" s="65" t="s">
        <v>634</v>
      </c>
      <c r="E35" s="66" t="s">
        <v>75</v>
      </c>
      <c r="F35" s="6" t="s">
        <v>36</v>
      </c>
      <c r="G35" s="19">
        <v>10</v>
      </c>
      <c r="H35" s="19">
        <v>7</v>
      </c>
      <c r="I35" s="19">
        <v>6</v>
      </c>
      <c r="J35" s="34">
        <v>9</v>
      </c>
      <c r="K35" s="49">
        <f t="shared" si="0"/>
        <v>8.1000000000000014</v>
      </c>
      <c r="L35" s="39" t="str">
        <f t="shared" si="1"/>
        <v>B+</v>
      </c>
      <c r="M35" s="111"/>
      <c r="N35" s="111"/>
    </row>
    <row r="36" spans="1:14" ht="18" customHeight="1" x14ac:dyDescent="0.25">
      <c r="A36" s="54"/>
      <c r="B36" s="13">
        <v>29</v>
      </c>
      <c r="C36" s="6" t="s">
        <v>888</v>
      </c>
      <c r="D36" s="65" t="s">
        <v>889</v>
      </c>
      <c r="E36" s="66" t="s">
        <v>75</v>
      </c>
      <c r="F36" s="6" t="s">
        <v>47</v>
      </c>
      <c r="G36" s="19">
        <v>8</v>
      </c>
      <c r="H36" s="19">
        <v>3</v>
      </c>
      <c r="I36" s="19">
        <v>0</v>
      </c>
      <c r="J36" s="35">
        <v>0</v>
      </c>
      <c r="K36" s="49">
        <f t="shared" si="0"/>
        <v>1.4000000000000001</v>
      </c>
      <c r="L36" s="39" t="str">
        <f t="shared" si="1"/>
        <v>F</v>
      </c>
      <c r="M36" s="112" t="s">
        <v>928</v>
      </c>
      <c r="N36" s="111"/>
    </row>
    <row r="37" spans="1:14" ht="18" customHeight="1" x14ac:dyDescent="0.25">
      <c r="A37" s="54"/>
      <c r="B37" s="13">
        <v>30</v>
      </c>
      <c r="C37" s="6" t="s">
        <v>635</v>
      </c>
      <c r="D37" s="65" t="s">
        <v>112</v>
      </c>
      <c r="E37" s="66" t="s">
        <v>75</v>
      </c>
      <c r="F37" s="6" t="s">
        <v>47</v>
      </c>
      <c r="G37" s="19">
        <v>10</v>
      </c>
      <c r="H37" s="19">
        <v>5</v>
      </c>
      <c r="I37" s="19">
        <v>6</v>
      </c>
      <c r="J37" s="34">
        <v>8</v>
      </c>
      <c r="K37" s="49">
        <f t="shared" si="0"/>
        <v>7.2</v>
      </c>
      <c r="L37" s="39" t="str">
        <f t="shared" si="1"/>
        <v>B</v>
      </c>
      <c r="M37" s="111"/>
      <c r="N37" s="111"/>
    </row>
    <row r="38" spans="1:14" ht="18" customHeight="1" x14ac:dyDescent="0.25">
      <c r="A38" s="54"/>
      <c r="B38" s="13">
        <v>31</v>
      </c>
      <c r="C38" s="6" t="s">
        <v>636</v>
      </c>
      <c r="D38" s="65" t="s">
        <v>102</v>
      </c>
      <c r="E38" s="66" t="s">
        <v>75</v>
      </c>
      <c r="F38" s="6" t="s">
        <v>32</v>
      </c>
      <c r="G38" s="19">
        <v>10</v>
      </c>
      <c r="H38" s="19">
        <v>5</v>
      </c>
      <c r="I38" s="19">
        <v>4</v>
      </c>
      <c r="J38" s="34">
        <v>4</v>
      </c>
      <c r="K38" s="49">
        <f t="shared" si="0"/>
        <v>4.8</v>
      </c>
      <c r="L38" s="39" t="str">
        <f t="shared" si="1"/>
        <v>D</v>
      </c>
      <c r="M38" s="111"/>
      <c r="N38" s="111"/>
    </row>
    <row r="39" spans="1:14" ht="18" customHeight="1" x14ac:dyDescent="0.25">
      <c r="A39" s="54"/>
      <c r="B39" s="13">
        <v>32</v>
      </c>
      <c r="C39" s="6" t="s">
        <v>637</v>
      </c>
      <c r="D39" s="65" t="s">
        <v>638</v>
      </c>
      <c r="E39" s="66" t="s">
        <v>639</v>
      </c>
      <c r="F39" s="6" t="s">
        <v>40</v>
      </c>
      <c r="G39" s="19">
        <v>10</v>
      </c>
      <c r="H39" s="19">
        <v>9</v>
      </c>
      <c r="I39" s="19">
        <v>7</v>
      </c>
      <c r="J39" s="34">
        <v>8</v>
      </c>
      <c r="K39" s="49">
        <f t="shared" si="0"/>
        <v>8.1999999999999993</v>
      </c>
      <c r="L39" s="39" t="str">
        <f t="shared" si="1"/>
        <v>B+</v>
      </c>
      <c r="M39" s="111"/>
      <c r="N39" s="111"/>
    </row>
    <row r="40" spans="1:14" ht="18" customHeight="1" x14ac:dyDescent="0.25">
      <c r="A40" s="54"/>
      <c r="B40" s="13">
        <v>33</v>
      </c>
      <c r="C40" s="6" t="s">
        <v>640</v>
      </c>
      <c r="D40" s="65" t="s">
        <v>641</v>
      </c>
      <c r="E40" s="66" t="s">
        <v>642</v>
      </c>
      <c r="F40" s="6" t="s">
        <v>16</v>
      </c>
      <c r="G40" s="19">
        <v>10</v>
      </c>
      <c r="H40" s="19">
        <v>5</v>
      </c>
      <c r="I40" s="19">
        <v>6</v>
      </c>
      <c r="J40" s="34">
        <v>6</v>
      </c>
      <c r="K40" s="49">
        <f t="shared" si="0"/>
        <v>6.2</v>
      </c>
      <c r="L40" s="39" t="str">
        <f t="shared" si="1"/>
        <v>C</v>
      </c>
      <c r="M40" s="111"/>
      <c r="N40" s="111"/>
    </row>
    <row r="41" spans="1:14" ht="18" customHeight="1" x14ac:dyDescent="0.25">
      <c r="A41" s="54"/>
      <c r="B41" s="13">
        <v>34</v>
      </c>
      <c r="C41" s="6" t="s">
        <v>643</v>
      </c>
      <c r="D41" s="65" t="s">
        <v>372</v>
      </c>
      <c r="E41" s="66" t="s">
        <v>83</v>
      </c>
      <c r="F41" s="6" t="s">
        <v>40</v>
      </c>
      <c r="G41" s="19">
        <v>10</v>
      </c>
      <c r="H41" s="19">
        <v>5</v>
      </c>
      <c r="I41" s="19">
        <v>5</v>
      </c>
      <c r="J41" s="34">
        <v>6</v>
      </c>
      <c r="K41" s="49">
        <f t="shared" si="0"/>
        <v>6</v>
      </c>
      <c r="L41" s="39" t="str">
        <f t="shared" si="1"/>
        <v>C</v>
      </c>
      <c r="M41" s="111"/>
      <c r="N41" s="111"/>
    </row>
    <row r="42" spans="1:14" ht="18" customHeight="1" x14ac:dyDescent="0.25">
      <c r="A42" s="54"/>
      <c r="B42" s="13">
        <v>35</v>
      </c>
      <c r="C42" s="6" t="s">
        <v>890</v>
      </c>
      <c r="D42" s="65" t="s">
        <v>891</v>
      </c>
      <c r="E42" s="66" t="s">
        <v>92</v>
      </c>
      <c r="F42" s="6" t="s">
        <v>32</v>
      </c>
      <c r="G42" s="19">
        <v>8</v>
      </c>
      <c r="H42" s="19">
        <v>0</v>
      </c>
      <c r="I42" s="19">
        <v>0</v>
      </c>
      <c r="J42" s="35">
        <v>0</v>
      </c>
      <c r="K42" s="49">
        <f t="shared" si="0"/>
        <v>0.8</v>
      </c>
      <c r="L42" s="39" t="str">
        <f t="shared" si="1"/>
        <v>F</v>
      </c>
      <c r="M42" s="112" t="s">
        <v>928</v>
      </c>
      <c r="N42" s="111"/>
    </row>
    <row r="43" spans="1:14" ht="18" customHeight="1" x14ac:dyDescent="0.25">
      <c r="A43" s="54"/>
      <c r="B43" s="13">
        <v>36</v>
      </c>
      <c r="C43" s="6" t="s">
        <v>644</v>
      </c>
      <c r="D43" s="65" t="s">
        <v>645</v>
      </c>
      <c r="E43" s="66" t="s">
        <v>92</v>
      </c>
      <c r="F43" s="6" t="s">
        <v>69</v>
      </c>
      <c r="G43" s="19">
        <v>9</v>
      </c>
      <c r="H43" s="19">
        <v>5</v>
      </c>
      <c r="I43" s="19">
        <v>5</v>
      </c>
      <c r="J43" s="34">
        <v>8</v>
      </c>
      <c r="K43" s="49">
        <f t="shared" si="0"/>
        <v>6.9</v>
      </c>
      <c r="L43" s="39" t="str">
        <f t="shared" si="1"/>
        <v>C+</v>
      </c>
      <c r="M43" s="111"/>
      <c r="N43" s="111"/>
    </row>
    <row r="44" spans="1:14" ht="18" customHeight="1" x14ac:dyDescent="0.25">
      <c r="A44" s="54"/>
      <c r="B44" s="13">
        <v>37</v>
      </c>
      <c r="C44" s="6" t="s">
        <v>646</v>
      </c>
      <c r="D44" s="65" t="s">
        <v>338</v>
      </c>
      <c r="E44" s="66" t="s">
        <v>262</v>
      </c>
      <c r="F44" s="6" t="s">
        <v>47</v>
      </c>
      <c r="G44" s="19">
        <v>10</v>
      </c>
      <c r="H44" s="19">
        <v>3</v>
      </c>
      <c r="I44" s="19">
        <v>4</v>
      </c>
      <c r="J44" s="34">
        <v>1</v>
      </c>
      <c r="K44" s="49">
        <f t="shared" si="0"/>
        <v>2.9000000000000004</v>
      </c>
      <c r="L44" s="39" t="str">
        <f t="shared" si="1"/>
        <v>F</v>
      </c>
      <c r="M44" s="111"/>
      <c r="N44" s="111"/>
    </row>
    <row r="45" spans="1:14" ht="18" customHeight="1" x14ac:dyDescent="0.25">
      <c r="A45" s="55"/>
      <c r="B45" s="14">
        <v>38</v>
      </c>
      <c r="C45" s="6" t="s">
        <v>647</v>
      </c>
      <c r="D45" s="65" t="s">
        <v>458</v>
      </c>
      <c r="E45" s="66" t="s">
        <v>264</v>
      </c>
      <c r="F45" s="6" t="s">
        <v>28</v>
      </c>
      <c r="G45" s="19">
        <v>10</v>
      </c>
      <c r="H45" s="19">
        <v>4</v>
      </c>
      <c r="I45" s="19">
        <v>6</v>
      </c>
      <c r="J45" s="34">
        <v>6</v>
      </c>
      <c r="K45" s="49">
        <f t="shared" si="0"/>
        <v>6</v>
      </c>
      <c r="L45" s="39" t="str">
        <f t="shared" si="1"/>
        <v>C</v>
      </c>
      <c r="M45" s="111"/>
      <c r="N45" s="111"/>
    </row>
    <row r="46" spans="1:14" ht="18" customHeight="1" x14ac:dyDescent="0.25">
      <c r="A46" s="55"/>
      <c r="B46" s="14">
        <v>39</v>
      </c>
      <c r="C46" s="6" t="s">
        <v>648</v>
      </c>
      <c r="D46" s="65" t="s">
        <v>437</v>
      </c>
      <c r="E46" s="66" t="s">
        <v>264</v>
      </c>
      <c r="F46" s="6" t="s">
        <v>51</v>
      </c>
      <c r="G46" s="19">
        <v>10</v>
      </c>
      <c r="H46" s="19">
        <v>3</v>
      </c>
      <c r="I46" s="19">
        <v>6</v>
      </c>
      <c r="J46" s="34">
        <v>4</v>
      </c>
      <c r="K46" s="49">
        <f t="shared" si="0"/>
        <v>4.8000000000000007</v>
      </c>
      <c r="L46" s="39" t="str">
        <f t="shared" si="1"/>
        <v>D</v>
      </c>
      <c r="M46" s="111"/>
      <c r="N46" s="111"/>
    </row>
    <row r="47" spans="1:14" ht="18" customHeight="1" x14ac:dyDescent="0.25">
      <c r="A47" s="54"/>
      <c r="B47" s="13">
        <v>40</v>
      </c>
      <c r="C47" s="6" t="s">
        <v>649</v>
      </c>
      <c r="D47" s="65" t="s">
        <v>193</v>
      </c>
      <c r="E47" s="66" t="s">
        <v>264</v>
      </c>
      <c r="F47" s="6" t="s">
        <v>36</v>
      </c>
      <c r="G47" s="19">
        <v>10</v>
      </c>
      <c r="H47" s="19">
        <v>5</v>
      </c>
      <c r="I47" s="19">
        <v>6</v>
      </c>
      <c r="J47" s="34">
        <v>10</v>
      </c>
      <c r="K47" s="49">
        <f t="shared" si="0"/>
        <v>8.1999999999999993</v>
      </c>
      <c r="L47" s="39" t="str">
        <f t="shared" si="1"/>
        <v>B+</v>
      </c>
      <c r="M47" s="111"/>
      <c r="N47" s="111"/>
    </row>
    <row r="48" spans="1:14" ht="18" customHeight="1" x14ac:dyDescent="0.25">
      <c r="A48" s="54"/>
      <c r="B48" s="13">
        <v>41</v>
      </c>
      <c r="C48" s="6" t="s">
        <v>892</v>
      </c>
      <c r="D48" s="65" t="s">
        <v>893</v>
      </c>
      <c r="E48" s="66" t="s">
        <v>264</v>
      </c>
      <c r="F48" s="6" t="s">
        <v>51</v>
      </c>
      <c r="G48" s="19">
        <v>8</v>
      </c>
      <c r="H48" s="19">
        <v>3</v>
      </c>
      <c r="I48" s="19">
        <v>0</v>
      </c>
      <c r="J48" s="35">
        <v>0</v>
      </c>
      <c r="K48" s="49">
        <f t="shared" si="0"/>
        <v>1.4000000000000001</v>
      </c>
      <c r="L48" s="39" t="str">
        <f t="shared" si="1"/>
        <v>F</v>
      </c>
      <c r="M48" s="112" t="s">
        <v>928</v>
      </c>
      <c r="N48" s="111"/>
    </row>
    <row r="49" spans="1:14" ht="18" customHeight="1" x14ac:dyDescent="0.25">
      <c r="A49" s="54"/>
      <c r="B49" s="13">
        <v>42</v>
      </c>
      <c r="C49" s="6" t="s">
        <v>650</v>
      </c>
      <c r="D49" s="65" t="s">
        <v>651</v>
      </c>
      <c r="E49" s="66" t="s">
        <v>652</v>
      </c>
      <c r="F49" s="6" t="s">
        <v>51</v>
      </c>
      <c r="G49" s="19">
        <v>10</v>
      </c>
      <c r="H49" s="19">
        <v>6</v>
      </c>
      <c r="I49" s="19">
        <v>6</v>
      </c>
      <c r="J49" s="34">
        <v>6</v>
      </c>
      <c r="K49" s="49">
        <f t="shared" si="0"/>
        <v>6.4</v>
      </c>
      <c r="L49" s="39" t="str">
        <f t="shared" si="1"/>
        <v>C</v>
      </c>
      <c r="M49" s="111"/>
      <c r="N49" s="111"/>
    </row>
    <row r="50" spans="1:14" ht="18" customHeight="1" x14ac:dyDescent="0.25">
      <c r="A50" s="54"/>
      <c r="B50" s="13">
        <v>43</v>
      </c>
      <c r="C50" s="6" t="s">
        <v>894</v>
      </c>
      <c r="D50" s="65" t="s">
        <v>895</v>
      </c>
      <c r="E50" s="66" t="s">
        <v>100</v>
      </c>
      <c r="F50" s="6" t="s">
        <v>51</v>
      </c>
      <c r="G50" s="19">
        <v>8</v>
      </c>
      <c r="H50" s="19">
        <v>3</v>
      </c>
      <c r="I50" s="19">
        <v>0</v>
      </c>
      <c r="J50" s="35">
        <v>0</v>
      </c>
      <c r="K50" s="49">
        <f t="shared" si="0"/>
        <v>1.4000000000000001</v>
      </c>
      <c r="L50" s="39" t="str">
        <f t="shared" si="1"/>
        <v>F</v>
      </c>
      <c r="M50" s="112" t="s">
        <v>928</v>
      </c>
      <c r="N50" s="111"/>
    </row>
    <row r="51" spans="1:14" ht="18" customHeight="1" x14ac:dyDescent="0.25">
      <c r="A51" s="54"/>
      <c r="B51" s="13">
        <v>44</v>
      </c>
      <c r="C51" s="6" t="s">
        <v>653</v>
      </c>
      <c r="D51" s="65" t="s">
        <v>654</v>
      </c>
      <c r="E51" s="66" t="s">
        <v>655</v>
      </c>
      <c r="F51" s="6" t="s">
        <v>69</v>
      </c>
      <c r="G51" s="19">
        <v>10</v>
      </c>
      <c r="H51" s="19">
        <v>9</v>
      </c>
      <c r="I51" s="19">
        <v>8</v>
      </c>
      <c r="J51" s="34">
        <v>10</v>
      </c>
      <c r="K51" s="49">
        <f t="shared" si="0"/>
        <v>9.4</v>
      </c>
      <c r="L51" s="39" t="str">
        <f t="shared" si="1"/>
        <v>A+</v>
      </c>
      <c r="M51" s="111"/>
      <c r="N51" s="111"/>
    </row>
    <row r="52" spans="1:14" ht="18" customHeight="1" x14ac:dyDescent="0.25">
      <c r="A52" s="54"/>
      <c r="B52" s="13">
        <v>45</v>
      </c>
      <c r="C52" s="6" t="s">
        <v>656</v>
      </c>
      <c r="D52" s="65" t="s">
        <v>657</v>
      </c>
      <c r="E52" s="66" t="s">
        <v>658</v>
      </c>
      <c r="F52" s="6" t="s">
        <v>32</v>
      </c>
      <c r="G52" s="19">
        <v>10</v>
      </c>
      <c r="H52" s="19">
        <v>5</v>
      </c>
      <c r="I52" s="19">
        <v>5</v>
      </c>
      <c r="J52" s="34">
        <v>2</v>
      </c>
      <c r="K52" s="49">
        <f t="shared" si="0"/>
        <v>4</v>
      </c>
      <c r="L52" s="39" t="str">
        <f t="shared" si="1"/>
        <v>D</v>
      </c>
      <c r="M52" s="111"/>
      <c r="N52" s="111"/>
    </row>
    <row r="53" spans="1:14" ht="18" customHeight="1" x14ac:dyDescent="0.25">
      <c r="A53" s="54"/>
      <c r="B53" s="13">
        <v>46</v>
      </c>
      <c r="C53" s="6" t="s">
        <v>659</v>
      </c>
      <c r="D53" s="65" t="s">
        <v>660</v>
      </c>
      <c r="E53" s="66" t="s">
        <v>110</v>
      </c>
      <c r="F53" s="6" t="s">
        <v>43</v>
      </c>
      <c r="G53" s="19">
        <v>10</v>
      </c>
      <c r="H53" s="19">
        <v>4</v>
      </c>
      <c r="I53" s="19">
        <v>4</v>
      </c>
      <c r="J53" s="34">
        <v>6</v>
      </c>
      <c r="K53" s="49">
        <f t="shared" si="0"/>
        <v>5.6</v>
      </c>
      <c r="L53" s="39" t="str">
        <f t="shared" si="1"/>
        <v>C</v>
      </c>
      <c r="M53" s="111"/>
      <c r="N53" s="111"/>
    </row>
    <row r="54" spans="1:14" ht="18" customHeight="1" x14ac:dyDescent="0.25">
      <c r="A54" s="54"/>
      <c r="B54" s="13">
        <v>47</v>
      </c>
      <c r="C54" s="6" t="s">
        <v>661</v>
      </c>
      <c r="D54" s="65" t="s">
        <v>662</v>
      </c>
      <c r="E54" s="66" t="s">
        <v>110</v>
      </c>
      <c r="F54" s="6" t="s">
        <v>43</v>
      </c>
      <c r="G54" s="19">
        <v>9</v>
      </c>
      <c r="H54" s="19">
        <v>3</v>
      </c>
      <c r="I54" s="19">
        <v>7</v>
      </c>
      <c r="J54" s="34">
        <v>4</v>
      </c>
      <c r="K54" s="49">
        <f t="shared" si="0"/>
        <v>4.9000000000000004</v>
      </c>
      <c r="L54" s="39" t="str">
        <f t="shared" si="1"/>
        <v>D</v>
      </c>
      <c r="M54" s="111"/>
      <c r="N54" s="111"/>
    </row>
    <row r="55" spans="1:14" ht="18" customHeight="1" x14ac:dyDescent="0.25">
      <c r="A55" s="54"/>
      <c r="B55" s="13">
        <v>48</v>
      </c>
      <c r="C55" s="6" t="s">
        <v>663</v>
      </c>
      <c r="D55" s="65" t="s">
        <v>664</v>
      </c>
      <c r="E55" s="66" t="s">
        <v>113</v>
      </c>
      <c r="F55" s="6" t="s">
        <v>43</v>
      </c>
      <c r="G55" s="19">
        <v>10</v>
      </c>
      <c r="H55" s="19">
        <v>3</v>
      </c>
      <c r="I55" s="19">
        <v>4</v>
      </c>
      <c r="J55" s="34">
        <v>4</v>
      </c>
      <c r="K55" s="49">
        <f t="shared" si="0"/>
        <v>4.4000000000000004</v>
      </c>
      <c r="L55" s="39" t="str">
        <f t="shared" si="1"/>
        <v>D</v>
      </c>
      <c r="M55" s="111"/>
      <c r="N55" s="111"/>
    </row>
    <row r="56" spans="1:14" ht="18" customHeight="1" x14ac:dyDescent="0.25">
      <c r="A56" s="54"/>
      <c r="B56" s="13">
        <v>49</v>
      </c>
      <c r="C56" s="6" t="s">
        <v>665</v>
      </c>
      <c r="D56" s="65" t="s">
        <v>666</v>
      </c>
      <c r="E56" s="66" t="s">
        <v>113</v>
      </c>
      <c r="F56" s="6" t="s">
        <v>69</v>
      </c>
      <c r="G56" s="19">
        <v>10</v>
      </c>
      <c r="H56" s="19">
        <v>6</v>
      </c>
      <c r="I56" s="19">
        <v>5</v>
      </c>
      <c r="J56" s="34">
        <v>9</v>
      </c>
      <c r="K56" s="49">
        <f t="shared" si="0"/>
        <v>7.7</v>
      </c>
      <c r="L56" s="39" t="str">
        <f t="shared" si="1"/>
        <v>B</v>
      </c>
      <c r="M56" s="111"/>
      <c r="N56" s="111"/>
    </row>
    <row r="57" spans="1:14" ht="18" customHeight="1" x14ac:dyDescent="0.25">
      <c r="A57" s="55"/>
      <c r="B57" s="14">
        <v>50</v>
      </c>
      <c r="C57" s="6" t="s">
        <v>667</v>
      </c>
      <c r="D57" s="65" t="s">
        <v>266</v>
      </c>
      <c r="E57" s="66" t="s">
        <v>273</v>
      </c>
      <c r="F57" s="6" t="s">
        <v>51</v>
      </c>
      <c r="G57" s="19">
        <v>10</v>
      </c>
      <c r="H57" s="19">
        <v>4</v>
      </c>
      <c r="I57" s="19">
        <v>5</v>
      </c>
      <c r="J57" s="34">
        <v>4</v>
      </c>
      <c r="K57" s="49">
        <f t="shared" si="0"/>
        <v>4.8</v>
      </c>
      <c r="L57" s="39" t="str">
        <f t="shared" si="1"/>
        <v>D</v>
      </c>
      <c r="M57" s="111"/>
      <c r="N57" s="111"/>
    </row>
    <row r="58" spans="1:14" ht="18" customHeight="1" x14ac:dyDescent="0.25">
      <c r="A58" s="54"/>
      <c r="B58" s="13">
        <v>51</v>
      </c>
      <c r="C58" s="6" t="s">
        <v>668</v>
      </c>
      <c r="D58" s="65" t="s">
        <v>669</v>
      </c>
      <c r="E58" s="66" t="s">
        <v>115</v>
      </c>
      <c r="F58" s="6" t="s">
        <v>51</v>
      </c>
      <c r="G58" s="19">
        <v>10</v>
      </c>
      <c r="H58" s="19">
        <v>7</v>
      </c>
      <c r="I58" s="19">
        <v>5</v>
      </c>
      <c r="J58" s="34">
        <v>8</v>
      </c>
      <c r="K58" s="49">
        <f t="shared" si="0"/>
        <v>7.4</v>
      </c>
      <c r="L58" s="39" t="str">
        <f t="shared" si="1"/>
        <v>B</v>
      </c>
      <c r="M58" s="111"/>
      <c r="N58" s="111"/>
    </row>
    <row r="59" spans="1:14" ht="18" customHeight="1" x14ac:dyDescent="0.25">
      <c r="A59" s="54"/>
      <c r="B59" s="13">
        <v>52</v>
      </c>
      <c r="C59" s="6" t="s">
        <v>670</v>
      </c>
      <c r="D59" s="65" t="s">
        <v>671</v>
      </c>
      <c r="E59" s="66" t="s">
        <v>115</v>
      </c>
      <c r="F59" s="6" t="s">
        <v>16</v>
      </c>
      <c r="G59" s="19">
        <v>10</v>
      </c>
      <c r="H59" s="19">
        <v>7</v>
      </c>
      <c r="I59" s="19">
        <v>5</v>
      </c>
      <c r="J59" s="34">
        <v>8</v>
      </c>
      <c r="K59" s="49">
        <f t="shared" si="0"/>
        <v>7.4</v>
      </c>
      <c r="L59" s="39" t="str">
        <f t="shared" si="1"/>
        <v>B</v>
      </c>
      <c r="M59" s="111"/>
      <c r="N59" s="111"/>
    </row>
    <row r="60" spans="1:14" ht="18" customHeight="1" x14ac:dyDescent="0.25">
      <c r="A60" s="54"/>
      <c r="B60" s="13">
        <v>53</v>
      </c>
      <c r="C60" s="6" t="s">
        <v>672</v>
      </c>
      <c r="D60" s="65" t="s">
        <v>673</v>
      </c>
      <c r="E60" s="66" t="s">
        <v>115</v>
      </c>
      <c r="F60" s="6" t="s">
        <v>28</v>
      </c>
      <c r="G60" s="19">
        <v>10</v>
      </c>
      <c r="H60" s="19">
        <v>7</v>
      </c>
      <c r="I60" s="19">
        <v>6</v>
      </c>
      <c r="J60" s="34">
        <v>9</v>
      </c>
      <c r="K60" s="49">
        <f t="shared" si="0"/>
        <v>8.1000000000000014</v>
      </c>
      <c r="L60" s="39" t="str">
        <f t="shared" si="1"/>
        <v>B+</v>
      </c>
      <c r="M60" s="111"/>
      <c r="N60" s="111"/>
    </row>
    <row r="61" spans="1:14" ht="18" customHeight="1" x14ac:dyDescent="0.25">
      <c r="A61" s="54"/>
      <c r="B61" s="13">
        <v>54</v>
      </c>
      <c r="C61" s="6" t="s">
        <v>896</v>
      </c>
      <c r="D61" s="65" t="s">
        <v>897</v>
      </c>
      <c r="E61" s="66" t="s">
        <v>118</v>
      </c>
      <c r="F61" s="6" t="s">
        <v>898</v>
      </c>
      <c r="G61" s="19">
        <v>8</v>
      </c>
      <c r="H61" s="19">
        <v>3</v>
      </c>
      <c r="I61" s="19">
        <v>0</v>
      </c>
      <c r="J61" s="35">
        <v>0</v>
      </c>
      <c r="K61" s="49">
        <f t="shared" si="0"/>
        <v>1.4000000000000001</v>
      </c>
      <c r="L61" s="39" t="str">
        <f t="shared" si="1"/>
        <v>F</v>
      </c>
      <c r="M61" s="112" t="s">
        <v>928</v>
      </c>
      <c r="N61" s="111"/>
    </row>
    <row r="62" spans="1:14" ht="18" customHeight="1" x14ac:dyDescent="0.25">
      <c r="A62" s="54"/>
      <c r="B62" s="13">
        <v>55</v>
      </c>
      <c r="C62" s="6" t="s">
        <v>899</v>
      </c>
      <c r="D62" s="65" t="s">
        <v>71</v>
      </c>
      <c r="E62" s="66" t="s">
        <v>118</v>
      </c>
      <c r="F62" s="6" t="s">
        <v>32</v>
      </c>
      <c r="G62" s="19">
        <v>8</v>
      </c>
      <c r="H62" s="19">
        <v>3</v>
      </c>
      <c r="I62" s="19">
        <v>0</v>
      </c>
      <c r="J62" s="35">
        <v>0</v>
      </c>
      <c r="K62" s="49">
        <f t="shared" si="0"/>
        <v>1.4000000000000001</v>
      </c>
      <c r="L62" s="39" t="str">
        <f t="shared" si="1"/>
        <v>F</v>
      </c>
      <c r="M62" s="112" t="s">
        <v>928</v>
      </c>
      <c r="N62" s="111"/>
    </row>
    <row r="63" spans="1:14" ht="18" customHeight="1" x14ac:dyDescent="0.25">
      <c r="A63" s="54"/>
      <c r="B63" s="13">
        <v>56</v>
      </c>
      <c r="C63" s="6" t="s">
        <v>674</v>
      </c>
      <c r="D63" s="65" t="s">
        <v>675</v>
      </c>
      <c r="E63" s="66" t="s">
        <v>676</v>
      </c>
      <c r="F63" s="6" t="s">
        <v>40</v>
      </c>
      <c r="G63" s="19">
        <v>9</v>
      </c>
      <c r="H63" s="19">
        <v>3</v>
      </c>
      <c r="I63" s="19">
        <v>5</v>
      </c>
      <c r="J63" s="34">
        <v>4</v>
      </c>
      <c r="K63" s="49">
        <f t="shared" si="0"/>
        <v>4.5</v>
      </c>
      <c r="L63" s="39" t="str">
        <f t="shared" si="1"/>
        <v>D</v>
      </c>
      <c r="M63" s="111"/>
      <c r="N63" s="111"/>
    </row>
    <row r="64" spans="1:14" ht="18" customHeight="1" x14ac:dyDescent="0.25">
      <c r="A64" s="54"/>
      <c r="B64" s="13">
        <v>57</v>
      </c>
      <c r="C64" s="6" t="s">
        <v>677</v>
      </c>
      <c r="D64" s="65" t="s">
        <v>678</v>
      </c>
      <c r="E64" s="66" t="s">
        <v>679</v>
      </c>
      <c r="F64" s="6" t="s">
        <v>69</v>
      </c>
      <c r="G64" s="19">
        <v>10</v>
      </c>
      <c r="H64" s="19">
        <v>7</v>
      </c>
      <c r="I64" s="19">
        <v>5</v>
      </c>
      <c r="J64" s="34">
        <v>6</v>
      </c>
      <c r="K64" s="49">
        <f t="shared" si="0"/>
        <v>6.4</v>
      </c>
      <c r="L64" s="39" t="str">
        <f t="shared" si="1"/>
        <v>C</v>
      </c>
      <c r="M64" s="111"/>
      <c r="N64" s="111"/>
    </row>
    <row r="65" spans="1:14" ht="18" customHeight="1" x14ac:dyDescent="0.25">
      <c r="A65" s="54"/>
      <c r="B65" s="13">
        <v>58</v>
      </c>
      <c r="C65" s="6" t="s">
        <v>680</v>
      </c>
      <c r="D65" s="65" t="s">
        <v>21</v>
      </c>
      <c r="E65" s="66" t="s">
        <v>681</v>
      </c>
      <c r="F65" s="6" t="s">
        <v>69</v>
      </c>
      <c r="G65" s="19">
        <v>10</v>
      </c>
      <c r="H65" s="19">
        <v>4</v>
      </c>
      <c r="I65" s="19">
        <v>5</v>
      </c>
      <c r="J65" s="34">
        <v>4</v>
      </c>
      <c r="K65" s="49">
        <f t="shared" si="0"/>
        <v>4.8</v>
      </c>
      <c r="L65" s="39" t="str">
        <f t="shared" si="1"/>
        <v>D</v>
      </c>
      <c r="M65" s="111"/>
      <c r="N65" s="111"/>
    </row>
    <row r="66" spans="1:14" ht="18" customHeight="1" x14ac:dyDescent="0.25">
      <c r="A66" s="54"/>
      <c r="B66" s="13">
        <v>59</v>
      </c>
      <c r="C66" s="6" t="s">
        <v>900</v>
      </c>
      <c r="D66" s="65" t="s">
        <v>71</v>
      </c>
      <c r="E66" s="66" t="s">
        <v>392</v>
      </c>
      <c r="F66" s="6" t="s">
        <v>901</v>
      </c>
      <c r="G66" s="19">
        <v>8</v>
      </c>
      <c r="H66" s="19">
        <v>3</v>
      </c>
      <c r="I66" s="19">
        <v>0</v>
      </c>
      <c r="J66" s="35">
        <v>0</v>
      </c>
      <c r="K66" s="49">
        <f t="shared" si="0"/>
        <v>1.4000000000000001</v>
      </c>
      <c r="L66" s="39" t="str">
        <f t="shared" si="1"/>
        <v>F</v>
      </c>
      <c r="M66" s="112" t="s">
        <v>928</v>
      </c>
      <c r="N66" s="111"/>
    </row>
    <row r="67" spans="1:14" ht="18" customHeight="1" x14ac:dyDescent="0.25">
      <c r="A67" s="54"/>
      <c r="B67" s="13">
        <v>60</v>
      </c>
      <c r="C67" s="6" t="s">
        <v>682</v>
      </c>
      <c r="D67" s="65" t="s">
        <v>683</v>
      </c>
      <c r="E67" s="66" t="s">
        <v>279</v>
      </c>
      <c r="F67" s="6" t="s">
        <v>43</v>
      </c>
      <c r="G67" s="19">
        <v>10</v>
      </c>
      <c r="H67" s="19">
        <v>3</v>
      </c>
      <c r="I67" s="19">
        <v>4</v>
      </c>
      <c r="J67" s="34">
        <v>4</v>
      </c>
      <c r="K67" s="49">
        <f t="shared" si="0"/>
        <v>4.4000000000000004</v>
      </c>
      <c r="L67" s="39" t="str">
        <f t="shared" si="1"/>
        <v>D</v>
      </c>
      <c r="M67" s="111"/>
      <c r="N67" s="111"/>
    </row>
    <row r="68" spans="1:14" ht="18" customHeight="1" x14ac:dyDescent="0.25">
      <c r="A68" s="54"/>
      <c r="B68" s="13">
        <v>61</v>
      </c>
      <c r="C68" s="6" t="s">
        <v>684</v>
      </c>
      <c r="D68" s="65" t="s">
        <v>404</v>
      </c>
      <c r="E68" s="66" t="s">
        <v>136</v>
      </c>
      <c r="F68" s="6" t="s">
        <v>28</v>
      </c>
      <c r="G68" s="19">
        <v>10</v>
      </c>
      <c r="H68" s="19">
        <v>6</v>
      </c>
      <c r="I68" s="19">
        <v>7</v>
      </c>
      <c r="J68" s="34">
        <v>9</v>
      </c>
      <c r="K68" s="49">
        <f t="shared" si="0"/>
        <v>8.1000000000000014</v>
      </c>
      <c r="L68" s="39" t="str">
        <f t="shared" si="1"/>
        <v>B+</v>
      </c>
      <c r="M68" s="111"/>
      <c r="N68" s="111"/>
    </row>
    <row r="69" spans="1:14" ht="18" customHeight="1" x14ac:dyDescent="0.25">
      <c r="A69" s="54"/>
      <c r="B69" s="13">
        <v>62</v>
      </c>
      <c r="C69" s="6" t="s">
        <v>685</v>
      </c>
      <c r="D69" s="65" t="s">
        <v>686</v>
      </c>
      <c r="E69" s="66" t="s">
        <v>136</v>
      </c>
      <c r="F69" s="6" t="s">
        <v>43</v>
      </c>
      <c r="G69" s="19">
        <v>10</v>
      </c>
      <c r="H69" s="19">
        <v>4</v>
      </c>
      <c r="I69" s="19">
        <v>3</v>
      </c>
      <c r="J69" s="34">
        <v>6</v>
      </c>
      <c r="K69" s="49">
        <f t="shared" si="0"/>
        <v>5.4</v>
      </c>
      <c r="L69" s="39" t="str">
        <f t="shared" si="1"/>
        <v>D+</v>
      </c>
      <c r="M69" s="111"/>
      <c r="N69" s="111"/>
    </row>
    <row r="70" spans="1:14" ht="18" customHeight="1" x14ac:dyDescent="0.25">
      <c r="A70" s="55"/>
      <c r="B70" s="14">
        <v>63</v>
      </c>
      <c r="C70" s="6" t="s">
        <v>687</v>
      </c>
      <c r="D70" s="65" t="s">
        <v>688</v>
      </c>
      <c r="E70" s="66" t="s">
        <v>142</v>
      </c>
      <c r="F70" s="6" t="s">
        <v>51</v>
      </c>
      <c r="G70" s="19">
        <v>10</v>
      </c>
      <c r="H70" s="19">
        <v>4</v>
      </c>
      <c r="I70" s="19">
        <v>5</v>
      </c>
      <c r="J70" s="34">
        <v>4</v>
      </c>
      <c r="K70" s="49">
        <f t="shared" si="0"/>
        <v>4.8</v>
      </c>
      <c r="L70" s="39" t="str">
        <f t="shared" si="1"/>
        <v>D</v>
      </c>
      <c r="M70" s="111"/>
      <c r="N70" s="111"/>
    </row>
    <row r="71" spans="1:14" ht="18" customHeight="1" x14ac:dyDescent="0.25">
      <c r="A71" s="54"/>
      <c r="B71" s="13">
        <v>64</v>
      </c>
      <c r="C71" s="6" t="s">
        <v>689</v>
      </c>
      <c r="D71" s="65" t="s">
        <v>690</v>
      </c>
      <c r="E71" s="66" t="s">
        <v>148</v>
      </c>
      <c r="F71" s="6" t="s">
        <v>43</v>
      </c>
      <c r="G71" s="19">
        <v>10</v>
      </c>
      <c r="H71" s="19">
        <v>3</v>
      </c>
      <c r="I71" s="19">
        <v>6</v>
      </c>
      <c r="J71" s="34">
        <v>6</v>
      </c>
      <c r="K71" s="49">
        <f t="shared" si="0"/>
        <v>5.8000000000000007</v>
      </c>
      <c r="L71" s="39" t="str">
        <f t="shared" si="1"/>
        <v>C</v>
      </c>
      <c r="M71" s="111"/>
      <c r="N71" s="111"/>
    </row>
    <row r="72" spans="1:14" ht="18" customHeight="1" x14ac:dyDescent="0.25">
      <c r="A72" s="54"/>
      <c r="B72" s="13">
        <v>65</v>
      </c>
      <c r="C72" s="6" t="s">
        <v>691</v>
      </c>
      <c r="D72" s="65" t="s">
        <v>692</v>
      </c>
      <c r="E72" s="66" t="s">
        <v>693</v>
      </c>
      <c r="F72" s="6" t="s">
        <v>36</v>
      </c>
      <c r="G72" s="19">
        <v>10</v>
      </c>
      <c r="H72" s="19">
        <v>3</v>
      </c>
      <c r="I72" s="19">
        <v>6</v>
      </c>
      <c r="J72" s="34">
        <v>6</v>
      </c>
      <c r="K72" s="49">
        <f t="shared" si="0"/>
        <v>5.8000000000000007</v>
      </c>
      <c r="L72" s="39" t="str">
        <f t="shared" si="1"/>
        <v>C</v>
      </c>
      <c r="M72" s="111"/>
      <c r="N72" s="111"/>
    </row>
    <row r="73" spans="1:14" ht="18" customHeight="1" x14ac:dyDescent="0.25">
      <c r="A73" s="54"/>
      <c r="B73" s="13">
        <v>66</v>
      </c>
      <c r="C73" s="6" t="s">
        <v>694</v>
      </c>
      <c r="D73" s="65" t="s">
        <v>695</v>
      </c>
      <c r="E73" s="66" t="s">
        <v>583</v>
      </c>
      <c r="F73" s="6" t="s">
        <v>36</v>
      </c>
      <c r="G73" s="19">
        <v>10</v>
      </c>
      <c r="H73" s="19">
        <v>6</v>
      </c>
      <c r="I73" s="19">
        <v>4</v>
      </c>
      <c r="J73" s="34">
        <v>8</v>
      </c>
      <c r="K73" s="49">
        <f t="shared" ref="K73:K81" si="4">G73*0.1+H73*0.2+I73*0.2+J73*0.5</f>
        <v>7</v>
      </c>
      <c r="L73" s="39" t="str">
        <f t="shared" ref="L73:L81" si="5">IF(K73&gt;=9,"A+", IF(K73&gt;=8.5,"A", IF(K73&gt;=8,"B+", IF(K73&gt;=7,"B", IF(K73&gt;=6.5,"C+", IF(K73&gt;=5.5,"C", IF(K73&gt;=5,"D+", IF(K73&gt;=4,"D","F"))))))))</f>
        <v>B</v>
      </c>
      <c r="M73" s="111"/>
      <c r="N73" s="111"/>
    </row>
    <row r="74" spans="1:14" ht="18" customHeight="1" x14ac:dyDescent="0.25">
      <c r="A74" s="54"/>
      <c r="B74" s="13">
        <v>67</v>
      </c>
      <c r="C74" s="6" t="s">
        <v>696</v>
      </c>
      <c r="D74" s="65" t="s">
        <v>697</v>
      </c>
      <c r="E74" s="66" t="s">
        <v>583</v>
      </c>
      <c r="F74" s="6" t="s">
        <v>65</v>
      </c>
      <c r="G74" s="19">
        <v>9</v>
      </c>
      <c r="H74" s="19">
        <v>3</v>
      </c>
      <c r="I74" s="19">
        <v>3</v>
      </c>
      <c r="J74" s="34">
        <v>1</v>
      </c>
      <c r="K74" s="49">
        <f t="shared" si="4"/>
        <v>2.6</v>
      </c>
      <c r="L74" s="39" t="str">
        <f t="shared" si="5"/>
        <v>F</v>
      </c>
      <c r="M74" s="111"/>
      <c r="N74" s="111"/>
    </row>
    <row r="75" spans="1:14" ht="18" customHeight="1" x14ac:dyDescent="0.25">
      <c r="A75" s="54"/>
      <c r="B75" s="13">
        <v>68</v>
      </c>
      <c r="C75" s="6" t="s">
        <v>698</v>
      </c>
      <c r="D75" s="65" t="s">
        <v>193</v>
      </c>
      <c r="E75" s="66" t="s">
        <v>699</v>
      </c>
      <c r="F75" s="6" t="s">
        <v>47</v>
      </c>
      <c r="G75" s="19">
        <v>10</v>
      </c>
      <c r="H75" s="19">
        <v>7</v>
      </c>
      <c r="I75" s="19">
        <v>4</v>
      </c>
      <c r="J75" s="34">
        <v>8</v>
      </c>
      <c r="K75" s="49">
        <f t="shared" si="4"/>
        <v>7.2</v>
      </c>
      <c r="L75" s="39" t="str">
        <f t="shared" si="5"/>
        <v>B</v>
      </c>
      <c r="M75" s="111"/>
      <c r="N75" s="111"/>
    </row>
    <row r="76" spans="1:14" ht="18" customHeight="1" x14ac:dyDescent="0.25">
      <c r="A76" s="54"/>
      <c r="B76" s="13">
        <v>69</v>
      </c>
      <c r="C76" s="6" t="s">
        <v>700</v>
      </c>
      <c r="D76" s="65" t="s">
        <v>701</v>
      </c>
      <c r="E76" s="66" t="s">
        <v>702</v>
      </c>
      <c r="F76" s="6" t="s">
        <v>47</v>
      </c>
      <c r="G76" s="19">
        <v>10</v>
      </c>
      <c r="H76" s="19">
        <v>5</v>
      </c>
      <c r="I76" s="19">
        <v>7</v>
      </c>
      <c r="J76" s="34">
        <v>8</v>
      </c>
      <c r="K76" s="49">
        <f t="shared" si="4"/>
        <v>7.4</v>
      </c>
      <c r="L76" s="39" t="str">
        <f t="shared" si="5"/>
        <v>B</v>
      </c>
      <c r="M76" s="111"/>
      <c r="N76" s="111"/>
    </row>
    <row r="77" spans="1:14" ht="18" customHeight="1" x14ac:dyDescent="0.25">
      <c r="A77" s="54"/>
      <c r="B77" s="13">
        <v>70</v>
      </c>
      <c r="C77" s="6" t="s">
        <v>703</v>
      </c>
      <c r="D77" s="65" t="s">
        <v>266</v>
      </c>
      <c r="E77" s="66" t="s">
        <v>175</v>
      </c>
      <c r="F77" s="6" t="s">
        <v>47</v>
      </c>
      <c r="G77" s="19">
        <v>10</v>
      </c>
      <c r="H77" s="19">
        <v>4</v>
      </c>
      <c r="I77" s="19">
        <v>4</v>
      </c>
      <c r="J77" s="34">
        <v>4</v>
      </c>
      <c r="K77" s="49">
        <f t="shared" si="4"/>
        <v>4.5999999999999996</v>
      </c>
      <c r="L77" s="39" t="str">
        <f t="shared" si="5"/>
        <v>D</v>
      </c>
      <c r="M77" s="111"/>
      <c r="N77" s="111"/>
    </row>
    <row r="78" spans="1:14" ht="18" customHeight="1" x14ac:dyDescent="0.25">
      <c r="A78" s="54"/>
      <c r="B78" s="13">
        <v>71</v>
      </c>
      <c r="C78" s="6" t="s">
        <v>704</v>
      </c>
      <c r="D78" s="65" t="s">
        <v>705</v>
      </c>
      <c r="E78" s="66" t="s">
        <v>180</v>
      </c>
      <c r="F78" s="6" t="s">
        <v>51</v>
      </c>
      <c r="G78" s="19">
        <v>10</v>
      </c>
      <c r="H78" s="19">
        <v>5</v>
      </c>
      <c r="I78" s="19">
        <v>5</v>
      </c>
      <c r="J78" s="34">
        <v>8</v>
      </c>
      <c r="K78" s="49">
        <f t="shared" si="4"/>
        <v>7</v>
      </c>
      <c r="L78" s="39" t="str">
        <f t="shared" si="5"/>
        <v>B</v>
      </c>
      <c r="M78" s="111"/>
      <c r="N78" s="111"/>
    </row>
    <row r="79" spans="1:14" ht="18" customHeight="1" x14ac:dyDescent="0.25">
      <c r="A79" s="55"/>
      <c r="B79" s="17">
        <v>72</v>
      </c>
      <c r="C79" s="6" t="s">
        <v>706</v>
      </c>
      <c r="D79" s="65" t="s">
        <v>707</v>
      </c>
      <c r="E79" s="66" t="s">
        <v>180</v>
      </c>
      <c r="F79" s="6" t="s">
        <v>16</v>
      </c>
      <c r="G79" s="19">
        <v>10</v>
      </c>
      <c r="H79" s="19">
        <v>6</v>
      </c>
      <c r="I79" s="19">
        <v>6</v>
      </c>
      <c r="J79" s="34">
        <v>8</v>
      </c>
      <c r="K79" s="49">
        <f t="shared" si="4"/>
        <v>7.4</v>
      </c>
      <c r="L79" s="39" t="str">
        <f t="shared" si="5"/>
        <v>B</v>
      </c>
      <c r="M79" s="111"/>
      <c r="N79" s="111"/>
    </row>
    <row r="80" spans="1:14" ht="18" customHeight="1" x14ac:dyDescent="0.25">
      <c r="A80" s="54"/>
      <c r="B80" s="13">
        <v>73</v>
      </c>
      <c r="C80" s="6" t="s">
        <v>708</v>
      </c>
      <c r="D80" s="65" t="s">
        <v>122</v>
      </c>
      <c r="E80" s="66" t="s">
        <v>709</v>
      </c>
      <c r="F80" s="6" t="s">
        <v>28</v>
      </c>
      <c r="G80" s="19">
        <v>10</v>
      </c>
      <c r="H80" s="19">
        <v>6</v>
      </c>
      <c r="I80" s="19">
        <v>6</v>
      </c>
      <c r="J80" s="34">
        <v>9</v>
      </c>
      <c r="K80" s="49">
        <f t="shared" si="4"/>
        <v>7.9</v>
      </c>
      <c r="L80" s="39" t="str">
        <f t="shared" si="5"/>
        <v>B</v>
      </c>
      <c r="M80" s="111"/>
      <c r="N80" s="111"/>
    </row>
    <row r="81" spans="1:14" ht="18" customHeight="1" x14ac:dyDescent="0.25">
      <c r="A81" s="54"/>
      <c r="B81" s="16">
        <v>74</v>
      </c>
      <c r="C81" s="6" t="s">
        <v>710</v>
      </c>
      <c r="D81" s="65" t="s">
        <v>711</v>
      </c>
      <c r="E81" s="66" t="s">
        <v>712</v>
      </c>
      <c r="F81" s="6" t="s">
        <v>65</v>
      </c>
      <c r="G81" s="19">
        <v>10</v>
      </c>
      <c r="H81" s="19">
        <v>5</v>
      </c>
      <c r="I81" s="19">
        <v>5</v>
      </c>
      <c r="J81" s="34">
        <v>8</v>
      </c>
      <c r="K81" s="49">
        <f t="shared" si="4"/>
        <v>7</v>
      </c>
      <c r="L81" s="39" t="str">
        <f t="shared" si="5"/>
        <v>B</v>
      </c>
      <c r="M81" s="111"/>
      <c r="N81" s="111"/>
    </row>
    <row r="82" spans="1:14" ht="18" customHeight="1" x14ac:dyDescent="0.25">
      <c r="A82" s="54"/>
      <c r="B82" s="121" t="s">
        <v>902</v>
      </c>
      <c r="C82" s="121"/>
      <c r="D82" s="121"/>
      <c r="E82" s="121"/>
      <c r="F82" s="57"/>
      <c r="G82" s="54"/>
      <c r="H82" s="54"/>
      <c r="I82" s="54"/>
      <c r="J82" s="122"/>
      <c r="K82" s="122"/>
      <c r="L82" s="122"/>
      <c r="M82" s="51"/>
      <c r="N82" s="51"/>
    </row>
    <row r="83" spans="1:14" ht="18" customHeight="1" x14ac:dyDescent="0.25">
      <c r="A83" s="54"/>
      <c r="B83" s="123" t="s">
        <v>834</v>
      </c>
      <c r="C83" s="123"/>
      <c r="D83" s="123"/>
      <c r="E83" s="123"/>
      <c r="F83" s="57"/>
      <c r="G83" s="54"/>
      <c r="H83" s="54"/>
      <c r="I83" s="54"/>
      <c r="J83" s="122"/>
      <c r="K83" s="122"/>
      <c r="L83" s="122"/>
      <c r="M83" s="51"/>
      <c r="N83" s="51"/>
    </row>
    <row r="84" spans="1:14" ht="18" customHeight="1" x14ac:dyDescent="0.25">
      <c r="A84" s="54"/>
      <c r="B84" s="123" t="s">
        <v>832</v>
      </c>
      <c r="C84" s="123"/>
      <c r="D84" s="123"/>
      <c r="E84" s="123"/>
      <c r="F84" s="57"/>
      <c r="G84" s="54"/>
      <c r="H84" s="54"/>
      <c r="I84" s="54"/>
      <c r="J84" s="122"/>
      <c r="K84" s="122"/>
      <c r="L84" s="122"/>
      <c r="M84" s="51"/>
      <c r="N84" s="51"/>
    </row>
    <row r="85" spans="1:14" ht="18" customHeight="1" x14ac:dyDescent="0.25">
      <c r="A85" s="54"/>
      <c r="B85" s="123" t="s">
        <v>833</v>
      </c>
      <c r="C85" s="123"/>
      <c r="D85" s="123"/>
      <c r="E85" s="123"/>
      <c r="F85" s="57"/>
      <c r="G85" s="54"/>
      <c r="H85" s="54"/>
      <c r="I85" s="54"/>
      <c r="J85" s="122"/>
      <c r="K85" s="122"/>
      <c r="L85" s="122"/>
      <c r="M85" s="51"/>
      <c r="N85" s="51"/>
    </row>
    <row r="86" spans="1:14" ht="18" customHeight="1" x14ac:dyDescent="0.25">
      <c r="A86" s="54"/>
      <c r="B86" s="59" t="s">
        <v>931</v>
      </c>
      <c r="C86" s="59"/>
      <c r="D86" s="59"/>
      <c r="E86" s="59"/>
      <c r="F86" s="57"/>
      <c r="G86" s="54"/>
      <c r="H86" s="54"/>
      <c r="I86" s="54"/>
      <c r="J86" s="58"/>
      <c r="K86" s="58"/>
      <c r="L86" s="58"/>
      <c r="M86" s="51"/>
      <c r="N86" s="51"/>
    </row>
    <row r="87" spans="1:14" ht="18" customHeight="1" x14ac:dyDescent="0.25">
      <c r="A87" s="55"/>
      <c r="B87" s="55"/>
      <c r="C87" s="60"/>
      <c r="D87" s="61"/>
      <c r="E87" s="61"/>
      <c r="F87" s="57"/>
      <c r="G87" s="127" t="s">
        <v>932</v>
      </c>
      <c r="H87" s="127"/>
      <c r="I87" s="127"/>
      <c r="J87" s="127"/>
      <c r="K87" s="127"/>
      <c r="L87" s="127"/>
      <c r="M87" s="51"/>
      <c r="N87" s="51"/>
    </row>
    <row r="88" spans="1:14" ht="37.200000000000003" customHeight="1" x14ac:dyDescent="0.25">
      <c r="A88" s="55"/>
      <c r="B88" s="128" t="s">
        <v>903</v>
      </c>
      <c r="C88" s="128"/>
      <c r="D88" s="128"/>
      <c r="E88" s="128"/>
      <c r="F88" s="57"/>
      <c r="G88" s="128" t="s">
        <v>904</v>
      </c>
      <c r="H88" s="128"/>
      <c r="I88" s="128"/>
      <c r="J88" s="128"/>
      <c r="K88" s="128"/>
      <c r="L88" s="128"/>
      <c r="M88" s="51"/>
      <c r="N88" s="51"/>
    </row>
    <row r="89" spans="1:14" ht="18" customHeight="1" x14ac:dyDescent="0.25">
      <c r="A89" s="54"/>
      <c r="B89" s="54"/>
      <c r="C89" s="62"/>
      <c r="D89" s="57"/>
      <c r="E89" s="57"/>
      <c r="F89" s="57"/>
      <c r="G89" s="54"/>
      <c r="H89" s="54"/>
      <c r="I89" s="54"/>
      <c r="J89" s="122"/>
      <c r="K89" s="122"/>
      <c r="L89" s="122"/>
      <c r="M89" s="51"/>
      <c r="N89" s="51"/>
    </row>
    <row r="90" spans="1:14" ht="18" customHeight="1" x14ac:dyDescent="0.25">
      <c r="A90" s="54"/>
      <c r="B90" s="54"/>
      <c r="C90" s="62"/>
      <c r="D90" s="57"/>
      <c r="E90" s="57"/>
      <c r="F90" s="57"/>
      <c r="G90" s="54"/>
      <c r="H90" s="54"/>
      <c r="I90" s="54"/>
      <c r="J90" s="122"/>
      <c r="K90" s="122"/>
      <c r="L90" s="122"/>
      <c r="M90" s="51"/>
      <c r="N90" s="51"/>
    </row>
    <row r="91" spans="1:14" ht="18" customHeight="1" x14ac:dyDescent="0.25">
      <c r="A91" s="54"/>
      <c r="B91" s="54"/>
      <c r="C91" s="62"/>
      <c r="D91" s="57"/>
      <c r="E91" s="57"/>
      <c r="F91" s="57"/>
      <c r="G91" s="54"/>
      <c r="H91" s="54"/>
      <c r="I91" s="54"/>
      <c r="J91" s="122"/>
      <c r="K91" s="122"/>
      <c r="L91" s="122"/>
      <c r="M91" s="51"/>
      <c r="N91" s="51"/>
    </row>
    <row r="92" spans="1:14" ht="18" customHeight="1" x14ac:dyDescent="0.25">
      <c r="A92" s="54"/>
      <c r="B92" s="54"/>
      <c r="C92" s="62"/>
      <c r="D92" s="57"/>
      <c r="E92" s="57"/>
      <c r="F92" s="57"/>
      <c r="G92" s="54"/>
      <c r="H92" s="54"/>
      <c r="I92" s="54"/>
      <c r="J92" s="122"/>
      <c r="K92" s="122"/>
      <c r="L92" s="122"/>
      <c r="M92" s="51"/>
      <c r="N92" s="51"/>
    </row>
    <row r="93" spans="1:14" ht="18" customHeight="1" x14ac:dyDescent="0.25">
      <c r="A93" s="54"/>
      <c r="B93" s="125" t="s">
        <v>838</v>
      </c>
      <c r="C93" s="125"/>
      <c r="D93" s="125"/>
      <c r="E93" s="125"/>
      <c r="F93" s="57"/>
      <c r="G93" s="126" t="s">
        <v>836</v>
      </c>
      <c r="H93" s="126"/>
      <c r="I93" s="126"/>
      <c r="J93" s="126"/>
      <c r="K93" s="126"/>
      <c r="L93" s="126"/>
      <c r="M93" s="51"/>
      <c r="N93" s="51"/>
    </row>
    <row r="94" spans="1:14" ht="18" customHeight="1" x14ac:dyDescent="0.25">
      <c r="A94" s="54"/>
      <c r="B94" s="54"/>
      <c r="C94" s="62"/>
      <c r="D94" s="57"/>
      <c r="E94" s="57"/>
      <c r="F94" s="57"/>
      <c r="G94" s="54"/>
      <c r="H94" s="54"/>
      <c r="I94" s="54"/>
      <c r="J94" s="122"/>
      <c r="K94" s="122"/>
      <c r="L94" s="122"/>
      <c r="M94" s="51"/>
      <c r="N94" s="51"/>
    </row>
  </sheetData>
  <mergeCells count="107">
    <mergeCell ref="M77:N77"/>
    <mergeCell ref="M78:N78"/>
    <mergeCell ref="M79:N79"/>
    <mergeCell ref="M80:N80"/>
    <mergeCell ref="M81:N81"/>
    <mergeCell ref="G1:N2"/>
    <mergeCell ref="G3:N3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59:N59"/>
    <mergeCell ref="M60:N60"/>
    <mergeCell ref="M61:N61"/>
    <mergeCell ref="M62:N62"/>
    <mergeCell ref="M63:N63"/>
    <mergeCell ref="M64:N64"/>
    <mergeCell ref="M65:N65"/>
    <mergeCell ref="M66:N66"/>
    <mergeCell ref="M47:N47"/>
    <mergeCell ref="M48:N48"/>
    <mergeCell ref="M49:N49"/>
    <mergeCell ref="M67:N67"/>
    <mergeCell ref="M50:N50"/>
    <mergeCell ref="M51:N51"/>
    <mergeCell ref="M52:N52"/>
    <mergeCell ref="M53:N53"/>
    <mergeCell ref="M54:N54"/>
    <mergeCell ref="M55:N55"/>
    <mergeCell ref="M56:N56"/>
    <mergeCell ref="M57:N57"/>
    <mergeCell ref="M58:N58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6:N7"/>
    <mergeCell ref="M8:N8"/>
    <mergeCell ref="M9:N9"/>
    <mergeCell ref="M10:N10"/>
    <mergeCell ref="M11:N11"/>
    <mergeCell ref="M12:N12"/>
    <mergeCell ref="M13:N13"/>
    <mergeCell ref="J90:L90"/>
    <mergeCell ref="J91:L91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J92:L92"/>
    <mergeCell ref="B93:E93"/>
    <mergeCell ref="G93:L93"/>
    <mergeCell ref="J94:L94"/>
    <mergeCell ref="B85:E85"/>
    <mergeCell ref="J85:L85"/>
    <mergeCell ref="G87:L87"/>
    <mergeCell ref="B88:E88"/>
    <mergeCell ref="G88:L88"/>
    <mergeCell ref="J89:L89"/>
    <mergeCell ref="B84:E84"/>
    <mergeCell ref="J84:L84"/>
    <mergeCell ref="B4:C4"/>
    <mergeCell ref="D4:I4"/>
    <mergeCell ref="B5:C5"/>
    <mergeCell ref="B7:F7"/>
    <mergeCell ref="D6:E6"/>
    <mergeCell ref="K6:K7"/>
    <mergeCell ref="L6:L7"/>
    <mergeCell ref="B1:F1"/>
    <mergeCell ref="B2:C2"/>
    <mergeCell ref="D2:F2"/>
    <mergeCell ref="B3:C3"/>
    <mergeCell ref="D3:F3"/>
    <mergeCell ref="B82:E82"/>
    <mergeCell ref="J82:L82"/>
    <mergeCell ref="B83:E83"/>
    <mergeCell ref="J83:L83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D825-B8B1-429D-9DCC-5CB3AE0D5584}">
  <dimension ref="A1:R93"/>
  <sheetViews>
    <sheetView zoomScaleNormal="100" workbookViewId="0">
      <selection activeCell="P10" sqref="P10:Q20"/>
    </sheetView>
  </sheetViews>
  <sheetFormatPr defaultRowHeight="13.2" x14ac:dyDescent="0.25"/>
  <cols>
    <col min="1" max="2" width="4.5546875" customWidth="1"/>
    <col min="3" max="3" width="15.33203125" customWidth="1"/>
    <col min="4" max="4" width="21.33203125" customWidth="1"/>
    <col min="5" max="5" width="9.33203125" customWidth="1"/>
    <col min="6" max="6" width="16.33203125" customWidth="1"/>
    <col min="7" max="7" width="5.5546875" customWidth="1"/>
    <col min="8" max="9" width="5.6640625" customWidth="1"/>
    <col min="10" max="10" width="6.21875" customWidth="1"/>
    <col min="11" max="11" width="7.109375" customWidth="1"/>
    <col min="12" max="12" width="7.6640625" customWidth="1"/>
    <col min="13" max="13" width="10.6640625" customWidth="1"/>
    <col min="14" max="14" width="4.77734375" customWidth="1"/>
  </cols>
  <sheetData>
    <row r="1" spans="1:18" ht="19.2" customHeight="1" x14ac:dyDescent="0.25">
      <c r="A1" s="50"/>
      <c r="B1" s="117" t="s">
        <v>0</v>
      </c>
      <c r="C1" s="117"/>
      <c r="D1" s="117"/>
      <c r="E1" s="117"/>
      <c r="F1" s="117"/>
      <c r="G1" s="133" t="s">
        <v>933</v>
      </c>
      <c r="H1" s="133"/>
      <c r="I1" s="133"/>
      <c r="J1" s="133"/>
      <c r="K1" s="133"/>
      <c r="L1" s="133"/>
      <c r="M1" s="133"/>
      <c r="N1" s="133"/>
    </row>
    <row r="2" spans="1:18" ht="17.399999999999999" customHeight="1" x14ac:dyDescent="0.25">
      <c r="A2" s="50"/>
      <c r="B2" s="118" t="s">
        <v>1</v>
      </c>
      <c r="C2" s="118"/>
      <c r="D2" s="119" t="s">
        <v>3</v>
      </c>
      <c r="E2" s="119"/>
      <c r="F2" s="119"/>
      <c r="G2" s="133"/>
      <c r="H2" s="133"/>
      <c r="I2" s="133"/>
      <c r="J2" s="133"/>
      <c r="K2" s="133"/>
      <c r="L2" s="133"/>
      <c r="M2" s="133"/>
      <c r="N2" s="133"/>
    </row>
    <row r="3" spans="1:18" ht="16.2" customHeight="1" x14ac:dyDescent="0.25">
      <c r="A3" s="50"/>
      <c r="B3" s="120" t="s">
        <v>2</v>
      </c>
      <c r="C3" s="120"/>
      <c r="D3" s="117" t="s">
        <v>4</v>
      </c>
      <c r="E3" s="117"/>
      <c r="F3" s="117"/>
      <c r="G3" s="119" t="s">
        <v>5</v>
      </c>
      <c r="H3" s="119"/>
      <c r="I3" s="119"/>
      <c r="J3" s="119"/>
      <c r="K3" s="119"/>
      <c r="L3" s="119"/>
      <c r="M3" s="119"/>
      <c r="N3" s="119"/>
    </row>
    <row r="4" spans="1:18" ht="22.8" customHeight="1" x14ac:dyDescent="0.25">
      <c r="A4" s="50"/>
      <c r="B4" s="120" t="s">
        <v>8</v>
      </c>
      <c r="C4" s="120"/>
      <c r="D4" s="124" t="s">
        <v>10</v>
      </c>
      <c r="E4" s="124"/>
      <c r="F4" s="124"/>
      <c r="G4" s="124"/>
      <c r="H4" s="124"/>
      <c r="I4" s="124"/>
      <c r="J4" s="18"/>
      <c r="K4" s="29"/>
      <c r="L4" s="48" t="s">
        <v>11</v>
      </c>
      <c r="M4" s="2" t="s">
        <v>6</v>
      </c>
      <c r="N4" s="3" t="s">
        <v>905</v>
      </c>
    </row>
    <row r="5" spans="1:18" ht="15.6" x14ac:dyDescent="0.25">
      <c r="A5" s="50"/>
      <c r="B5" s="120" t="s">
        <v>9</v>
      </c>
      <c r="C5" s="120"/>
      <c r="D5" s="29">
        <v>3</v>
      </c>
      <c r="E5" s="28"/>
      <c r="F5" s="28"/>
      <c r="G5" s="28"/>
      <c r="H5" s="28"/>
      <c r="I5" s="28"/>
      <c r="J5" s="52"/>
      <c r="K5" s="52"/>
      <c r="L5" s="52"/>
      <c r="M5" s="51"/>
      <c r="N5" s="51"/>
    </row>
    <row r="6" spans="1:18" ht="79.2" customHeight="1" x14ac:dyDescent="0.25">
      <c r="A6" s="53"/>
      <c r="B6" s="11" t="s">
        <v>824</v>
      </c>
      <c r="C6" s="11" t="s">
        <v>12</v>
      </c>
      <c r="D6" s="80" t="s">
        <v>934</v>
      </c>
      <c r="E6" s="82"/>
      <c r="F6" s="11" t="s">
        <v>825</v>
      </c>
      <c r="G6" s="10" t="s">
        <v>826</v>
      </c>
      <c r="H6" s="10" t="s">
        <v>827</v>
      </c>
      <c r="I6" s="10" t="s">
        <v>828</v>
      </c>
      <c r="J6" s="10" t="s">
        <v>926</v>
      </c>
      <c r="K6" s="89" t="s">
        <v>927</v>
      </c>
      <c r="L6" s="131" t="s">
        <v>930</v>
      </c>
      <c r="M6" s="113" t="s">
        <v>829</v>
      </c>
      <c r="N6" s="113"/>
    </row>
    <row r="7" spans="1:18" ht="18" customHeight="1" x14ac:dyDescent="0.25">
      <c r="A7" s="53"/>
      <c r="B7" s="80" t="s">
        <v>830</v>
      </c>
      <c r="C7" s="81"/>
      <c r="D7" s="81"/>
      <c r="E7" s="81"/>
      <c r="F7" s="82"/>
      <c r="G7" s="12">
        <v>10</v>
      </c>
      <c r="H7" s="12">
        <v>20</v>
      </c>
      <c r="I7" s="12">
        <v>20</v>
      </c>
      <c r="J7" s="12">
        <v>50</v>
      </c>
      <c r="K7" s="89"/>
      <c r="L7" s="132"/>
      <c r="M7" s="113"/>
      <c r="N7" s="113"/>
    </row>
    <row r="8" spans="1:18" ht="18" customHeight="1" x14ac:dyDescent="0.25">
      <c r="A8" s="54"/>
      <c r="B8" s="13">
        <v>1</v>
      </c>
      <c r="C8" s="6" t="s">
        <v>906</v>
      </c>
      <c r="D8" s="65" t="s">
        <v>907</v>
      </c>
      <c r="E8" s="66" t="s">
        <v>200</v>
      </c>
      <c r="F8" s="6" t="s">
        <v>24</v>
      </c>
      <c r="G8" s="25">
        <v>7</v>
      </c>
      <c r="H8" s="25">
        <v>0</v>
      </c>
      <c r="I8" s="25">
        <v>0</v>
      </c>
      <c r="J8" s="35">
        <v>0</v>
      </c>
      <c r="K8" s="49">
        <f>G8*0.1+H8*0.2+I8*0.2+J8*0.5</f>
        <v>0.70000000000000007</v>
      </c>
      <c r="L8" s="39" t="str">
        <f>IF(K8&gt;=9,"A+", IF(K8&gt;=8.5,"A", IF(K8&gt;=8,"B+", IF(K8&gt;=7,"B", IF(K8&gt;=6.5,"C+", IF(K8&gt;=5.5,"C", IF(K8&gt;=5,"D+", IF(K8&gt;=4,"D","F"))))))))</f>
        <v>F</v>
      </c>
      <c r="M8" s="100" t="s">
        <v>928</v>
      </c>
      <c r="N8" s="100"/>
    </row>
    <row r="9" spans="1:18" ht="18" customHeight="1" x14ac:dyDescent="0.25">
      <c r="A9" s="54"/>
      <c r="B9" s="13">
        <v>2</v>
      </c>
      <c r="C9" s="6" t="s">
        <v>908</v>
      </c>
      <c r="D9" s="65" t="s">
        <v>909</v>
      </c>
      <c r="E9" s="66" t="s">
        <v>200</v>
      </c>
      <c r="F9" s="6" t="s">
        <v>19</v>
      </c>
      <c r="G9" s="25">
        <v>7</v>
      </c>
      <c r="H9" s="25">
        <v>0</v>
      </c>
      <c r="I9" s="25">
        <v>0</v>
      </c>
      <c r="J9" s="35">
        <v>0</v>
      </c>
      <c r="K9" s="49">
        <f t="shared" ref="K9:K72" si="0">G9*0.1+H9*0.2+I9*0.2+J9*0.5</f>
        <v>0.70000000000000007</v>
      </c>
      <c r="L9" s="39" t="str">
        <f t="shared" ref="L9:L72" si="1">IF(K9&gt;=9,"A+", IF(K9&gt;=8.5,"A", IF(K9&gt;=8,"B+", IF(K9&gt;=7,"B", IF(K9&gt;=6.5,"C+", IF(K9&gt;=5.5,"C", IF(K9&gt;=5,"D+", IF(K9&gt;=4,"D","F"))))))))</f>
        <v>F</v>
      </c>
      <c r="M9" s="100" t="s">
        <v>928</v>
      </c>
      <c r="N9" s="100"/>
    </row>
    <row r="10" spans="1:18" ht="18" customHeight="1" x14ac:dyDescent="0.25">
      <c r="A10" s="54"/>
      <c r="B10" s="13">
        <v>3</v>
      </c>
      <c r="C10" s="6" t="s">
        <v>713</v>
      </c>
      <c r="D10" s="65" t="s">
        <v>714</v>
      </c>
      <c r="E10" s="66" t="s">
        <v>15</v>
      </c>
      <c r="F10" s="6" t="s">
        <v>715</v>
      </c>
      <c r="G10" s="25">
        <v>9</v>
      </c>
      <c r="H10" s="25">
        <v>3</v>
      </c>
      <c r="I10" s="25">
        <v>4</v>
      </c>
      <c r="J10" s="34">
        <v>1</v>
      </c>
      <c r="K10" s="49">
        <f t="shared" si="0"/>
        <v>2.8</v>
      </c>
      <c r="L10" s="39" t="str">
        <f t="shared" si="1"/>
        <v>F</v>
      </c>
      <c r="M10" s="100"/>
      <c r="N10" s="100"/>
      <c r="P10" s="40" t="s">
        <v>936</v>
      </c>
      <c r="Q10" s="40" t="s">
        <v>937</v>
      </c>
      <c r="R10" s="40" t="s">
        <v>938</v>
      </c>
    </row>
    <row r="11" spans="1:18" ht="18" customHeight="1" x14ac:dyDescent="0.25">
      <c r="A11" s="54"/>
      <c r="B11" s="13">
        <v>4</v>
      </c>
      <c r="C11" s="6" t="s">
        <v>910</v>
      </c>
      <c r="D11" s="65" t="s">
        <v>714</v>
      </c>
      <c r="E11" s="66" t="s">
        <v>15</v>
      </c>
      <c r="F11" s="6" t="s">
        <v>65</v>
      </c>
      <c r="G11" s="25">
        <v>8</v>
      </c>
      <c r="H11" s="25">
        <v>0</v>
      </c>
      <c r="I11" s="25">
        <v>0</v>
      </c>
      <c r="J11" s="35">
        <v>0</v>
      </c>
      <c r="K11" s="49">
        <f t="shared" si="0"/>
        <v>0.8</v>
      </c>
      <c r="L11" s="39" t="str">
        <f t="shared" si="1"/>
        <v>F</v>
      </c>
      <c r="M11" s="100" t="s">
        <v>928</v>
      </c>
      <c r="N11" s="100"/>
      <c r="P11" s="40" t="s">
        <v>939</v>
      </c>
      <c r="Q11" s="40">
        <f>COUNTIF($L$8:$L$81,P11)</f>
        <v>25</v>
      </c>
      <c r="R11" s="76">
        <f>Q11/$Q$20</f>
        <v>0.34246575342465752</v>
      </c>
    </row>
    <row r="12" spans="1:18" ht="18" customHeight="1" x14ac:dyDescent="0.25">
      <c r="A12" s="54"/>
      <c r="B12" s="13">
        <v>5</v>
      </c>
      <c r="C12" s="6" t="s">
        <v>716</v>
      </c>
      <c r="D12" s="65" t="s">
        <v>717</v>
      </c>
      <c r="E12" s="66" t="s">
        <v>15</v>
      </c>
      <c r="F12" s="6" t="s">
        <v>718</v>
      </c>
      <c r="G12" s="25">
        <v>9</v>
      </c>
      <c r="H12" s="25">
        <v>3</v>
      </c>
      <c r="I12" s="25">
        <v>5</v>
      </c>
      <c r="J12" s="35">
        <v>0</v>
      </c>
      <c r="K12" s="49">
        <f t="shared" si="0"/>
        <v>2.5</v>
      </c>
      <c r="L12" s="39" t="str">
        <f t="shared" si="1"/>
        <v>F</v>
      </c>
      <c r="M12" s="100" t="s">
        <v>929</v>
      </c>
      <c r="N12" s="100"/>
      <c r="P12" s="40" t="s">
        <v>941</v>
      </c>
      <c r="Q12" s="40">
        <f t="shared" ref="Q12:Q19" si="2">COUNTIF($L$8:$L$81,P12)</f>
        <v>12</v>
      </c>
      <c r="R12" s="76">
        <f t="shared" ref="R12:R19" si="3">Q12/$Q$20</f>
        <v>0.16438356164383561</v>
      </c>
    </row>
    <row r="13" spans="1:18" ht="18" customHeight="1" x14ac:dyDescent="0.25">
      <c r="A13" s="54"/>
      <c r="B13" s="13">
        <v>6</v>
      </c>
      <c r="C13" s="6" t="s">
        <v>719</v>
      </c>
      <c r="D13" s="65" t="s">
        <v>720</v>
      </c>
      <c r="E13" s="66" t="s">
        <v>15</v>
      </c>
      <c r="F13" s="6" t="s">
        <v>51</v>
      </c>
      <c r="G13" s="25">
        <v>9</v>
      </c>
      <c r="H13" s="25">
        <v>4</v>
      </c>
      <c r="I13" s="25">
        <v>5</v>
      </c>
      <c r="J13" s="34">
        <v>4</v>
      </c>
      <c r="K13" s="49">
        <f t="shared" si="0"/>
        <v>4.7</v>
      </c>
      <c r="L13" s="39" t="str">
        <f t="shared" si="1"/>
        <v>D</v>
      </c>
      <c r="M13" s="100"/>
      <c r="N13" s="100"/>
      <c r="P13" s="40" t="s">
        <v>940</v>
      </c>
      <c r="Q13" s="40">
        <f t="shared" si="2"/>
        <v>6</v>
      </c>
      <c r="R13" s="76">
        <f t="shared" si="3"/>
        <v>8.2191780821917804E-2</v>
      </c>
    </row>
    <row r="14" spans="1:18" ht="18" customHeight="1" x14ac:dyDescent="0.25">
      <c r="A14" s="54"/>
      <c r="B14" s="13">
        <v>7</v>
      </c>
      <c r="C14" s="6" t="s">
        <v>911</v>
      </c>
      <c r="D14" s="65" t="s">
        <v>912</v>
      </c>
      <c r="E14" s="66" t="s">
        <v>913</v>
      </c>
      <c r="F14" s="6" t="s">
        <v>51</v>
      </c>
      <c r="G14" s="25">
        <v>7</v>
      </c>
      <c r="H14" s="25">
        <v>0</v>
      </c>
      <c r="I14" s="25">
        <v>0</v>
      </c>
      <c r="J14" s="35">
        <v>0</v>
      </c>
      <c r="K14" s="49">
        <f t="shared" si="0"/>
        <v>0.70000000000000007</v>
      </c>
      <c r="L14" s="39" t="str">
        <f t="shared" si="1"/>
        <v>F</v>
      </c>
      <c r="M14" s="100" t="s">
        <v>928</v>
      </c>
      <c r="N14" s="100"/>
      <c r="P14" s="40" t="s">
        <v>942</v>
      </c>
      <c r="Q14" s="40">
        <f t="shared" si="2"/>
        <v>16</v>
      </c>
      <c r="R14" s="76">
        <f t="shared" si="3"/>
        <v>0.21917808219178081</v>
      </c>
    </row>
    <row r="15" spans="1:18" ht="18" customHeight="1" x14ac:dyDescent="0.25">
      <c r="A15" s="55"/>
      <c r="B15" s="14">
        <v>8</v>
      </c>
      <c r="C15" s="6" t="s">
        <v>721</v>
      </c>
      <c r="D15" s="65" t="s">
        <v>484</v>
      </c>
      <c r="E15" s="66" t="s">
        <v>722</v>
      </c>
      <c r="F15" s="6" t="s">
        <v>723</v>
      </c>
      <c r="G15" s="25">
        <v>10</v>
      </c>
      <c r="H15" s="25">
        <v>4</v>
      </c>
      <c r="I15" s="25">
        <v>7</v>
      </c>
      <c r="J15" s="34">
        <v>4</v>
      </c>
      <c r="K15" s="49">
        <f t="shared" si="0"/>
        <v>5.2</v>
      </c>
      <c r="L15" s="39" t="str">
        <f t="shared" si="1"/>
        <v>D+</v>
      </c>
      <c r="M15" s="100"/>
      <c r="N15" s="100"/>
      <c r="P15" s="40" t="s">
        <v>943</v>
      </c>
      <c r="Q15" s="40">
        <f t="shared" si="2"/>
        <v>6</v>
      </c>
      <c r="R15" s="76">
        <f t="shared" si="3"/>
        <v>8.2191780821917804E-2</v>
      </c>
    </row>
    <row r="16" spans="1:18" ht="18" customHeight="1" x14ac:dyDescent="0.25">
      <c r="A16" s="54"/>
      <c r="B16" s="13">
        <v>9</v>
      </c>
      <c r="C16" s="6" t="s">
        <v>914</v>
      </c>
      <c r="D16" s="65" t="s">
        <v>915</v>
      </c>
      <c r="E16" s="66" t="s">
        <v>31</v>
      </c>
      <c r="F16" s="6" t="s">
        <v>24</v>
      </c>
      <c r="G16" s="25">
        <v>7</v>
      </c>
      <c r="H16" s="25">
        <v>0</v>
      </c>
      <c r="I16" s="25">
        <v>0</v>
      </c>
      <c r="J16" s="35">
        <v>0</v>
      </c>
      <c r="K16" s="49">
        <f t="shared" si="0"/>
        <v>0.70000000000000007</v>
      </c>
      <c r="L16" s="39" t="str">
        <f t="shared" si="1"/>
        <v>F</v>
      </c>
      <c r="M16" s="100" t="s">
        <v>928</v>
      </c>
      <c r="N16" s="100"/>
      <c r="P16" s="40" t="s">
        <v>944</v>
      </c>
      <c r="Q16" s="40">
        <f t="shared" si="2"/>
        <v>7</v>
      </c>
      <c r="R16" s="76">
        <f t="shared" si="3"/>
        <v>9.5890410958904104E-2</v>
      </c>
    </row>
    <row r="17" spans="1:18" ht="18" customHeight="1" x14ac:dyDescent="0.25">
      <c r="A17" s="54"/>
      <c r="B17" s="13">
        <v>10</v>
      </c>
      <c r="C17" s="6" t="s">
        <v>916</v>
      </c>
      <c r="D17" s="65" t="s">
        <v>917</v>
      </c>
      <c r="E17" s="66" t="s">
        <v>31</v>
      </c>
      <c r="F17" s="6" t="s">
        <v>65</v>
      </c>
      <c r="G17" s="25">
        <v>7</v>
      </c>
      <c r="H17" s="25">
        <v>0</v>
      </c>
      <c r="I17" s="25">
        <v>0</v>
      </c>
      <c r="J17" s="35">
        <v>0</v>
      </c>
      <c r="K17" s="49">
        <f t="shared" si="0"/>
        <v>0.70000000000000007</v>
      </c>
      <c r="L17" s="39" t="str">
        <f t="shared" si="1"/>
        <v>F</v>
      </c>
      <c r="M17" s="100" t="s">
        <v>928</v>
      </c>
      <c r="N17" s="100"/>
      <c r="P17" s="40" t="s">
        <v>945</v>
      </c>
      <c r="Q17" s="40">
        <f t="shared" si="2"/>
        <v>0</v>
      </c>
      <c r="R17" s="76">
        <f t="shared" si="3"/>
        <v>0</v>
      </c>
    </row>
    <row r="18" spans="1:18" ht="18" customHeight="1" x14ac:dyDescent="0.25">
      <c r="A18" s="54"/>
      <c r="B18" s="13">
        <v>11</v>
      </c>
      <c r="C18" s="6" t="s">
        <v>724</v>
      </c>
      <c r="D18" s="65" t="s">
        <v>185</v>
      </c>
      <c r="E18" s="66" t="s">
        <v>31</v>
      </c>
      <c r="F18" s="6" t="s">
        <v>43</v>
      </c>
      <c r="G18" s="25">
        <v>9</v>
      </c>
      <c r="H18" s="25">
        <v>5</v>
      </c>
      <c r="I18" s="25">
        <v>4</v>
      </c>
      <c r="J18" s="34">
        <v>4</v>
      </c>
      <c r="K18" s="49">
        <f t="shared" si="0"/>
        <v>4.7</v>
      </c>
      <c r="L18" s="39" t="str">
        <f t="shared" si="1"/>
        <v>D</v>
      </c>
      <c r="M18" s="100"/>
      <c r="N18" s="100"/>
      <c r="P18" s="40" t="s">
        <v>946</v>
      </c>
      <c r="Q18" s="40">
        <f t="shared" si="2"/>
        <v>1</v>
      </c>
      <c r="R18" s="76">
        <f t="shared" si="3"/>
        <v>1.3698630136986301E-2</v>
      </c>
    </row>
    <row r="19" spans="1:18" ht="18" customHeight="1" x14ac:dyDescent="0.25">
      <c r="A19" s="54"/>
      <c r="B19" s="13">
        <v>12</v>
      </c>
      <c r="C19" s="6" t="s">
        <v>725</v>
      </c>
      <c r="D19" s="65" t="s">
        <v>604</v>
      </c>
      <c r="E19" s="66" t="s">
        <v>35</v>
      </c>
      <c r="F19" s="6" t="s">
        <v>32</v>
      </c>
      <c r="G19" s="25">
        <v>10</v>
      </c>
      <c r="H19" s="25">
        <v>6</v>
      </c>
      <c r="I19" s="25">
        <v>5</v>
      </c>
      <c r="J19" s="34">
        <v>4</v>
      </c>
      <c r="K19" s="49">
        <f t="shared" si="0"/>
        <v>5.2</v>
      </c>
      <c r="L19" s="39" t="str">
        <f t="shared" si="1"/>
        <v>D+</v>
      </c>
      <c r="M19" s="100"/>
      <c r="N19" s="100"/>
      <c r="P19" s="40" t="s">
        <v>947</v>
      </c>
      <c r="Q19" s="40">
        <f t="shared" si="2"/>
        <v>0</v>
      </c>
      <c r="R19" s="76">
        <f t="shared" si="3"/>
        <v>0</v>
      </c>
    </row>
    <row r="20" spans="1:18" ht="18" customHeight="1" x14ac:dyDescent="0.25">
      <c r="A20" s="55"/>
      <c r="B20" s="14">
        <v>13</v>
      </c>
      <c r="C20" s="6" t="s">
        <v>726</v>
      </c>
      <c r="D20" s="65" t="s">
        <v>727</v>
      </c>
      <c r="E20" s="66" t="s">
        <v>35</v>
      </c>
      <c r="F20" s="6" t="s">
        <v>51</v>
      </c>
      <c r="G20" s="25">
        <v>9</v>
      </c>
      <c r="H20" s="25">
        <v>4</v>
      </c>
      <c r="I20" s="25">
        <v>4</v>
      </c>
      <c r="J20" s="34">
        <v>6</v>
      </c>
      <c r="K20" s="49">
        <f t="shared" si="0"/>
        <v>5.5</v>
      </c>
      <c r="L20" s="39" t="str">
        <f t="shared" si="1"/>
        <v>C</v>
      </c>
      <c r="M20" s="100"/>
      <c r="N20" s="100"/>
      <c r="P20" s="75" t="s">
        <v>948</v>
      </c>
      <c r="Q20" s="75">
        <f>SUM(Q11:Q19)</f>
        <v>73</v>
      </c>
      <c r="R20" s="76">
        <f>Q20/$Q$20</f>
        <v>1</v>
      </c>
    </row>
    <row r="21" spans="1:18" ht="18" customHeight="1" x14ac:dyDescent="0.25">
      <c r="A21" s="56"/>
      <c r="B21" s="14">
        <v>14</v>
      </c>
      <c r="C21" s="6" t="s">
        <v>728</v>
      </c>
      <c r="D21" s="65" t="s">
        <v>729</v>
      </c>
      <c r="E21" s="66" t="s">
        <v>35</v>
      </c>
      <c r="F21" s="6" t="s">
        <v>730</v>
      </c>
      <c r="G21" s="25">
        <v>9</v>
      </c>
      <c r="H21" s="25">
        <v>5</v>
      </c>
      <c r="I21" s="25">
        <v>5</v>
      </c>
      <c r="J21" s="34">
        <v>4</v>
      </c>
      <c r="K21" s="49">
        <f t="shared" si="0"/>
        <v>4.9000000000000004</v>
      </c>
      <c r="L21" s="39" t="str">
        <f t="shared" si="1"/>
        <v>D</v>
      </c>
      <c r="M21" s="100"/>
      <c r="N21" s="100"/>
    </row>
    <row r="22" spans="1:18" ht="18" customHeight="1" x14ac:dyDescent="0.25">
      <c r="A22" s="54"/>
      <c r="B22" s="13">
        <v>15</v>
      </c>
      <c r="C22" s="6" t="s">
        <v>731</v>
      </c>
      <c r="D22" s="65" t="s">
        <v>732</v>
      </c>
      <c r="E22" s="66" t="s">
        <v>39</v>
      </c>
      <c r="F22" s="6" t="s">
        <v>43</v>
      </c>
      <c r="G22" s="25">
        <v>10</v>
      </c>
      <c r="H22" s="25">
        <v>6</v>
      </c>
      <c r="I22" s="25">
        <v>6</v>
      </c>
      <c r="J22" s="34">
        <v>6</v>
      </c>
      <c r="K22" s="49">
        <f t="shared" si="0"/>
        <v>6.4</v>
      </c>
      <c r="L22" s="39" t="str">
        <f t="shared" si="1"/>
        <v>C</v>
      </c>
      <c r="M22" s="100"/>
      <c r="N22" s="100"/>
    </row>
    <row r="23" spans="1:18" ht="18" customHeight="1" x14ac:dyDescent="0.25">
      <c r="A23" s="54"/>
      <c r="B23" s="13">
        <v>16</v>
      </c>
      <c r="C23" s="6" t="s">
        <v>733</v>
      </c>
      <c r="D23" s="65" t="s">
        <v>71</v>
      </c>
      <c r="E23" s="66" t="s">
        <v>46</v>
      </c>
      <c r="F23" s="6" t="s">
        <v>16</v>
      </c>
      <c r="G23" s="25">
        <v>9</v>
      </c>
      <c r="H23" s="25">
        <v>5</v>
      </c>
      <c r="I23" s="25">
        <v>4</v>
      </c>
      <c r="J23" s="34">
        <v>4</v>
      </c>
      <c r="K23" s="49">
        <f t="shared" si="0"/>
        <v>4.7</v>
      </c>
      <c r="L23" s="39" t="str">
        <f t="shared" si="1"/>
        <v>D</v>
      </c>
      <c r="M23" s="100"/>
      <c r="N23" s="100"/>
    </row>
    <row r="24" spans="1:18" ht="18" customHeight="1" x14ac:dyDescent="0.25">
      <c r="A24" s="54"/>
      <c r="B24" s="13">
        <v>17</v>
      </c>
      <c r="C24" s="6" t="s">
        <v>734</v>
      </c>
      <c r="D24" s="65" t="s">
        <v>735</v>
      </c>
      <c r="E24" s="66" t="s">
        <v>46</v>
      </c>
      <c r="F24" s="6" t="s">
        <v>40</v>
      </c>
      <c r="G24" s="25">
        <v>10</v>
      </c>
      <c r="H24" s="25">
        <v>3</v>
      </c>
      <c r="I24" s="25">
        <v>5</v>
      </c>
      <c r="J24" s="34">
        <v>6</v>
      </c>
      <c r="K24" s="49">
        <f t="shared" si="0"/>
        <v>5.6</v>
      </c>
      <c r="L24" s="39" t="str">
        <f t="shared" si="1"/>
        <v>C</v>
      </c>
      <c r="M24" s="100"/>
      <c r="N24" s="100"/>
    </row>
    <row r="25" spans="1:18" ht="18" customHeight="1" x14ac:dyDescent="0.25">
      <c r="A25" s="54"/>
      <c r="B25" s="13">
        <v>18</v>
      </c>
      <c r="C25" s="6" t="s">
        <v>736</v>
      </c>
      <c r="D25" s="65" t="s">
        <v>737</v>
      </c>
      <c r="E25" s="66" t="s">
        <v>738</v>
      </c>
      <c r="F25" s="6" t="s">
        <v>482</v>
      </c>
      <c r="G25" s="25">
        <v>9</v>
      </c>
      <c r="H25" s="25">
        <v>3</v>
      </c>
      <c r="I25" s="25">
        <v>5</v>
      </c>
      <c r="J25" s="34">
        <v>4</v>
      </c>
      <c r="K25" s="49">
        <f t="shared" si="0"/>
        <v>4.5</v>
      </c>
      <c r="L25" s="39" t="str">
        <f t="shared" si="1"/>
        <v>D</v>
      </c>
      <c r="M25" s="100"/>
      <c r="N25" s="100"/>
    </row>
    <row r="26" spans="1:18" ht="18" customHeight="1" x14ac:dyDescent="0.25">
      <c r="A26" s="54"/>
      <c r="B26" s="13">
        <v>19</v>
      </c>
      <c r="C26" s="6" t="s">
        <v>918</v>
      </c>
      <c r="D26" s="65" t="s">
        <v>919</v>
      </c>
      <c r="E26" s="66" t="s">
        <v>50</v>
      </c>
      <c r="F26" s="6" t="s">
        <v>51</v>
      </c>
      <c r="G26" s="25">
        <v>7</v>
      </c>
      <c r="H26" s="25">
        <v>0</v>
      </c>
      <c r="I26" s="25">
        <v>0</v>
      </c>
      <c r="J26" s="35">
        <v>0</v>
      </c>
      <c r="K26" s="49">
        <f t="shared" si="0"/>
        <v>0.70000000000000007</v>
      </c>
      <c r="L26" s="39" t="str">
        <f t="shared" si="1"/>
        <v>F</v>
      </c>
      <c r="M26" s="100" t="s">
        <v>928</v>
      </c>
      <c r="N26" s="100"/>
    </row>
    <row r="27" spans="1:18" ht="18" customHeight="1" x14ac:dyDescent="0.25">
      <c r="A27" s="54"/>
      <c r="B27" s="13">
        <v>20</v>
      </c>
      <c r="C27" s="6" t="s">
        <v>920</v>
      </c>
      <c r="D27" s="65" t="s">
        <v>187</v>
      </c>
      <c r="E27" s="66" t="s">
        <v>50</v>
      </c>
      <c r="F27" s="6" t="s">
        <v>207</v>
      </c>
      <c r="G27" s="25">
        <v>7</v>
      </c>
      <c r="H27" s="25">
        <v>0</v>
      </c>
      <c r="I27" s="25">
        <v>0</v>
      </c>
      <c r="J27" s="35">
        <v>0</v>
      </c>
      <c r="K27" s="49">
        <f t="shared" si="0"/>
        <v>0.70000000000000007</v>
      </c>
      <c r="L27" s="39" t="str">
        <f t="shared" si="1"/>
        <v>F</v>
      </c>
      <c r="M27" s="100" t="s">
        <v>928</v>
      </c>
      <c r="N27" s="100"/>
    </row>
    <row r="28" spans="1:18" ht="18" customHeight="1" x14ac:dyDescent="0.25">
      <c r="A28" s="54"/>
      <c r="B28" s="13">
        <v>21</v>
      </c>
      <c r="C28" s="6" t="s">
        <v>739</v>
      </c>
      <c r="D28" s="65" t="s">
        <v>442</v>
      </c>
      <c r="E28" s="66" t="s">
        <v>62</v>
      </c>
      <c r="F28" s="6" t="s">
        <v>32</v>
      </c>
      <c r="G28" s="25">
        <v>10</v>
      </c>
      <c r="H28" s="25">
        <v>5</v>
      </c>
      <c r="I28" s="25">
        <v>5</v>
      </c>
      <c r="J28" s="34">
        <v>9</v>
      </c>
      <c r="K28" s="49">
        <f t="shared" si="0"/>
        <v>7.5</v>
      </c>
      <c r="L28" s="39" t="str">
        <f t="shared" si="1"/>
        <v>B</v>
      </c>
      <c r="M28" s="100"/>
      <c r="N28" s="100"/>
    </row>
    <row r="29" spans="1:18" ht="18" customHeight="1" x14ac:dyDescent="0.25">
      <c r="A29" s="54"/>
      <c r="B29" s="13">
        <v>22</v>
      </c>
      <c r="C29" s="6" t="s">
        <v>740</v>
      </c>
      <c r="D29" s="65" t="s">
        <v>588</v>
      </c>
      <c r="E29" s="66" t="s">
        <v>72</v>
      </c>
      <c r="F29" s="6" t="s">
        <v>16</v>
      </c>
      <c r="G29" s="25">
        <v>10</v>
      </c>
      <c r="H29" s="25">
        <v>7</v>
      </c>
      <c r="I29" s="25">
        <v>5</v>
      </c>
      <c r="J29" s="34">
        <v>8</v>
      </c>
      <c r="K29" s="49">
        <f t="shared" si="0"/>
        <v>7.4</v>
      </c>
      <c r="L29" s="39" t="str">
        <f t="shared" si="1"/>
        <v>B</v>
      </c>
      <c r="M29" s="100"/>
      <c r="N29" s="100"/>
    </row>
    <row r="30" spans="1:18" ht="18" customHeight="1" x14ac:dyDescent="0.25">
      <c r="A30" s="54"/>
      <c r="B30" s="13">
        <v>23</v>
      </c>
      <c r="C30" s="6" t="s">
        <v>741</v>
      </c>
      <c r="D30" s="65" t="s">
        <v>742</v>
      </c>
      <c r="E30" s="66" t="s">
        <v>354</v>
      </c>
      <c r="F30" s="6" t="s">
        <v>743</v>
      </c>
      <c r="G30" s="25">
        <v>8</v>
      </c>
      <c r="H30" s="25">
        <v>3</v>
      </c>
      <c r="I30" s="25">
        <v>4</v>
      </c>
      <c r="J30" s="34">
        <v>1</v>
      </c>
      <c r="K30" s="49">
        <f t="shared" si="0"/>
        <v>2.7</v>
      </c>
      <c r="L30" s="39" t="str">
        <f t="shared" si="1"/>
        <v>F</v>
      </c>
      <c r="M30" s="100"/>
      <c r="N30" s="100"/>
    </row>
    <row r="31" spans="1:18" ht="18" customHeight="1" x14ac:dyDescent="0.25">
      <c r="A31" s="54"/>
      <c r="B31" s="13">
        <v>24</v>
      </c>
      <c r="C31" s="6" t="s">
        <v>744</v>
      </c>
      <c r="D31" s="65" t="s">
        <v>745</v>
      </c>
      <c r="E31" s="66" t="s">
        <v>629</v>
      </c>
      <c r="F31" s="6" t="s">
        <v>43</v>
      </c>
      <c r="G31" s="25">
        <v>10</v>
      </c>
      <c r="H31" s="25">
        <v>6</v>
      </c>
      <c r="I31" s="25">
        <v>7</v>
      </c>
      <c r="J31" s="34">
        <v>4</v>
      </c>
      <c r="K31" s="49">
        <f t="shared" si="0"/>
        <v>5.6000000000000005</v>
      </c>
      <c r="L31" s="39" t="str">
        <f t="shared" si="1"/>
        <v>C</v>
      </c>
      <c r="M31" s="100"/>
      <c r="N31" s="100"/>
    </row>
    <row r="32" spans="1:18" ht="18" customHeight="1" x14ac:dyDescent="0.25">
      <c r="A32" s="54"/>
      <c r="B32" s="13">
        <v>25</v>
      </c>
      <c r="C32" s="6" t="s">
        <v>746</v>
      </c>
      <c r="D32" s="65" t="s">
        <v>747</v>
      </c>
      <c r="E32" s="66" t="s">
        <v>356</v>
      </c>
      <c r="F32" s="6" t="s">
        <v>748</v>
      </c>
      <c r="G32" s="25">
        <v>9</v>
      </c>
      <c r="H32" s="25">
        <v>3</v>
      </c>
      <c r="I32" s="25">
        <v>5</v>
      </c>
      <c r="J32" s="34">
        <v>1</v>
      </c>
      <c r="K32" s="49">
        <f t="shared" si="0"/>
        <v>3</v>
      </c>
      <c r="L32" s="39" t="str">
        <f t="shared" si="1"/>
        <v>F</v>
      </c>
      <c r="M32" s="100"/>
      <c r="N32" s="100"/>
    </row>
    <row r="33" spans="1:14" ht="18" customHeight="1" x14ac:dyDescent="0.25">
      <c r="A33" s="54"/>
      <c r="B33" s="13">
        <v>26</v>
      </c>
      <c r="C33" s="6" t="s">
        <v>749</v>
      </c>
      <c r="D33" s="65" t="s">
        <v>168</v>
      </c>
      <c r="E33" s="66" t="s">
        <v>75</v>
      </c>
      <c r="F33" s="6" t="s">
        <v>43</v>
      </c>
      <c r="G33" s="25">
        <v>10</v>
      </c>
      <c r="H33" s="25">
        <v>4</v>
      </c>
      <c r="I33" s="25">
        <v>5</v>
      </c>
      <c r="J33" s="34">
        <v>6</v>
      </c>
      <c r="K33" s="49">
        <f t="shared" si="0"/>
        <v>5.8</v>
      </c>
      <c r="L33" s="39" t="str">
        <f t="shared" si="1"/>
        <v>C</v>
      </c>
      <c r="M33" s="100"/>
      <c r="N33" s="100"/>
    </row>
    <row r="34" spans="1:14" ht="18" customHeight="1" x14ac:dyDescent="0.25">
      <c r="A34" s="54"/>
      <c r="B34" s="13">
        <v>27</v>
      </c>
      <c r="C34" s="6" t="s">
        <v>750</v>
      </c>
      <c r="D34" s="65" t="s">
        <v>751</v>
      </c>
      <c r="E34" s="66" t="s">
        <v>75</v>
      </c>
      <c r="F34" s="6" t="s">
        <v>24</v>
      </c>
      <c r="G34" s="25">
        <v>10</v>
      </c>
      <c r="H34" s="25">
        <v>4</v>
      </c>
      <c r="I34" s="25">
        <v>5</v>
      </c>
      <c r="J34" s="34">
        <v>1</v>
      </c>
      <c r="K34" s="49">
        <f t="shared" si="0"/>
        <v>3.3</v>
      </c>
      <c r="L34" s="39" t="str">
        <f t="shared" si="1"/>
        <v>F</v>
      </c>
      <c r="M34" s="100"/>
      <c r="N34" s="100"/>
    </row>
    <row r="35" spans="1:14" ht="18" customHeight="1" x14ac:dyDescent="0.25">
      <c r="A35" s="54"/>
      <c r="B35" s="13">
        <v>28</v>
      </c>
      <c r="C35" s="6" t="s">
        <v>752</v>
      </c>
      <c r="D35" s="65" t="s">
        <v>753</v>
      </c>
      <c r="E35" s="66" t="s">
        <v>75</v>
      </c>
      <c r="F35" s="6" t="s">
        <v>43</v>
      </c>
      <c r="G35" s="25">
        <v>10</v>
      </c>
      <c r="H35" s="25">
        <v>7</v>
      </c>
      <c r="I35" s="25">
        <v>4</v>
      </c>
      <c r="J35" s="34">
        <v>8</v>
      </c>
      <c r="K35" s="49">
        <f t="shared" si="0"/>
        <v>7.2</v>
      </c>
      <c r="L35" s="39" t="str">
        <f t="shared" si="1"/>
        <v>B</v>
      </c>
      <c r="M35" s="100"/>
      <c r="N35" s="100"/>
    </row>
    <row r="36" spans="1:14" ht="18" customHeight="1" x14ac:dyDescent="0.25">
      <c r="A36" s="54"/>
      <c r="B36" s="13">
        <v>29</v>
      </c>
      <c r="C36" s="6" t="s">
        <v>754</v>
      </c>
      <c r="D36" s="65" t="s">
        <v>755</v>
      </c>
      <c r="E36" s="66" t="s">
        <v>75</v>
      </c>
      <c r="F36" s="6" t="s">
        <v>24</v>
      </c>
      <c r="G36" s="25">
        <v>10</v>
      </c>
      <c r="H36" s="25">
        <v>3</v>
      </c>
      <c r="I36" s="25">
        <v>4</v>
      </c>
      <c r="J36" s="35">
        <v>0</v>
      </c>
      <c r="K36" s="49">
        <f t="shared" si="0"/>
        <v>2.4000000000000004</v>
      </c>
      <c r="L36" s="39" t="str">
        <f t="shared" si="1"/>
        <v>F</v>
      </c>
      <c r="M36" s="100" t="s">
        <v>929</v>
      </c>
      <c r="N36" s="100"/>
    </row>
    <row r="37" spans="1:14" ht="18" customHeight="1" x14ac:dyDescent="0.25">
      <c r="A37" s="54"/>
      <c r="B37" s="13">
        <v>30</v>
      </c>
      <c r="C37" s="6" t="s">
        <v>756</v>
      </c>
      <c r="D37" s="65" t="s">
        <v>757</v>
      </c>
      <c r="E37" s="66" t="s">
        <v>83</v>
      </c>
      <c r="F37" s="6" t="s">
        <v>43</v>
      </c>
      <c r="G37" s="25">
        <v>10</v>
      </c>
      <c r="H37" s="25">
        <v>4</v>
      </c>
      <c r="I37" s="25">
        <v>4</v>
      </c>
      <c r="J37" s="34">
        <v>4</v>
      </c>
      <c r="K37" s="49">
        <f t="shared" si="0"/>
        <v>4.5999999999999996</v>
      </c>
      <c r="L37" s="39" t="str">
        <f t="shared" si="1"/>
        <v>D</v>
      </c>
      <c r="M37" s="100"/>
      <c r="N37" s="100"/>
    </row>
    <row r="38" spans="1:14" ht="18" customHeight="1" x14ac:dyDescent="0.25">
      <c r="A38" s="54"/>
      <c r="B38" s="13">
        <v>31</v>
      </c>
      <c r="C38" s="6" t="s">
        <v>758</v>
      </c>
      <c r="D38" s="65" t="s">
        <v>336</v>
      </c>
      <c r="E38" s="66" t="s">
        <v>374</v>
      </c>
      <c r="F38" s="6" t="s">
        <v>47</v>
      </c>
      <c r="G38" s="25">
        <v>10</v>
      </c>
      <c r="H38" s="25">
        <v>5</v>
      </c>
      <c r="I38" s="25">
        <v>4</v>
      </c>
      <c r="J38" s="34">
        <v>4</v>
      </c>
      <c r="K38" s="49">
        <f t="shared" si="0"/>
        <v>4.8</v>
      </c>
      <c r="L38" s="39" t="str">
        <f t="shared" si="1"/>
        <v>D</v>
      </c>
      <c r="M38" s="100"/>
      <c r="N38" s="100"/>
    </row>
    <row r="39" spans="1:14" ht="18" customHeight="1" x14ac:dyDescent="0.25">
      <c r="A39" s="54"/>
      <c r="B39" s="13">
        <v>32</v>
      </c>
      <c r="C39" s="6" t="s">
        <v>759</v>
      </c>
      <c r="D39" s="65" t="s">
        <v>657</v>
      </c>
      <c r="E39" s="66" t="s">
        <v>88</v>
      </c>
      <c r="F39" s="6" t="s">
        <v>43</v>
      </c>
      <c r="G39" s="25">
        <v>10</v>
      </c>
      <c r="H39" s="25">
        <v>5</v>
      </c>
      <c r="I39" s="25">
        <v>4</v>
      </c>
      <c r="J39" s="34">
        <v>6</v>
      </c>
      <c r="K39" s="49">
        <f t="shared" si="0"/>
        <v>5.8</v>
      </c>
      <c r="L39" s="39" t="str">
        <f t="shared" si="1"/>
        <v>C</v>
      </c>
      <c r="M39" s="100"/>
      <c r="N39" s="100"/>
    </row>
    <row r="40" spans="1:14" ht="18" customHeight="1" x14ac:dyDescent="0.25">
      <c r="A40" s="54"/>
      <c r="B40" s="13">
        <v>33</v>
      </c>
      <c r="C40" s="6" t="s">
        <v>760</v>
      </c>
      <c r="D40" s="65" t="s">
        <v>187</v>
      </c>
      <c r="E40" s="66" t="s">
        <v>88</v>
      </c>
      <c r="F40" s="6" t="s">
        <v>24</v>
      </c>
      <c r="G40" s="25">
        <v>9</v>
      </c>
      <c r="H40" s="25">
        <v>6</v>
      </c>
      <c r="I40" s="25">
        <v>5</v>
      </c>
      <c r="J40" s="34">
        <v>4</v>
      </c>
      <c r="K40" s="49">
        <f t="shared" si="0"/>
        <v>5.0999999999999996</v>
      </c>
      <c r="L40" s="39" t="str">
        <f t="shared" si="1"/>
        <v>D+</v>
      </c>
      <c r="M40" s="100"/>
      <c r="N40" s="100"/>
    </row>
    <row r="41" spans="1:14" ht="18" customHeight="1" x14ac:dyDescent="0.25">
      <c r="A41" s="54"/>
      <c r="B41" s="13">
        <v>34</v>
      </c>
      <c r="C41" s="6" t="s">
        <v>761</v>
      </c>
      <c r="D41" s="65" t="s">
        <v>762</v>
      </c>
      <c r="E41" s="66" t="s">
        <v>92</v>
      </c>
      <c r="F41" s="6" t="s">
        <v>748</v>
      </c>
      <c r="G41" s="25">
        <v>8</v>
      </c>
      <c r="H41" s="25">
        <v>3</v>
      </c>
      <c r="I41" s="25">
        <v>4</v>
      </c>
      <c r="J41" s="34">
        <v>1</v>
      </c>
      <c r="K41" s="49">
        <f t="shared" si="0"/>
        <v>2.7</v>
      </c>
      <c r="L41" s="39" t="str">
        <f t="shared" si="1"/>
        <v>F</v>
      </c>
      <c r="M41" s="100"/>
      <c r="N41" s="100"/>
    </row>
    <row r="42" spans="1:14" ht="18" customHeight="1" x14ac:dyDescent="0.25">
      <c r="A42" s="54"/>
      <c r="B42" s="13">
        <v>35</v>
      </c>
      <c r="C42" s="6" t="s">
        <v>763</v>
      </c>
      <c r="D42" s="65" t="s">
        <v>764</v>
      </c>
      <c r="E42" s="66" t="s">
        <v>92</v>
      </c>
      <c r="F42" s="6" t="s">
        <v>32</v>
      </c>
      <c r="G42" s="25">
        <v>10</v>
      </c>
      <c r="H42" s="25">
        <v>5</v>
      </c>
      <c r="I42" s="25">
        <v>6</v>
      </c>
      <c r="J42" s="34">
        <v>6</v>
      </c>
      <c r="K42" s="49">
        <f t="shared" si="0"/>
        <v>6.2</v>
      </c>
      <c r="L42" s="39" t="str">
        <f t="shared" si="1"/>
        <v>C</v>
      </c>
      <c r="M42" s="100"/>
      <c r="N42" s="100"/>
    </row>
    <row r="43" spans="1:14" ht="18" customHeight="1" x14ac:dyDescent="0.25">
      <c r="A43" s="54"/>
      <c r="B43" s="13">
        <v>36</v>
      </c>
      <c r="C43" s="6" t="s">
        <v>765</v>
      </c>
      <c r="D43" s="65" t="s">
        <v>38</v>
      </c>
      <c r="E43" s="66" t="s">
        <v>766</v>
      </c>
      <c r="F43" s="6" t="s">
        <v>24</v>
      </c>
      <c r="G43" s="25">
        <v>9</v>
      </c>
      <c r="H43" s="25">
        <v>6</v>
      </c>
      <c r="I43" s="25">
        <v>5</v>
      </c>
      <c r="J43" s="34">
        <v>6</v>
      </c>
      <c r="K43" s="49">
        <f t="shared" si="0"/>
        <v>6.1</v>
      </c>
      <c r="L43" s="39" t="str">
        <f t="shared" si="1"/>
        <v>C</v>
      </c>
      <c r="M43" s="100"/>
      <c r="N43" s="100"/>
    </row>
    <row r="44" spans="1:14" ht="18" customHeight="1" x14ac:dyDescent="0.25">
      <c r="A44" s="54"/>
      <c r="B44" s="13">
        <v>37</v>
      </c>
      <c r="C44" s="6" t="s">
        <v>767</v>
      </c>
      <c r="D44" s="65" t="s">
        <v>442</v>
      </c>
      <c r="E44" s="66" t="s">
        <v>768</v>
      </c>
      <c r="F44" s="6" t="s">
        <v>28</v>
      </c>
      <c r="G44" s="25">
        <v>10</v>
      </c>
      <c r="H44" s="25">
        <v>7</v>
      </c>
      <c r="I44" s="25">
        <v>6</v>
      </c>
      <c r="J44" s="34">
        <v>6</v>
      </c>
      <c r="K44" s="49">
        <f t="shared" si="0"/>
        <v>6.6000000000000005</v>
      </c>
      <c r="L44" s="39" t="str">
        <f t="shared" si="1"/>
        <v>C+</v>
      </c>
      <c r="M44" s="100"/>
      <c r="N44" s="100"/>
    </row>
    <row r="45" spans="1:14" ht="18" customHeight="1" x14ac:dyDescent="0.25">
      <c r="A45" s="55"/>
      <c r="B45" s="14">
        <v>38</v>
      </c>
      <c r="C45" s="6" t="s">
        <v>769</v>
      </c>
      <c r="D45" s="65" t="s">
        <v>770</v>
      </c>
      <c r="E45" s="66" t="s">
        <v>655</v>
      </c>
      <c r="F45" s="6" t="s">
        <v>51</v>
      </c>
      <c r="G45" s="25">
        <v>9</v>
      </c>
      <c r="H45" s="25">
        <v>5</v>
      </c>
      <c r="I45" s="25">
        <v>5</v>
      </c>
      <c r="J45" s="34">
        <v>6</v>
      </c>
      <c r="K45" s="49">
        <f t="shared" si="0"/>
        <v>5.9</v>
      </c>
      <c r="L45" s="39" t="str">
        <f t="shared" si="1"/>
        <v>C</v>
      </c>
      <c r="M45" s="100"/>
      <c r="N45" s="100"/>
    </row>
    <row r="46" spans="1:14" ht="18" customHeight="1" x14ac:dyDescent="0.25">
      <c r="A46" s="55"/>
      <c r="B46" s="14">
        <v>39</v>
      </c>
      <c r="C46" s="6" t="s">
        <v>771</v>
      </c>
      <c r="D46" s="65" t="s">
        <v>85</v>
      </c>
      <c r="E46" s="66" t="s">
        <v>655</v>
      </c>
      <c r="F46" s="6" t="s">
        <v>36</v>
      </c>
      <c r="G46" s="25">
        <v>9</v>
      </c>
      <c r="H46" s="25">
        <v>5</v>
      </c>
      <c r="I46" s="25">
        <v>5</v>
      </c>
      <c r="J46" s="34">
        <v>6</v>
      </c>
      <c r="K46" s="49">
        <f t="shared" si="0"/>
        <v>5.9</v>
      </c>
      <c r="L46" s="39" t="str">
        <f t="shared" si="1"/>
        <v>C</v>
      </c>
      <c r="M46" s="100"/>
      <c r="N46" s="100"/>
    </row>
    <row r="47" spans="1:14" ht="18" customHeight="1" x14ac:dyDescent="0.25">
      <c r="A47" s="54"/>
      <c r="B47" s="13">
        <v>40</v>
      </c>
      <c r="C47" s="6" t="s">
        <v>772</v>
      </c>
      <c r="D47" s="65" t="s">
        <v>266</v>
      </c>
      <c r="E47" s="66" t="s">
        <v>113</v>
      </c>
      <c r="F47" s="6" t="s">
        <v>773</v>
      </c>
      <c r="G47" s="25">
        <v>9</v>
      </c>
      <c r="H47" s="25">
        <v>6</v>
      </c>
      <c r="I47" s="25">
        <v>5</v>
      </c>
      <c r="J47" s="34">
        <v>4</v>
      </c>
      <c r="K47" s="49">
        <f t="shared" si="0"/>
        <v>5.0999999999999996</v>
      </c>
      <c r="L47" s="39" t="str">
        <f t="shared" si="1"/>
        <v>D+</v>
      </c>
      <c r="M47" s="100"/>
      <c r="N47" s="100"/>
    </row>
    <row r="48" spans="1:14" ht="18" customHeight="1" x14ac:dyDescent="0.25">
      <c r="A48" s="54"/>
      <c r="B48" s="13">
        <v>41</v>
      </c>
      <c r="C48" s="6" t="s">
        <v>774</v>
      </c>
      <c r="D48" s="65" t="s">
        <v>775</v>
      </c>
      <c r="E48" s="66" t="s">
        <v>541</v>
      </c>
      <c r="F48" s="6" t="s">
        <v>19</v>
      </c>
      <c r="G48" s="25">
        <v>10</v>
      </c>
      <c r="H48" s="25">
        <v>3</v>
      </c>
      <c r="I48" s="25">
        <v>5</v>
      </c>
      <c r="J48" s="34">
        <v>6</v>
      </c>
      <c r="K48" s="49">
        <f t="shared" si="0"/>
        <v>5.6</v>
      </c>
      <c r="L48" s="39" t="str">
        <f t="shared" si="1"/>
        <v>C</v>
      </c>
      <c r="M48" s="100"/>
      <c r="N48" s="100"/>
    </row>
    <row r="49" spans="1:14" ht="18" customHeight="1" x14ac:dyDescent="0.25">
      <c r="A49" s="54"/>
      <c r="B49" s="13">
        <v>42</v>
      </c>
      <c r="C49" s="6" t="s">
        <v>776</v>
      </c>
      <c r="D49" s="65" t="s">
        <v>187</v>
      </c>
      <c r="E49" s="66" t="s">
        <v>273</v>
      </c>
      <c r="F49" s="6" t="s">
        <v>65</v>
      </c>
      <c r="G49" s="25">
        <v>10</v>
      </c>
      <c r="H49" s="25">
        <v>3</v>
      </c>
      <c r="I49" s="25">
        <v>5</v>
      </c>
      <c r="J49" s="34">
        <v>6</v>
      </c>
      <c r="K49" s="49">
        <f t="shared" si="0"/>
        <v>5.6</v>
      </c>
      <c r="L49" s="39" t="str">
        <f t="shared" si="1"/>
        <v>C</v>
      </c>
      <c r="M49" s="100"/>
      <c r="N49" s="100"/>
    </row>
    <row r="50" spans="1:14" ht="18" customHeight="1" x14ac:dyDescent="0.25">
      <c r="A50" s="54"/>
      <c r="B50" s="13">
        <v>43</v>
      </c>
      <c r="C50" s="6" t="s">
        <v>777</v>
      </c>
      <c r="D50" s="65" t="s">
        <v>778</v>
      </c>
      <c r="E50" s="66" t="s">
        <v>115</v>
      </c>
      <c r="F50" s="6" t="s">
        <v>69</v>
      </c>
      <c r="G50" s="25">
        <v>10</v>
      </c>
      <c r="H50" s="25">
        <v>5</v>
      </c>
      <c r="I50" s="25">
        <v>4</v>
      </c>
      <c r="J50" s="34">
        <v>4</v>
      </c>
      <c r="K50" s="49">
        <f t="shared" si="0"/>
        <v>4.8</v>
      </c>
      <c r="L50" s="39" t="str">
        <f t="shared" si="1"/>
        <v>D</v>
      </c>
      <c r="M50" s="100"/>
      <c r="N50" s="100"/>
    </row>
    <row r="51" spans="1:14" ht="18" customHeight="1" x14ac:dyDescent="0.25">
      <c r="A51" s="54"/>
      <c r="B51" s="13">
        <v>44</v>
      </c>
      <c r="C51" s="6" t="s">
        <v>779</v>
      </c>
      <c r="D51" s="65" t="s">
        <v>219</v>
      </c>
      <c r="E51" s="66" t="s">
        <v>115</v>
      </c>
      <c r="F51" s="6" t="s">
        <v>743</v>
      </c>
      <c r="G51" s="25">
        <v>9</v>
      </c>
      <c r="H51" s="25">
        <v>3</v>
      </c>
      <c r="I51" s="25">
        <v>5</v>
      </c>
      <c r="J51" s="34">
        <v>0</v>
      </c>
      <c r="K51" s="49">
        <f t="shared" si="0"/>
        <v>2.5</v>
      </c>
      <c r="L51" s="39" t="str">
        <f t="shared" si="1"/>
        <v>F</v>
      </c>
      <c r="M51" s="100"/>
      <c r="N51" s="100"/>
    </row>
    <row r="52" spans="1:14" ht="18" customHeight="1" x14ac:dyDescent="0.25">
      <c r="A52" s="54"/>
      <c r="B52" s="13">
        <v>45</v>
      </c>
      <c r="C52" s="6" t="s">
        <v>780</v>
      </c>
      <c r="D52" s="65" t="s">
        <v>545</v>
      </c>
      <c r="E52" s="66" t="s">
        <v>115</v>
      </c>
      <c r="F52" s="6" t="s">
        <v>65</v>
      </c>
      <c r="G52" s="25">
        <v>10</v>
      </c>
      <c r="H52" s="25">
        <v>3</v>
      </c>
      <c r="I52" s="25">
        <v>5</v>
      </c>
      <c r="J52" s="34">
        <v>1</v>
      </c>
      <c r="K52" s="49">
        <f t="shared" si="0"/>
        <v>3.1</v>
      </c>
      <c r="L52" s="39" t="str">
        <f t="shared" si="1"/>
        <v>F</v>
      </c>
      <c r="M52" s="100"/>
      <c r="N52" s="100"/>
    </row>
    <row r="53" spans="1:14" ht="18" customHeight="1" x14ac:dyDescent="0.25">
      <c r="A53" s="54"/>
      <c r="B53" s="13">
        <v>46</v>
      </c>
      <c r="C53" s="6" t="s">
        <v>781</v>
      </c>
      <c r="D53" s="65" t="s">
        <v>782</v>
      </c>
      <c r="E53" s="66" t="s">
        <v>118</v>
      </c>
      <c r="F53" s="6" t="s">
        <v>65</v>
      </c>
      <c r="G53" s="25">
        <v>10</v>
      </c>
      <c r="H53" s="25">
        <v>3</v>
      </c>
      <c r="I53" s="25">
        <v>5</v>
      </c>
      <c r="J53" s="34">
        <v>1</v>
      </c>
      <c r="K53" s="49">
        <f t="shared" si="0"/>
        <v>3.1</v>
      </c>
      <c r="L53" s="39" t="str">
        <f t="shared" si="1"/>
        <v>F</v>
      </c>
      <c r="M53" s="100"/>
      <c r="N53" s="100"/>
    </row>
    <row r="54" spans="1:14" ht="18" customHeight="1" x14ac:dyDescent="0.25">
      <c r="A54" s="54"/>
      <c r="B54" s="13">
        <v>47</v>
      </c>
      <c r="C54" s="6" t="s">
        <v>783</v>
      </c>
      <c r="D54" s="65" t="s">
        <v>112</v>
      </c>
      <c r="E54" s="66" t="s">
        <v>118</v>
      </c>
      <c r="F54" s="6" t="s">
        <v>69</v>
      </c>
      <c r="G54" s="25">
        <v>10</v>
      </c>
      <c r="H54" s="25">
        <v>8</v>
      </c>
      <c r="I54" s="25">
        <v>6</v>
      </c>
      <c r="J54" s="34">
        <v>10</v>
      </c>
      <c r="K54" s="49">
        <f t="shared" si="0"/>
        <v>8.8000000000000007</v>
      </c>
      <c r="L54" s="39" t="str">
        <f t="shared" si="1"/>
        <v>A</v>
      </c>
      <c r="M54" s="100"/>
      <c r="N54" s="100"/>
    </row>
    <row r="55" spans="1:14" ht="18" customHeight="1" x14ac:dyDescent="0.25">
      <c r="A55" s="54"/>
      <c r="B55" s="13">
        <v>48</v>
      </c>
      <c r="C55" s="6" t="s">
        <v>784</v>
      </c>
      <c r="D55" s="65" t="s">
        <v>272</v>
      </c>
      <c r="E55" s="66" t="s">
        <v>118</v>
      </c>
      <c r="F55" s="6" t="s">
        <v>69</v>
      </c>
      <c r="G55" s="25">
        <v>10</v>
      </c>
      <c r="H55" s="25">
        <v>3</v>
      </c>
      <c r="I55" s="25">
        <v>5</v>
      </c>
      <c r="J55" s="34">
        <v>1</v>
      </c>
      <c r="K55" s="49">
        <f t="shared" si="0"/>
        <v>3.1</v>
      </c>
      <c r="L55" s="39" t="str">
        <f t="shared" si="1"/>
        <v>F</v>
      </c>
      <c r="M55" s="100"/>
      <c r="N55" s="100"/>
    </row>
    <row r="56" spans="1:14" ht="18" customHeight="1" x14ac:dyDescent="0.25">
      <c r="A56" s="54"/>
      <c r="B56" s="13">
        <v>49</v>
      </c>
      <c r="C56" s="6" t="s">
        <v>785</v>
      </c>
      <c r="D56" s="65" t="s">
        <v>786</v>
      </c>
      <c r="E56" s="66" t="s">
        <v>130</v>
      </c>
      <c r="F56" s="6" t="s">
        <v>32</v>
      </c>
      <c r="G56" s="25">
        <v>9</v>
      </c>
      <c r="H56" s="25">
        <v>3</v>
      </c>
      <c r="I56" s="25">
        <v>4</v>
      </c>
      <c r="J56" s="34">
        <v>1</v>
      </c>
      <c r="K56" s="49">
        <f t="shared" si="0"/>
        <v>2.8</v>
      </c>
      <c r="L56" s="39" t="str">
        <f t="shared" si="1"/>
        <v>F</v>
      </c>
      <c r="M56" s="100"/>
      <c r="N56" s="100"/>
    </row>
    <row r="57" spans="1:14" ht="18" customHeight="1" x14ac:dyDescent="0.25">
      <c r="A57" s="55"/>
      <c r="B57" s="14">
        <v>50</v>
      </c>
      <c r="C57" s="6" t="s">
        <v>787</v>
      </c>
      <c r="D57" s="65" t="s">
        <v>788</v>
      </c>
      <c r="E57" s="66" t="s">
        <v>681</v>
      </c>
      <c r="F57" s="6" t="s">
        <v>28</v>
      </c>
      <c r="G57" s="25">
        <v>10</v>
      </c>
      <c r="H57" s="25">
        <v>3</v>
      </c>
      <c r="I57" s="25">
        <v>6</v>
      </c>
      <c r="J57" s="34">
        <v>9</v>
      </c>
      <c r="K57" s="49">
        <f t="shared" si="0"/>
        <v>7.3000000000000007</v>
      </c>
      <c r="L57" s="39" t="str">
        <f t="shared" si="1"/>
        <v>B</v>
      </c>
      <c r="M57" s="100"/>
      <c r="N57" s="100"/>
    </row>
    <row r="58" spans="1:14" ht="18" customHeight="1" x14ac:dyDescent="0.25">
      <c r="A58" s="54"/>
      <c r="B58" s="13">
        <v>51</v>
      </c>
      <c r="C58" s="6" t="s">
        <v>789</v>
      </c>
      <c r="D58" s="65" t="s">
        <v>790</v>
      </c>
      <c r="E58" s="66" t="s">
        <v>392</v>
      </c>
      <c r="F58" s="6" t="s">
        <v>718</v>
      </c>
      <c r="G58" s="25">
        <v>10</v>
      </c>
      <c r="H58" s="25">
        <v>5</v>
      </c>
      <c r="I58" s="25">
        <v>5</v>
      </c>
      <c r="J58" s="34">
        <v>1</v>
      </c>
      <c r="K58" s="49">
        <f t="shared" si="0"/>
        <v>3.5</v>
      </c>
      <c r="L58" s="39" t="str">
        <f t="shared" si="1"/>
        <v>F</v>
      </c>
      <c r="M58" s="100"/>
      <c r="N58" s="100"/>
    </row>
    <row r="59" spans="1:14" ht="18" customHeight="1" x14ac:dyDescent="0.25">
      <c r="A59" s="54"/>
      <c r="B59" s="13">
        <v>52</v>
      </c>
      <c r="C59" s="6" t="s">
        <v>921</v>
      </c>
      <c r="D59" s="65" t="s">
        <v>588</v>
      </c>
      <c r="E59" s="66" t="s">
        <v>392</v>
      </c>
      <c r="F59" s="6" t="s">
        <v>32</v>
      </c>
      <c r="G59" s="25">
        <v>7</v>
      </c>
      <c r="H59" s="25">
        <v>0</v>
      </c>
      <c r="I59" s="25">
        <v>0</v>
      </c>
      <c r="J59" s="35">
        <v>0</v>
      </c>
      <c r="K59" s="49">
        <f t="shared" si="0"/>
        <v>0.70000000000000007</v>
      </c>
      <c r="L59" s="39" t="str">
        <f t="shared" si="1"/>
        <v>F</v>
      </c>
      <c r="M59" s="100" t="s">
        <v>928</v>
      </c>
      <c r="N59" s="100"/>
    </row>
    <row r="60" spans="1:14" ht="18" customHeight="1" x14ac:dyDescent="0.25">
      <c r="A60" s="54"/>
      <c r="B60" s="13">
        <v>53</v>
      </c>
      <c r="C60" s="6" t="s">
        <v>791</v>
      </c>
      <c r="D60" s="65" t="s">
        <v>71</v>
      </c>
      <c r="E60" s="66" t="s">
        <v>136</v>
      </c>
      <c r="F60" s="6" t="s">
        <v>28</v>
      </c>
      <c r="G60" s="25">
        <v>9</v>
      </c>
      <c r="H60" s="25">
        <v>5</v>
      </c>
      <c r="I60" s="25">
        <v>4</v>
      </c>
      <c r="J60" s="34">
        <v>8</v>
      </c>
      <c r="K60" s="49">
        <f t="shared" si="0"/>
        <v>6.7</v>
      </c>
      <c r="L60" s="39" t="str">
        <f t="shared" si="1"/>
        <v>C+</v>
      </c>
      <c r="M60" s="100"/>
      <c r="N60" s="100"/>
    </row>
    <row r="61" spans="1:14" ht="18" customHeight="1" x14ac:dyDescent="0.25">
      <c r="A61" s="54"/>
      <c r="B61" s="13">
        <v>54</v>
      </c>
      <c r="C61" s="6" t="s">
        <v>792</v>
      </c>
      <c r="D61" s="65" t="s">
        <v>793</v>
      </c>
      <c r="E61" s="66" t="s">
        <v>397</v>
      </c>
      <c r="F61" s="6" t="s">
        <v>43</v>
      </c>
      <c r="G61" s="25">
        <v>10</v>
      </c>
      <c r="H61" s="25">
        <v>6</v>
      </c>
      <c r="I61" s="25">
        <v>5</v>
      </c>
      <c r="J61" s="34">
        <v>6</v>
      </c>
      <c r="K61" s="49">
        <f t="shared" si="0"/>
        <v>6.2</v>
      </c>
      <c r="L61" s="39" t="str">
        <f t="shared" si="1"/>
        <v>C</v>
      </c>
      <c r="M61" s="100"/>
      <c r="N61" s="100"/>
    </row>
    <row r="62" spans="1:14" ht="18" customHeight="1" x14ac:dyDescent="0.25">
      <c r="A62" s="54"/>
      <c r="B62" s="13">
        <v>55</v>
      </c>
      <c r="C62" s="6" t="s">
        <v>922</v>
      </c>
      <c r="D62" s="65" t="s">
        <v>923</v>
      </c>
      <c r="E62" s="66" t="s">
        <v>142</v>
      </c>
      <c r="F62" s="6" t="s">
        <v>24</v>
      </c>
      <c r="G62" s="25">
        <v>7</v>
      </c>
      <c r="H62" s="25">
        <v>0</v>
      </c>
      <c r="I62" s="25">
        <v>0</v>
      </c>
      <c r="J62" s="35">
        <v>0</v>
      </c>
      <c r="K62" s="49">
        <f t="shared" si="0"/>
        <v>0.70000000000000007</v>
      </c>
      <c r="L62" s="39" t="str">
        <f t="shared" si="1"/>
        <v>F</v>
      </c>
      <c r="M62" s="100" t="s">
        <v>928</v>
      </c>
      <c r="N62" s="100"/>
    </row>
    <row r="63" spans="1:14" ht="18" customHeight="1" x14ac:dyDescent="0.25">
      <c r="A63" s="54"/>
      <c r="B63" s="13">
        <v>56</v>
      </c>
      <c r="C63" s="6" t="s">
        <v>794</v>
      </c>
      <c r="D63" s="65" t="s">
        <v>795</v>
      </c>
      <c r="E63" s="66" t="s">
        <v>142</v>
      </c>
      <c r="F63" s="6" t="s">
        <v>730</v>
      </c>
      <c r="G63" s="25">
        <v>8</v>
      </c>
      <c r="H63" s="25">
        <v>6</v>
      </c>
      <c r="I63" s="25">
        <v>5</v>
      </c>
      <c r="J63" s="34">
        <v>6</v>
      </c>
      <c r="K63" s="49">
        <f t="shared" si="0"/>
        <v>6</v>
      </c>
      <c r="L63" s="39" t="str">
        <f t="shared" si="1"/>
        <v>C</v>
      </c>
      <c r="M63" s="100"/>
      <c r="N63" s="100"/>
    </row>
    <row r="64" spans="1:14" ht="18" customHeight="1" x14ac:dyDescent="0.25">
      <c r="A64" s="54"/>
      <c r="B64" s="13">
        <v>57</v>
      </c>
      <c r="C64" s="6" t="s">
        <v>796</v>
      </c>
      <c r="D64" s="65" t="s">
        <v>206</v>
      </c>
      <c r="E64" s="66" t="s">
        <v>405</v>
      </c>
      <c r="F64" s="6" t="s">
        <v>730</v>
      </c>
      <c r="G64" s="25">
        <v>10</v>
      </c>
      <c r="H64" s="25">
        <v>5</v>
      </c>
      <c r="I64" s="25">
        <v>5</v>
      </c>
      <c r="J64" s="34">
        <v>2</v>
      </c>
      <c r="K64" s="49">
        <f t="shared" si="0"/>
        <v>4</v>
      </c>
      <c r="L64" s="39" t="str">
        <f t="shared" si="1"/>
        <v>D</v>
      </c>
      <c r="M64" s="100"/>
      <c r="N64" s="100"/>
    </row>
    <row r="65" spans="1:14" ht="18" customHeight="1" x14ac:dyDescent="0.25">
      <c r="A65" s="54"/>
      <c r="B65" s="13">
        <v>58</v>
      </c>
      <c r="C65" s="6" t="s">
        <v>797</v>
      </c>
      <c r="D65" s="65" t="s">
        <v>187</v>
      </c>
      <c r="E65" s="66" t="s">
        <v>405</v>
      </c>
      <c r="F65" s="6" t="s">
        <v>40</v>
      </c>
      <c r="G65" s="25">
        <v>10</v>
      </c>
      <c r="H65" s="25">
        <v>5</v>
      </c>
      <c r="I65" s="25">
        <v>4</v>
      </c>
      <c r="J65" s="34">
        <v>8</v>
      </c>
      <c r="K65" s="49">
        <f t="shared" si="0"/>
        <v>6.8</v>
      </c>
      <c r="L65" s="39" t="str">
        <f t="shared" si="1"/>
        <v>C+</v>
      </c>
      <c r="M65" s="100"/>
      <c r="N65" s="100"/>
    </row>
    <row r="66" spans="1:14" ht="18" customHeight="1" x14ac:dyDescent="0.25">
      <c r="A66" s="54"/>
      <c r="B66" s="13">
        <v>59</v>
      </c>
      <c r="C66" s="6" t="s">
        <v>798</v>
      </c>
      <c r="D66" s="65" t="s">
        <v>799</v>
      </c>
      <c r="E66" s="66" t="s">
        <v>413</v>
      </c>
      <c r="F66" s="6" t="s">
        <v>51</v>
      </c>
      <c r="G66" s="25">
        <v>8</v>
      </c>
      <c r="H66" s="25">
        <v>5</v>
      </c>
      <c r="I66" s="25">
        <v>5</v>
      </c>
      <c r="J66" s="34">
        <v>9</v>
      </c>
      <c r="K66" s="49">
        <f t="shared" si="0"/>
        <v>7.3</v>
      </c>
      <c r="L66" s="39" t="str">
        <f t="shared" si="1"/>
        <v>B</v>
      </c>
      <c r="M66" s="100"/>
      <c r="N66" s="100"/>
    </row>
    <row r="67" spans="1:14" ht="18" customHeight="1" x14ac:dyDescent="0.25">
      <c r="A67" s="54"/>
      <c r="B67" s="13">
        <v>60</v>
      </c>
      <c r="C67" s="6" t="s">
        <v>800</v>
      </c>
      <c r="D67" s="65" t="s">
        <v>801</v>
      </c>
      <c r="E67" s="66" t="s">
        <v>299</v>
      </c>
      <c r="F67" s="6" t="s">
        <v>43</v>
      </c>
      <c r="G67" s="25">
        <v>8</v>
      </c>
      <c r="H67" s="25">
        <v>3</v>
      </c>
      <c r="I67" s="25">
        <v>4</v>
      </c>
      <c r="J67" s="34">
        <v>1</v>
      </c>
      <c r="K67" s="49">
        <f t="shared" si="0"/>
        <v>2.7</v>
      </c>
      <c r="L67" s="39" t="str">
        <f t="shared" si="1"/>
        <v>F</v>
      </c>
      <c r="M67" s="100"/>
      <c r="N67" s="100"/>
    </row>
    <row r="68" spans="1:14" ht="18" customHeight="1" x14ac:dyDescent="0.25">
      <c r="A68" s="54"/>
      <c r="B68" s="13">
        <v>61</v>
      </c>
      <c r="C68" s="6" t="s">
        <v>802</v>
      </c>
      <c r="D68" s="65" t="s">
        <v>803</v>
      </c>
      <c r="E68" s="66" t="s">
        <v>154</v>
      </c>
      <c r="F68" s="6" t="s">
        <v>19</v>
      </c>
      <c r="G68" s="25">
        <v>9</v>
      </c>
      <c r="H68" s="25">
        <v>5</v>
      </c>
      <c r="I68" s="25">
        <v>5</v>
      </c>
      <c r="J68" s="34">
        <v>9</v>
      </c>
      <c r="K68" s="49">
        <f t="shared" si="0"/>
        <v>7.4</v>
      </c>
      <c r="L68" s="39" t="str">
        <f t="shared" si="1"/>
        <v>B</v>
      </c>
      <c r="M68" s="100"/>
      <c r="N68" s="100"/>
    </row>
    <row r="69" spans="1:14" ht="18" customHeight="1" x14ac:dyDescent="0.25">
      <c r="A69" s="54"/>
      <c r="B69" s="13">
        <v>62</v>
      </c>
      <c r="C69" s="6" t="s">
        <v>804</v>
      </c>
      <c r="D69" s="65" t="s">
        <v>231</v>
      </c>
      <c r="E69" s="66" t="s">
        <v>154</v>
      </c>
      <c r="F69" s="6" t="s">
        <v>743</v>
      </c>
      <c r="G69" s="25">
        <v>10</v>
      </c>
      <c r="H69" s="25">
        <v>6</v>
      </c>
      <c r="I69" s="25">
        <v>6</v>
      </c>
      <c r="J69" s="34">
        <v>8</v>
      </c>
      <c r="K69" s="49">
        <f t="shared" si="0"/>
        <v>7.4</v>
      </c>
      <c r="L69" s="39" t="str">
        <f t="shared" si="1"/>
        <v>B</v>
      </c>
      <c r="M69" s="100"/>
      <c r="N69" s="100"/>
    </row>
    <row r="70" spans="1:14" ht="18" customHeight="1" x14ac:dyDescent="0.25">
      <c r="A70" s="55"/>
      <c r="B70" s="14">
        <v>63</v>
      </c>
      <c r="C70" s="6" t="s">
        <v>805</v>
      </c>
      <c r="D70" s="65" t="s">
        <v>806</v>
      </c>
      <c r="E70" s="66" t="s">
        <v>154</v>
      </c>
      <c r="F70" s="6" t="s">
        <v>718</v>
      </c>
      <c r="G70" s="25">
        <v>9</v>
      </c>
      <c r="H70" s="25">
        <v>4</v>
      </c>
      <c r="I70" s="25">
        <v>2</v>
      </c>
      <c r="J70" s="34">
        <v>1</v>
      </c>
      <c r="K70" s="49">
        <f t="shared" si="0"/>
        <v>2.6</v>
      </c>
      <c r="L70" s="39" t="str">
        <f t="shared" si="1"/>
        <v>F</v>
      </c>
      <c r="M70" s="100"/>
      <c r="N70" s="100"/>
    </row>
    <row r="71" spans="1:14" ht="18" customHeight="1" x14ac:dyDescent="0.25">
      <c r="A71" s="54"/>
      <c r="B71" s="13">
        <v>64</v>
      </c>
      <c r="C71" s="6" t="s">
        <v>924</v>
      </c>
      <c r="D71" s="65" t="s">
        <v>634</v>
      </c>
      <c r="E71" s="66" t="s">
        <v>583</v>
      </c>
      <c r="F71" s="6" t="s">
        <v>925</v>
      </c>
      <c r="G71" s="25">
        <v>8</v>
      </c>
      <c r="H71" s="25">
        <v>5</v>
      </c>
      <c r="I71" s="25">
        <v>1</v>
      </c>
      <c r="J71" s="34">
        <v>6</v>
      </c>
      <c r="K71" s="49">
        <f t="shared" si="0"/>
        <v>5</v>
      </c>
      <c r="L71" s="39" t="str">
        <f t="shared" si="1"/>
        <v>D+</v>
      </c>
      <c r="M71" s="100"/>
      <c r="N71" s="100"/>
    </row>
    <row r="72" spans="1:14" ht="18" customHeight="1" x14ac:dyDescent="0.25">
      <c r="A72" s="54"/>
      <c r="B72" s="13">
        <v>65</v>
      </c>
      <c r="C72" s="6" t="s">
        <v>807</v>
      </c>
      <c r="D72" s="65" t="s">
        <v>808</v>
      </c>
      <c r="E72" s="66" t="s">
        <v>809</v>
      </c>
      <c r="F72" s="6" t="s">
        <v>43</v>
      </c>
      <c r="G72" s="25">
        <v>9</v>
      </c>
      <c r="H72" s="25">
        <v>3</v>
      </c>
      <c r="I72" s="25">
        <v>4</v>
      </c>
      <c r="J72" s="34">
        <v>6</v>
      </c>
      <c r="K72" s="49">
        <f t="shared" si="0"/>
        <v>5.3</v>
      </c>
      <c r="L72" s="39" t="str">
        <f t="shared" si="1"/>
        <v>D+</v>
      </c>
      <c r="M72" s="100"/>
      <c r="N72" s="100"/>
    </row>
    <row r="73" spans="1:14" ht="18" customHeight="1" x14ac:dyDescent="0.25">
      <c r="A73" s="54"/>
      <c r="B73" s="13">
        <v>66</v>
      </c>
      <c r="C73" s="6" t="s">
        <v>810</v>
      </c>
      <c r="D73" s="65" t="s">
        <v>811</v>
      </c>
      <c r="E73" s="66" t="s">
        <v>169</v>
      </c>
      <c r="F73" s="6" t="s">
        <v>40</v>
      </c>
      <c r="G73" s="25">
        <v>10</v>
      </c>
      <c r="H73" s="25">
        <v>4</v>
      </c>
      <c r="I73" s="25">
        <v>5</v>
      </c>
      <c r="J73" s="34">
        <v>8</v>
      </c>
      <c r="K73" s="49">
        <f t="shared" ref="K73:K80" si="4">G73*0.1+H73*0.2+I73*0.2+J73*0.5</f>
        <v>6.8</v>
      </c>
      <c r="L73" s="39" t="str">
        <f t="shared" ref="L73:L80" si="5">IF(K73&gt;=9,"A+", IF(K73&gt;=8.5,"A", IF(K73&gt;=8,"B+", IF(K73&gt;=7,"B", IF(K73&gt;=6.5,"C+", IF(K73&gt;=5.5,"C", IF(K73&gt;=5,"D+", IF(K73&gt;=4,"D","F"))))))))</f>
        <v>C+</v>
      </c>
      <c r="M73" s="100"/>
      <c r="N73" s="100"/>
    </row>
    <row r="74" spans="1:14" ht="18" customHeight="1" x14ac:dyDescent="0.25">
      <c r="A74" s="54"/>
      <c r="B74" s="13">
        <v>67</v>
      </c>
      <c r="C74" s="6" t="s">
        <v>812</v>
      </c>
      <c r="D74" s="65" t="s">
        <v>391</v>
      </c>
      <c r="E74" s="66" t="s">
        <v>172</v>
      </c>
      <c r="F74" s="6" t="s">
        <v>40</v>
      </c>
      <c r="G74" s="25">
        <v>7</v>
      </c>
      <c r="H74" s="25">
        <v>4</v>
      </c>
      <c r="I74" s="25">
        <v>4</v>
      </c>
      <c r="J74" s="34">
        <v>9</v>
      </c>
      <c r="K74" s="49">
        <f t="shared" si="4"/>
        <v>6.8</v>
      </c>
      <c r="L74" s="39" t="str">
        <f t="shared" si="5"/>
        <v>C+</v>
      </c>
      <c r="M74" s="100"/>
      <c r="N74" s="100"/>
    </row>
    <row r="75" spans="1:14" ht="18" customHeight="1" x14ac:dyDescent="0.25">
      <c r="A75" s="54"/>
      <c r="B75" s="13">
        <v>68</v>
      </c>
      <c r="C75" s="6" t="s">
        <v>813</v>
      </c>
      <c r="D75" s="65" t="s">
        <v>550</v>
      </c>
      <c r="E75" s="66" t="s">
        <v>172</v>
      </c>
      <c r="F75" s="6" t="s">
        <v>19</v>
      </c>
      <c r="G75" s="25">
        <v>9</v>
      </c>
      <c r="H75" s="25">
        <v>3</v>
      </c>
      <c r="I75" s="25">
        <v>5</v>
      </c>
      <c r="J75" s="34">
        <v>6</v>
      </c>
      <c r="K75" s="49">
        <f t="shared" si="4"/>
        <v>5.5</v>
      </c>
      <c r="L75" s="39" t="str">
        <f t="shared" si="5"/>
        <v>C</v>
      </c>
      <c r="M75" s="100"/>
      <c r="N75" s="100"/>
    </row>
    <row r="76" spans="1:14" ht="18" customHeight="1" x14ac:dyDescent="0.25">
      <c r="A76" s="54"/>
      <c r="B76" s="13">
        <v>69</v>
      </c>
      <c r="C76" s="6" t="s">
        <v>814</v>
      </c>
      <c r="D76" s="65" t="s">
        <v>74</v>
      </c>
      <c r="E76" s="66" t="s">
        <v>313</v>
      </c>
      <c r="F76" s="6" t="s">
        <v>65</v>
      </c>
      <c r="G76" s="25">
        <v>10</v>
      </c>
      <c r="H76" s="25">
        <v>3</v>
      </c>
      <c r="I76" s="25">
        <v>4</v>
      </c>
      <c r="J76" s="34">
        <v>4</v>
      </c>
      <c r="K76" s="49">
        <f t="shared" si="4"/>
        <v>4.4000000000000004</v>
      </c>
      <c r="L76" s="39" t="str">
        <f t="shared" si="5"/>
        <v>D</v>
      </c>
      <c r="M76" s="100"/>
      <c r="N76" s="100"/>
    </row>
    <row r="77" spans="1:14" ht="18" customHeight="1" x14ac:dyDescent="0.25">
      <c r="A77" s="54"/>
      <c r="B77" s="13">
        <v>70</v>
      </c>
      <c r="C77" s="6" t="s">
        <v>815</v>
      </c>
      <c r="D77" s="65" t="s">
        <v>182</v>
      </c>
      <c r="E77" s="66" t="s">
        <v>313</v>
      </c>
      <c r="F77" s="6" t="s">
        <v>19</v>
      </c>
      <c r="G77" s="25">
        <v>10</v>
      </c>
      <c r="H77" s="25">
        <v>5</v>
      </c>
      <c r="I77" s="25">
        <v>4</v>
      </c>
      <c r="J77" s="34">
        <v>8</v>
      </c>
      <c r="K77" s="49">
        <f t="shared" si="4"/>
        <v>6.8</v>
      </c>
      <c r="L77" s="39" t="str">
        <f t="shared" si="5"/>
        <v>C+</v>
      </c>
      <c r="M77" s="100"/>
      <c r="N77" s="100"/>
    </row>
    <row r="78" spans="1:14" ht="18" customHeight="1" x14ac:dyDescent="0.25">
      <c r="A78" s="54"/>
      <c r="B78" s="13">
        <v>71</v>
      </c>
      <c r="C78" s="6" t="s">
        <v>816</v>
      </c>
      <c r="D78" s="65" t="s">
        <v>817</v>
      </c>
      <c r="E78" s="66" t="s">
        <v>818</v>
      </c>
      <c r="F78" s="6" t="s">
        <v>189</v>
      </c>
      <c r="G78" s="25">
        <v>9</v>
      </c>
      <c r="H78" s="25">
        <v>5</v>
      </c>
      <c r="I78" s="25">
        <v>5</v>
      </c>
      <c r="J78" s="34">
        <v>3</v>
      </c>
      <c r="K78" s="49">
        <f t="shared" si="4"/>
        <v>4.4000000000000004</v>
      </c>
      <c r="L78" s="39" t="str">
        <f t="shared" si="5"/>
        <v>D</v>
      </c>
      <c r="M78" s="100"/>
      <c r="N78" s="100"/>
    </row>
    <row r="79" spans="1:14" ht="18" customHeight="1" x14ac:dyDescent="0.25">
      <c r="A79" s="55"/>
      <c r="B79" s="15">
        <v>72</v>
      </c>
      <c r="C79" s="6" t="s">
        <v>819</v>
      </c>
      <c r="D79" s="65" t="s">
        <v>820</v>
      </c>
      <c r="E79" s="66" t="s">
        <v>821</v>
      </c>
      <c r="F79" s="6" t="s">
        <v>32</v>
      </c>
      <c r="G79" s="25">
        <v>10</v>
      </c>
      <c r="H79" s="25">
        <v>4</v>
      </c>
      <c r="I79" s="25">
        <v>7</v>
      </c>
      <c r="J79" s="34">
        <v>6</v>
      </c>
      <c r="K79" s="49">
        <f t="shared" si="4"/>
        <v>6.2</v>
      </c>
      <c r="L79" s="39" t="str">
        <f t="shared" si="5"/>
        <v>C</v>
      </c>
      <c r="M79" s="100"/>
      <c r="N79" s="100"/>
    </row>
    <row r="80" spans="1:14" ht="18" customHeight="1" x14ac:dyDescent="0.25">
      <c r="A80" s="54"/>
      <c r="B80" s="13">
        <v>73</v>
      </c>
      <c r="C80" s="6" t="s">
        <v>822</v>
      </c>
      <c r="D80" s="65" t="s">
        <v>823</v>
      </c>
      <c r="E80" s="66" t="s">
        <v>188</v>
      </c>
      <c r="F80" s="6" t="s">
        <v>51</v>
      </c>
      <c r="G80" s="25">
        <v>9</v>
      </c>
      <c r="H80" s="25">
        <v>3</v>
      </c>
      <c r="I80" s="25">
        <v>4</v>
      </c>
      <c r="J80" s="34">
        <v>4</v>
      </c>
      <c r="K80" s="49">
        <f t="shared" si="4"/>
        <v>4.3</v>
      </c>
      <c r="L80" s="39" t="str">
        <f t="shared" si="5"/>
        <v>D</v>
      </c>
      <c r="M80" s="100"/>
      <c r="N80" s="100"/>
    </row>
    <row r="81" spans="1:14" ht="18" customHeight="1" x14ac:dyDescent="0.25">
      <c r="A81" s="54"/>
      <c r="B81" s="121" t="s">
        <v>902</v>
      </c>
      <c r="C81" s="121"/>
      <c r="D81" s="121"/>
      <c r="E81" s="121"/>
      <c r="F81" s="57"/>
      <c r="G81" s="54"/>
      <c r="H81" s="54"/>
      <c r="I81" s="54"/>
      <c r="J81" s="122"/>
      <c r="K81" s="122"/>
      <c r="L81" s="122"/>
      <c r="M81" s="51"/>
      <c r="N81" s="51"/>
    </row>
    <row r="82" spans="1:14" ht="18" customHeight="1" x14ac:dyDescent="0.25">
      <c r="A82" s="54"/>
      <c r="B82" s="123" t="s">
        <v>834</v>
      </c>
      <c r="C82" s="123"/>
      <c r="D82" s="123"/>
      <c r="E82" s="123"/>
      <c r="F82" s="57"/>
      <c r="G82" s="54"/>
      <c r="H82" s="54"/>
      <c r="I82" s="54"/>
      <c r="J82" s="122"/>
      <c r="K82" s="122"/>
      <c r="L82" s="122"/>
      <c r="M82" s="51"/>
      <c r="N82" s="51"/>
    </row>
    <row r="83" spans="1:14" ht="18" customHeight="1" x14ac:dyDescent="0.25">
      <c r="A83" s="54"/>
      <c r="B83" s="123" t="s">
        <v>832</v>
      </c>
      <c r="C83" s="123"/>
      <c r="D83" s="123"/>
      <c r="E83" s="123"/>
      <c r="F83" s="57"/>
      <c r="G83" s="54"/>
      <c r="H83" s="54"/>
      <c r="I83" s="54"/>
      <c r="J83" s="122"/>
      <c r="K83" s="122"/>
      <c r="L83" s="122"/>
      <c r="M83" s="51"/>
      <c r="N83" s="51"/>
    </row>
    <row r="84" spans="1:14" ht="18" customHeight="1" x14ac:dyDescent="0.25">
      <c r="A84" s="54"/>
      <c r="B84" s="123" t="s">
        <v>833</v>
      </c>
      <c r="C84" s="123"/>
      <c r="D84" s="123"/>
      <c r="E84" s="123"/>
      <c r="F84" s="57"/>
      <c r="G84" s="54"/>
      <c r="H84" s="54"/>
      <c r="I84" s="54"/>
      <c r="J84" s="122"/>
      <c r="K84" s="122"/>
      <c r="L84" s="122"/>
      <c r="M84" s="51"/>
      <c r="N84" s="51"/>
    </row>
    <row r="85" spans="1:14" ht="18" customHeight="1" x14ac:dyDescent="0.25">
      <c r="A85" s="54"/>
      <c r="B85" s="59" t="s">
        <v>931</v>
      </c>
      <c r="C85" s="59"/>
      <c r="D85" s="59"/>
      <c r="E85" s="59"/>
      <c r="F85" s="57"/>
      <c r="G85" s="54"/>
      <c r="H85" s="54"/>
      <c r="I85" s="54"/>
      <c r="J85" s="58"/>
      <c r="K85" s="58"/>
      <c r="L85" s="58"/>
      <c r="M85" s="51"/>
      <c r="N85" s="51"/>
    </row>
    <row r="86" spans="1:14" ht="18" customHeight="1" x14ac:dyDescent="0.25">
      <c r="A86" s="55"/>
      <c r="B86" s="55"/>
      <c r="C86" s="60"/>
      <c r="D86" s="61"/>
      <c r="E86" s="61"/>
      <c r="F86" s="57"/>
      <c r="G86" s="127" t="s">
        <v>932</v>
      </c>
      <c r="H86" s="127"/>
      <c r="I86" s="127"/>
      <c r="J86" s="127"/>
      <c r="K86" s="127"/>
      <c r="L86" s="127"/>
      <c r="M86" s="51"/>
      <c r="N86" s="51"/>
    </row>
    <row r="87" spans="1:14" ht="37.200000000000003" customHeight="1" x14ac:dyDescent="0.25">
      <c r="A87" s="55"/>
      <c r="B87" s="128" t="s">
        <v>903</v>
      </c>
      <c r="C87" s="128"/>
      <c r="D87" s="128"/>
      <c r="E87" s="128"/>
      <c r="F87" s="57"/>
      <c r="G87" s="128" t="s">
        <v>904</v>
      </c>
      <c r="H87" s="128"/>
      <c r="I87" s="128"/>
      <c r="J87" s="128"/>
      <c r="K87" s="128"/>
      <c r="L87" s="128"/>
      <c r="M87" s="51"/>
      <c r="N87" s="51"/>
    </row>
    <row r="88" spans="1:14" ht="18" customHeight="1" x14ac:dyDescent="0.25">
      <c r="A88" s="54"/>
      <c r="B88" s="54"/>
      <c r="C88" s="62"/>
      <c r="D88" s="57"/>
      <c r="E88" s="57"/>
      <c r="F88" s="57"/>
      <c r="G88" s="54"/>
      <c r="H88" s="54"/>
      <c r="I88" s="54"/>
      <c r="J88" s="122"/>
      <c r="K88" s="122"/>
      <c r="L88" s="122"/>
      <c r="M88" s="51"/>
      <c r="N88" s="51"/>
    </row>
    <row r="89" spans="1:14" ht="18" customHeight="1" x14ac:dyDescent="0.25">
      <c r="A89" s="54"/>
      <c r="B89" s="54"/>
      <c r="C89" s="62"/>
      <c r="D89" s="57"/>
      <c r="E89" s="57"/>
      <c r="F89" s="57"/>
      <c r="G89" s="54"/>
      <c r="H89" s="54"/>
      <c r="I89" s="54"/>
      <c r="J89" s="122"/>
      <c r="K89" s="122"/>
      <c r="L89" s="122"/>
      <c r="M89" s="51"/>
      <c r="N89" s="51"/>
    </row>
    <row r="90" spans="1:14" ht="18" customHeight="1" x14ac:dyDescent="0.25">
      <c r="A90" s="54"/>
      <c r="B90" s="54"/>
      <c r="C90" s="62"/>
      <c r="D90" s="57"/>
      <c r="E90" s="57"/>
      <c r="F90" s="57"/>
      <c r="G90" s="54"/>
      <c r="H90" s="54"/>
      <c r="I90" s="54"/>
      <c r="J90" s="122"/>
      <c r="K90" s="122"/>
      <c r="L90" s="122"/>
      <c r="M90" s="51"/>
      <c r="N90" s="51"/>
    </row>
    <row r="91" spans="1:14" ht="18" customHeight="1" x14ac:dyDescent="0.25">
      <c r="A91" s="54"/>
      <c r="B91" s="54"/>
      <c r="C91" s="62"/>
      <c r="D91" s="57"/>
      <c r="E91" s="57"/>
      <c r="F91" s="57"/>
      <c r="G91" s="54"/>
      <c r="H91" s="54"/>
      <c r="I91" s="54"/>
      <c r="J91" s="122"/>
      <c r="K91" s="122"/>
      <c r="L91" s="122"/>
      <c r="M91" s="51"/>
      <c r="N91" s="51"/>
    </row>
    <row r="92" spans="1:14" ht="18" customHeight="1" x14ac:dyDescent="0.25">
      <c r="A92" s="54"/>
      <c r="B92" s="125" t="s">
        <v>838</v>
      </c>
      <c r="C92" s="125"/>
      <c r="D92" s="125"/>
      <c r="E92" s="125"/>
      <c r="F92" s="57"/>
      <c r="G92" s="126" t="s">
        <v>836</v>
      </c>
      <c r="H92" s="126"/>
      <c r="I92" s="126"/>
      <c r="J92" s="126"/>
      <c r="K92" s="126"/>
      <c r="L92" s="126"/>
      <c r="M92" s="51"/>
      <c r="N92" s="51"/>
    </row>
    <row r="93" spans="1:14" ht="18" customHeight="1" x14ac:dyDescent="0.25">
      <c r="A93" s="54"/>
      <c r="B93" s="54"/>
      <c r="C93" s="62"/>
      <c r="D93" s="57"/>
      <c r="E93" s="57"/>
      <c r="F93" s="57"/>
      <c r="G93" s="54"/>
      <c r="H93" s="54"/>
      <c r="I93" s="54"/>
      <c r="J93" s="122"/>
      <c r="K93" s="122"/>
      <c r="L93" s="122"/>
      <c r="M93" s="51"/>
      <c r="N93" s="51"/>
    </row>
  </sheetData>
  <mergeCells count="106">
    <mergeCell ref="M79:N79"/>
    <mergeCell ref="M80:N80"/>
    <mergeCell ref="G1:N2"/>
    <mergeCell ref="G3:N3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61:N61"/>
    <mergeCell ref="M62:N62"/>
    <mergeCell ref="M63:N63"/>
    <mergeCell ref="M64:N64"/>
    <mergeCell ref="M65:N65"/>
    <mergeCell ref="M66:N66"/>
    <mergeCell ref="M67:N67"/>
    <mergeCell ref="M68:N68"/>
    <mergeCell ref="M69:N69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43:N43"/>
    <mergeCell ref="M44:N44"/>
    <mergeCell ref="M45:N45"/>
    <mergeCell ref="M46:N46"/>
    <mergeCell ref="M47:N47"/>
    <mergeCell ref="M48:N48"/>
    <mergeCell ref="M49:N49"/>
    <mergeCell ref="M50:N50"/>
    <mergeCell ref="M51:N51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6:N7"/>
    <mergeCell ref="M8:N8"/>
    <mergeCell ref="M9:N9"/>
    <mergeCell ref="M10:N10"/>
    <mergeCell ref="M11:N11"/>
    <mergeCell ref="M12:N12"/>
    <mergeCell ref="M13:N13"/>
    <mergeCell ref="M14:N14"/>
    <mergeCell ref="M15:N15"/>
    <mergeCell ref="J90:L90"/>
    <mergeCell ref="J91:L91"/>
    <mergeCell ref="B92:E92"/>
    <mergeCell ref="G92:L92"/>
    <mergeCell ref="J93:L93"/>
    <mergeCell ref="B84:E84"/>
    <mergeCell ref="J84:L84"/>
    <mergeCell ref="G86:L86"/>
    <mergeCell ref="B87:E87"/>
    <mergeCell ref="G87:L87"/>
    <mergeCell ref="J88:L88"/>
    <mergeCell ref="B83:E83"/>
    <mergeCell ref="J83:L83"/>
    <mergeCell ref="B4:C4"/>
    <mergeCell ref="D4:I4"/>
    <mergeCell ref="B5:C5"/>
    <mergeCell ref="B7:F7"/>
    <mergeCell ref="K6:K7"/>
    <mergeCell ref="L6:L7"/>
    <mergeCell ref="J89:L89"/>
    <mergeCell ref="B1:F1"/>
    <mergeCell ref="B2:C2"/>
    <mergeCell ref="D2:F2"/>
    <mergeCell ref="B3:C3"/>
    <mergeCell ref="D3:F3"/>
    <mergeCell ref="D6:E6"/>
    <mergeCell ref="B81:E81"/>
    <mergeCell ref="J81:L81"/>
    <mergeCell ref="B82:E82"/>
    <mergeCell ref="J82:L82"/>
  </mergeCells>
  <pageMargins left="0.39370078740157483" right="0.39370078740157483" top="0.39370078740157483" bottom="0.39370078740157483" header="0" footer="0"/>
  <pageSetup paperSize="1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43B-7D8B-468D-9E5E-0CCD460965F4}">
  <dimension ref="B5:L29"/>
  <sheetViews>
    <sheetView topLeftCell="A2" workbookViewId="0">
      <selection activeCell="R21" sqref="R21"/>
    </sheetView>
  </sheetViews>
  <sheetFormatPr defaultRowHeight="13.2" x14ac:dyDescent="0.25"/>
  <sheetData>
    <row r="5" spans="2:12" ht="15.6" x14ac:dyDescent="0.25">
      <c r="B5" s="40" t="s">
        <v>11</v>
      </c>
      <c r="C5" s="40" t="s">
        <v>939</v>
      </c>
      <c r="D5" s="40" t="s">
        <v>941</v>
      </c>
      <c r="E5" s="40" t="s">
        <v>940</v>
      </c>
      <c r="F5" s="40" t="s">
        <v>942</v>
      </c>
      <c r="G5" s="40" t="s">
        <v>943</v>
      </c>
      <c r="H5" s="40" t="s">
        <v>944</v>
      </c>
      <c r="I5" s="40" t="s">
        <v>945</v>
      </c>
      <c r="J5" s="40" t="s">
        <v>946</v>
      </c>
      <c r="K5" s="40" t="s">
        <v>947</v>
      </c>
      <c r="L5" s="40" t="s">
        <v>948</v>
      </c>
    </row>
    <row r="6" spans="2:12" ht="15.6" x14ac:dyDescent="0.25">
      <c r="B6" s="40">
        <v>3</v>
      </c>
      <c r="C6" s="40">
        <v>17</v>
      </c>
      <c r="D6" s="40">
        <v>7</v>
      </c>
      <c r="E6" s="40">
        <v>5</v>
      </c>
      <c r="F6" s="40">
        <v>21</v>
      </c>
      <c r="G6" s="40">
        <v>1</v>
      </c>
      <c r="H6" s="40">
        <v>16</v>
      </c>
      <c r="I6" s="40">
        <v>4</v>
      </c>
      <c r="J6" s="40">
        <v>2</v>
      </c>
      <c r="K6" s="40">
        <v>0</v>
      </c>
      <c r="L6" s="40">
        <f>SUM(C6:K6)</f>
        <v>73</v>
      </c>
    </row>
    <row r="7" spans="2:12" ht="15.6" x14ac:dyDescent="0.25">
      <c r="B7" s="40">
        <v>4</v>
      </c>
      <c r="C7" s="40">
        <v>28</v>
      </c>
      <c r="D7" s="40">
        <v>6</v>
      </c>
      <c r="E7" s="40">
        <v>4</v>
      </c>
      <c r="F7" s="40">
        <v>14</v>
      </c>
      <c r="G7" s="40">
        <v>0</v>
      </c>
      <c r="H7" s="40">
        <v>8</v>
      </c>
      <c r="I7" s="40">
        <v>0</v>
      </c>
      <c r="J7" s="40">
        <v>0</v>
      </c>
      <c r="K7" s="40">
        <v>2</v>
      </c>
      <c r="L7" s="40">
        <f t="shared" ref="L7:L11" si="0">SUM(C7:K7)</f>
        <v>62</v>
      </c>
    </row>
    <row r="8" spans="2:12" ht="15.6" x14ac:dyDescent="0.25">
      <c r="B8" s="40">
        <v>5</v>
      </c>
      <c r="C8" s="40">
        <v>11</v>
      </c>
      <c r="D8" s="40">
        <v>8</v>
      </c>
      <c r="E8" s="40">
        <v>4</v>
      </c>
      <c r="F8" s="40">
        <v>14</v>
      </c>
      <c r="G8" s="40">
        <v>4</v>
      </c>
      <c r="H8" s="40">
        <v>14</v>
      </c>
      <c r="I8" s="40">
        <v>9</v>
      </c>
      <c r="J8" s="40">
        <v>7</v>
      </c>
      <c r="K8" s="40">
        <v>3</v>
      </c>
      <c r="L8" s="40">
        <f t="shared" si="0"/>
        <v>74</v>
      </c>
    </row>
    <row r="9" spans="2:12" ht="15.6" x14ac:dyDescent="0.25">
      <c r="B9" s="40">
        <v>6</v>
      </c>
      <c r="C9" s="40">
        <v>21</v>
      </c>
      <c r="D9" s="40">
        <v>11</v>
      </c>
      <c r="E9" s="40">
        <v>9</v>
      </c>
      <c r="F9" s="40">
        <v>11</v>
      </c>
      <c r="G9" s="40">
        <v>3</v>
      </c>
      <c r="H9" s="40">
        <v>10</v>
      </c>
      <c r="I9" s="40">
        <v>2</v>
      </c>
      <c r="J9" s="40">
        <v>3</v>
      </c>
      <c r="K9" s="40">
        <v>4</v>
      </c>
      <c r="L9" s="40">
        <f t="shared" si="0"/>
        <v>74</v>
      </c>
    </row>
    <row r="10" spans="2:12" ht="15.6" x14ac:dyDescent="0.25">
      <c r="B10" s="40">
        <v>7</v>
      </c>
      <c r="C10" s="40">
        <v>14</v>
      </c>
      <c r="D10" s="40">
        <v>17</v>
      </c>
      <c r="E10" s="40">
        <v>6</v>
      </c>
      <c r="F10" s="40">
        <v>13</v>
      </c>
      <c r="G10" s="40">
        <v>2</v>
      </c>
      <c r="H10" s="40">
        <v>14</v>
      </c>
      <c r="I10" s="40">
        <v>6</v>
      </c>
      <c r="J10" s="40">
        <v>1</v>
      </c>
      <c r="K10" s="40">
        <v>1</v>
      </c>
      <c r="L10" s="40">
        <f t="shared" si="0"/>
        <v>74</v>
      </c>
    </row>
    <row r="11" spans="2:12" ht="15.6" x14ac:dyDescent="0.25">
      <c r="B11" s="40">
        <v>8</v>
      </c>
      <c r="C11" s="40">
        <v>25</v>
      </c>
      <c r="D11" s="40">
        <v>12</v>
      </c>
      <c r="E11" s="40">
        <v>6</v>
      </c>
      <c r="F11" s="40">
        <v>16</v>
      </c>
      <c r="G11" s="40">
        <v>6</v>
      </c>
      <c r="H11" s="40">
        <v>7</v>
      </c>
      <c r="I11" s="40">
        <v>0</v>
      </c>
      <c r="J11" s="40">
        <v>1</v>
      </c>
      <c r="K11" s="40">
        <v>0</v>
      </c>
      <c r="L11" s="40">
        <f t="shared" si="0"/>
        <v>73</v>
      </c>
    </row>
    <row r="12" spans="2:12" ht="15.6" x14ac:dyDescent="0.25">
      <c r="B12" s="40" t="s">
        <v>948</v>
      </c>
      <c r="C12" s="40">
        <f>SUM(C6:C11)</f>
        <v>116</v>
      </c>
      <c r="D12" s="40">
        <f t="shared" ref="D12:K12" si="1">SUM(D6:D11)</f>
        <v>61</v>
      </c>
      <c r="E12" s="40">
        <f t="shared" si="1"/>
        <v>34</v>
      </c>
      <c r="F12" s="40">
        <f t="shared" si="1"/>
        <v>89</v>
      </c>
      <c r="G12" s="40">
        <f t="shared" si="1"/>
        <v>16</v>
      </c>
      <c r="H12" s="40">
        <f t="shared" si="1"/>
        <v>69</v>
      </c>
      <c r="I12" s="40">
        <f t="shared" si="1"/>
        <v>21</v>
      </c>
      <c r="J12" s="40">
        <f t="shared" si="1"/>
        <v>14</v>
      </c>
      <c r="K12" s="40">
        <f t="shared" si="1"/>
        <v>10</v>
      </c>
      <c r="L12" s="40">
        <f>SUM(C12:K12)</f>
        <v>430</v>
      </c>
    </row>
    <row r="13" spans="2:12" ht="15.6" x14ac:dyDescent="0.25">
      <c r="B13" s="40" t="s">
        <v>949</v>
      </c>
      <c r="C13" s="78">
        <f>C12/430</f>
        <v>0.26976744186046514</v>
      </c>
      <c r="D13" s="78">
        <f t="shared" ref="D13:L13" si="2">D12/430</f>
        <v>0.14186046511627906</v>
      </c>
      <c r="E13" s="78">
        <f t="shared" si="2"/>
        <v>7.9069767441860464E-2</v>
      </c>
      <c r="F13" s="78">
        <f t="shared" si="2"/>
        <v>0.2069767441860465</v>
      </c>
      <c r="G13" s="78">
        <f t="shared" si="2"/>
        <v>3.7209302325581395E-2</v>
      </c>
      <c r="H13" s="78">
        <f t="shared" si="2"/>
        <v>0.16046511627906976</v>
      </c>
      <c r="I13" s="78">
        <f t="shared" si="2"/>
        <v>4.8837209302325581E-2</v>
      </c>
      <c r="J13" s="78">
        <f t="shared" si="2"/>
        <v>3.255813953488372E-2</v>
      </c>
      <c r="K13" s="78">
        <f t="shared" si="2"/>
        <v>2.3255813953488372E-2</v>
      </c>
      <c r="L13" s="78">
        <f t="shared" si="2"/>
        <v>1</v>
      </c>
    </row>
    <row r="19" spans="5:6" ht="15.6" x14ac:dyDescent="0.25">
      <c r="E19" s="40" t="s">
        <v>936</v>
      </c>
      <c r="F19" s="40" t="s">
        <v>937</v>
      </c>
    </row>
    <row r="20" spans="5:6" ht="15.6" x14ac:dyDescent="0.25">
      <c r="E20" s="40" t="s">
        <v>939</v>
      </c>
      <c r="F20" s="40">
        <v>116</v>
      </c>
    </row>
    <row r="21" spans="5:6" ht="15.6" x14ac:dyDescent="0.25">
      <c r="E21" s="40" t="s">
        <v>941</v>
      </c>
      <c r="F21" s="40">
        <v>61</v>
      </c>
    </row>
    <row r="22" spans="5:6" ht="15.6" x14ac:dyDescent="0.25">
      <c r="E22" s="40" t="s">
        <v>940</v>
      </c>
      <c r="F22" s="40">
        <v>34</v>
      </c>
    </row>
    <row r="23" spans="5:6" ht="15.6" x14ac:dyDescent="0.25">
      <c r="E23" s="40" t="s">
        <v>942</v>
      </c>
      <c r="F23" s="40">
        <v>89</v>
      </c>
    </row>
    <row r="24" spans="5:6" ht="15.6" x14ac:dyDescent="0.25">
      <c r="E24" s="40" t="s">
        <v>943</v>
      </c>
      <c r="F24" s="40">
        <v>16</v>
      </c>
    </row>
    <row r="25" spans="5:6" ht="15.6" x14ac:dyDescent="0.25">
      <c r="E25" s="40" t="s">
        <v>944</v>
      </c>
      <c r="F25" s="40">
        <v>69</v>
      </c>
    </row>
    <row r="26" spans="5:6" ht="15.6" x14ac:dyDescent="0.25">
      <c r="E26" s="40" t="s">
        <v>945</v>
      </c>
      <c r="F26" s="40">
        <v>21</v>
      </c>
    </row>
    <row r="27" spans="5:6" ht="15.6" x14ac:dyDescent="0.25">
      <c r="E27" s="40" t="s">
        <v>946</v>
      </c>
      <c r="F27" s="40">
        <v>14</v>
      </c>
    </row>
    <row r="28" spans="5:6" ht="15.6" x14ac:dyDescent="0.25">
      <c r="E28" s="40" t="s">
        <v>947</v>
      </c>
      <c r="F28" s="40">
        <v>10</v>
      </c>
    </row>
    <row r="29" spans="5:6" ht="15.6" x14ac:dyDescent="0.25">
      <c r="E29" s="75" t="s">
        <v>948</v>
      </c>
      <c r="F29" s="75">
        <f>SUM(F20:F28)</f>
        <v>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Nhóm 03</vt:lpstr>
      <vt:lpstr>Nhóm 04</vt:lpstr>
      <vt:lpstr>Nhóm 05</vt:lpstr>
      <vt:lpstr>Nhóm 06</vt:lpstr>
      <vt:lpstr>Nhóm 07</vt:lpstr>
      <vt:lpstr>Nhóm 08</vt:lpstr>
      <vt:lpstr>THỐNG KÊ</vt:lpstr>
      <vt:lpstr>'Nhóm 03'!Print_Titles</vt:lpstr>
      <vt:lpstr>'Nhóm 05'!Print_Titles</vt:lpstr>
      <vt:lpstr>'Nhóm 07'!Print_Titles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</dc:creator>
  <cp:lastModifiedBy>Nguyen Hoang Hai D21CN07</cp:lastModifiedBy>
  <cp:lastPrinted>2024-12-20T19:45:30Z</cp:lastPrinted>
  <dcterms:created xsi:type="dcterms:W3CDTF">2024-11-28T14:08:49Z</dcterms:created>
  <dcterms:modified xsi:type="dcterms:W3CDTF">2024-12-20T20:26:02Z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2024-11-28T00:00:00Z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2024-11-28T00:00:00Z</vt:filetime>
  </property>
  <property fmtid="{D5CDD505-2E9C-101B-9397-08002B2CF9AE}" pid="5" name="Producer">
    <vt:lpwstr>3-Heights(TM) PDF Security Shell 4.8.25.2 (http://www.pdf-tools.com)</vt:lpwstr>
  </property>
</Properties>
</file>