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QUAN LY NHA NGHI\APP_KHAI_BAO_LUU_TRU\"/>
    </mc:Choice>
  </mc:AlternateContent>
  <xr:revisionPtr revIDLastSave="0" documentId="13_ncr:1_{49E86CEC-9B06-4A8D-BD20-C4F6A044846E}" xr6:coauthVersionLast="47" xr6:coauthVersionMax="47" xr10:uidLastSave="{00000000-0000-0000-0000-000000000000}"/>
  <bookViews>
    <workbookView xWindow="-28920" yWindow="-120" windowWidth="29040" windowHeight="15720" xr2:uid="{EB3A4D1C-0848-4C13-8670-93B20E72328E}"/>
  </bookViews>
  <sheets>
    <sheet name="Sheet1" sheetId="1" r:id="rId1"/>
  </sheets>
  <definedNames>
    <definedName name="_xlnm._FilterDatabase" localSheetId="0" hidden="1">Sheet1!$J$1:$J$34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1" l="1"/>
  <c r="K34" i="1"/>
  <c r="L20" i="1"/>
  <c r="K20" i="1"/>
  <c r="L32" i="1"/>
  <c r="K32" i="1"/>
  <c r="L31" i="1"/>
  <c r="K31" i="1"/>
  <c r="L30" i="1"/>
  <c r="K30" i="1"/>
  <c r="L29" i="1"/>
  <c r="K29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19" i="1"/>
  <c r="K19" i="1"/>
  <c r="L18" i="1"/>
  <c r="K18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K9" i="1"/>
  <c r="K8" i="1"/>
  <c r="L7" i="1"/>
  <c r="K7" i="1"/>
  <c r="K6" i="1"/>
  <c r="L5" i="1"/>
  <c r="K5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<sst xmlns="http://schemas.openxmlformats.org/spreadsheetml/2006/main" count="258" uniqueCount="157">
  <si>
    <t>Số giấy tờ</t>
  </si>
  <si>
    <t>Số CMND cũ</t>
  </si>
  <si>
    <t>Họ và tên</t>
  </si>
  <si>
    <t>Giới tính</t>
  </si>
  <si>
    <t>Ngày sinh</t>
  </si>
  <si>
    <t>Nơi thường trú</t>
  </si>
  <si>
    <t>Ngày cấp</t>
  </si>
  <si>
    <t>Loại giấy tờ</t>
  </si>
  <si>
    <t>Tên phòng</t>
  </si>
  <si>
    <t>Thời gian ghi</t>
  </si>
  <si>
    <t>Ảnh mặt trước</t>
  </si>
  <si>
    <t>Ảnh mặt sau</t>
  </si>
  <si>
    <t>Lê Quốc Hiệp</t>
  </si>
  <si>
    <t>Nam</t>
  </si>
  <si>
    <t>26/01/1995</t>
  </si>
  <si>
    <t>12, An Dương Vương, Tổ 2, Khu Phố Đông Bình, TT. Tân Hiệp, Tân Hiệp, Kiên Giang</t>
  </si>
  <si>
    <t>23/11/2023</t>
  </si>
  <si>
    <t>CCCD</t>
  </si>
  <si>
    <t>Phòng 3 nhà cũ</t>
  </si>
  <si>
    <t>16:34:05 19/05/2025</t>
  </si>
  <si>
    <t>NGUYỄN THỊ BÍCH VÂN</t>
  </si>
  <si>
    <t>Nữ</t>
  </si>
  <si>
    <t>Khóm 5, Thị trấn Cái Đôi Vàm, Phú Tân, Cà Mau</t>
  </si>
  <si>
    <t>14/08/2021</t>
  </si>
  <si>
    <t>Phòng 7 nhà cũ</t>
  </si>
  <si>
    <t>21:54:40 19/05/2025</t>
  </si>
  <si>
    <t>TRẦN TIN</t>
  </si>
  <si>
    <t>22/05/1994</t>
  </si>
  <si>
    <t>28, Phan Văn Vũ, Vĩnh Phước, Nha Trang, Khánh Hòa</t>
  </si>
  <si>
    <t>Phòng 4 nhà mới</t>
  </si>
  <si>
    <t>22:26:32 19/05/2025</t>
  </si>
  <si>
    <t>Nguyễn Huy Bình</t>
  </si>
  <si>
    <t>13/05/1979</t>
  </si>
  <si>
    <t>1917/50A Phạm Thế Hiển, Phường 6, Quận 8, TP.Hồ Chí Minh</t>
  </si>
  <si>
    <t>26/12/2021</t>
  </si>
  <si>
    <t>17:26:12 20/05/2025</t>
  </si>
  <si>
    <t>PHAN HOÀNG HIỄU</t>
  </si>
  <si>
    <t>27/07/2002</t>
  </si>
  <si>
    <t>548A/2, KP8A, Tân Biên, Thành phố Biên Hòa, Đồng Nai</t>
  </si>
  <si>
    <t>Phòng 8 nhà cũ</t>
  </si>
  <si>
    <t>17:31:20 21/05/2025</t>
  </si>
  <si>
    <t>Nguyễn Đức Danh</t>
  </si>
  <si>
    <t>Thôn Hòa Thọ, Hành Phước, Nghĩa Hành, Quảng Ngãi</t>
  </si>
  <si>
    <t>25/03/2022</t>
  </si>
  <si>
    <t>18:59:25 21/05/2025</t>
  </si>
  <si>
    <t>Nguyễn Phương Thanh</t>
  </si>
  <si>
    <t>22/10/2001</t>
  </si>
  <si>
    <t>Ấp Thạnh Đông, Thạnh Đông B, Tân Hiệp, Kiên Giang</t>
  </si>
  <si>
    <t>13/07/2023</t>
  </si>
  <si>
    <t>Phòng 2 nhà mới</t>
  </si>
  <si>
    <t>21:50:33 21/05/2025</t>
  </si>
  <si>
    <t>PHẠM THÀNH ĐÔNG</t>
  </si>
  <si>
    <t>Ấp Tân Lợi, Tân Phú, Châu Thành, An Giang</t>
  </si>
  <si>
    <t>23:32:35 21/05/2025</t>
  </si>
  <si>
    <t>Trần Phúc Hậu</t>
  </si>
  <si>
    <t>15/03/1995</t>
  </si>
  <si>
    <t>25/32 Đường Hồ Văn Long, Tân Tạo, Bình Tân, TP. Hồ Chí Minh</t>
  </si>
  <si>
    <t>27/03/2024</t>
  </si>
  <si>
    <t>20:43:43 22/05/2025</t>
  </si>
  <si>
    <t>Nguyễn Ngọc Hồng</t>
  </si>
  <si>
    <t>28/12/1978</t>
  </si>
  <si>
    <t>Số Nhà 297, Tổ 13, Ấp Kinh 2B, Tân An, Tân Hiệp, Kiên Giang</t>
  </si>
  <si>
    <t>22/12/2022</t>
  </si>
  <si>
    <t>Phòng 1 nhà mới</t>
  </si>
  <si>
    <t>21:47:41 22/05/2025</t>
  </si>
  <si>
    <t>Nguyễn Thế Hải</t>
  </si>
  <si>
    <t>Số Nhà 306, Tổ 10, Ấp Kinh 8A, Thạnh Đông A, Tân Hiệp, Kiên Giang</t>
  </si>
  <si>
    <t>16/09/2021</t>
  </si>
  <si>
    <t>22:16:54 22/05/2025</t>
  </si>
  <si>
    <t>Nguyễn Thanh Tuấn</t>
  </si>
  <si>
    <t>27/02/1971</t>
  </si>
  <si>
    <t>Tổ 1, Khu Phố 7, An Thới, TP.Phú Quốc, Kiên Giang</t>
  </si>
  <si>
    <t>25/02/2022</t>
  </si>
  <si>
    <t>12:04:18 23/05/2025</t>
  </si>
  <si>
    <t>Phòng 9 nhà cũ</t>
  </si>
  <si>
    <t>NGUYỄN MINH TIẾN</t>
  </si>
  <si>
    <t>25/11/1996</t>
  </si>
  <si>
    <t>Ấp Phú Thuận B, Phú Lâm, Phú Tân, An Giang</t>
  </si>
  <si>
    <t>17/06/2023</t>
  </si>
  <si>
    <t>11:17:00 24/05/2025</t>
  </si>
  <si>
    <t>Lê Hồng Phong</t>
  </si>
  <si>
    <t>Tổ 4, Ấp Tân An, Tân Hiệp B, Tân Hiệp, Kiên Giang</t>
  </si>
  <si>
    <t>18/11/2022</t>
  </si>
  <si>
    <t>Phòng 5 nhà mới</t>
  </si>
  <si>
    <t>16:55:34 24/05/2025</t>
  </si>
  <si>
    <t>Lê Thanh Việt</t>
  </si>
  <si>
    <t>Số Nhà 81/4, Tổ 3, Ấp Đông Phước, Thạnh Đông A, Tân Hiệp, Kiên Giang</t>
  </si>
  <si>
    <t>18/12/2023</t>
  </si>
  <si>
    <t>20:29:14 24/05/2025</t>
  </si>
  <si>
    <t>Bùi Xuân Khang</t>
  </si>
  <si>
    <t>19/10/1980</t>
  </si>
  <si>
    <t>P308 K2 T/T Thành Công, Thành Công, Ba Đình, Hà Nội</t>
  </si>
  <si>
    <t>14:56:06 25/05/2025</t>
  </si>
  <si>
    <t>Ngô Hoàng Út</t>
  </si>
  <si>
    <t>14/04/1989</t>
  </si>
  <si>
    <t>Khu Vực 5, Phường V, Vị Thanh, Hậu Giang</t>
  </si>
  <si>
    <t>15/01/2023</t>
  </si>
  <si>
    <t>20:38:04 25/05/2025</t>
  </si>
  <si>
    <t>Hoàng Thiên Triều</t>
  </si>
  <si>
    <t>Ấp B1, Thạnh Thắng, Vĩnh Thạnh, Cần Thơ</t>
  </si>
  <si>
    <t>12:52:44 26/05/2025</t>
  </si>
  <si>
    <t>Phan Ngọc Đăng</t>
  </si>
  <si>
    <t>Số Nhà 531, Tổ 6, Ấp Thạnh Lợi, Thạnh Đông A, Tân Hiệp, Kiên Giang</t>
  </si>
  <si>
    <t>28/12/2022</t>
  </si>
  <si>
    <t>18:50:43 26/05/2025</t>
  </si>
  <si>
    <t>Nguyễn Mai Hà</t>
  </si>
  <si>
    <t>27/11/1973</t>
  </si>
  <si>
    <t>230/47 Đường Thống Nhất, Tổ 118, Phường 10, Gò Vấp, TP. Hồ Chí Minh</t>
  </si>
  <si>
    <t>16/09/2022</t>
  </si>
  <si>
    <t>20:23:39 26/05/2025</t>
  </si>
  <si>
    <t>Huỳnh Thị Thủy</t>
  </si>
  <si>
    <t>15/02/1991</t>
  </si>
  <si>
    <t>Ấp Long Thiện, Ô Long Vỹ, Châu Phú, An Giang</t>
  </si>
  <si>
    <t>30/05/2022</t>
  </si>
  <si>
    <t>20:44:23 26/05/2025</t>
  </si>
  <si>
    <t>Nguyễn Thị Mén</t>
  </si>
  <si>
    <t>29/09/1995</t>
  </si>
  <si>
    <t>Ấp Mỹ Bình, Thạnh Mỹ Tây, Châu Phú, An Giang</t>
  </si>
  <si>
    <t>18/05/2023</t>
  </si>
  <si>
    <t>21:50:12 26/05/2025</t>
  </si>
  <si>
    <t>Nguyễn Thị Mộng Kha</t>
  </si>
  <si>
    <t>29/11/2008</t>
  </si>
  <si>
    <t>Tổ 15, Ấp Kinh 7 A, Thạnh Đông A, Tân Hiệp, Kiên Giang</t>
  </si>
  <si>
    <t>26/02/2023</t>
  </si>
  <si>
    <t>16:06:04 27/05/2025</t>
  </si>
  <si>
    <t>Nguyễn An Khang</t>
  </si>
  <si>
    <t>13/08/1990</t>
  </si>
  <si>
    <t>Ấp Kinh 10B, Thị Trấn Tân Hiệp, Kiên Giang</t>
  </si>
  <si>
    <t>22/11/2021</t>
  </si>
  <si>
    <t>Phòng 3 nhà mới</t>
  </si>
  <si>
    <t>23:24:06 27/05/2025</t>
  </si>
  <si>
    <t>Bùi Trung Kiên</t>
  </si>
  <si>
    <t>21/01/2005</t>
  </si>
  <si>
    <t>Tổ 3, Ấp Tràm Trổi, Vĩnh Điều, Giang Thành, Kiên Giang</t>
  </si>
  <si>
    <t>23:28:05 27/05/2025</t>
  </si>
  <si>
    <t>Trương Hoàng An</t>
  </si>
  <si>
    <t>20/08/1993</t>
  </si>
  <si>
    <t>Ấp Hưng Thuận, Tân Hưng, Bình Tân, Vĩnh Long</t>
  </si>
  <si>
    <t>Phòng 5 nhà cũ</t>
  </si>
  <si>
    <t>23:30:00 27/05/2025</t>
  </si>
  <si>
    <t>21:08:54 28/05/2025</t>
  </si>
  <si>
    <t>Lê Bảo Thọ</t>
  </si>
  <si>
    <t>Ấp Tân Hà B, Tân Hòa, Tân Hiệp, Kiên Giang</t>
  </si>
  <si>
    <t>10:17:22 29/05/2025</t>
  </si>
  <si>
    <t>Lê Đức Anh Dũng</t>
  </si>
  <si>
    <t>14/05/2003</t>
  </si>
  <si>
    <t>TK Tập Cát 2, Thị trấn Nông Cống, Nông Cống, Thanh Hóa</t>
  </si>
  <si>
    <t>25/04/2021</t>
  </si>
  <si>
    <t>10:18:50 29/05/2025</t>
  </si>
  <si>
    <t>Nguyễn Nam Anh</t>
  </si>
  <si>
    <t>17/05/1989</t>
  </si>
  <si>
    <t>34 Đường Dương Tự Quán Tổ Dân Phố 56 Khu Phố 4, P.An Lạc A, Bình Tân, TP.Hồ Chí Minh</t>
  </si>
  <si>
    <t>20/07/2021</t>
  </si>
  <si>
    <t>19:35:36 29/05/2025</t>
  </si>
  <si>
    <t>19:35:56 29/05/2025</t>
  </si>
  <si>
    <t>22:29:26 29/05/2025</t>
  </si>
  <si>
    <t>22:33:10 29/05/2025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</si>
</sst>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3" fillId="0" borderId="4" xfId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9D22-0997-424E-90C7-F59553FEA18B}">
  <sheetPr codeName="Sheet1"/>
  <dimension ref="A1:L35"/>
  <sheetViews>
    <sheetView tabSelected="1" zoomScale="95" zoomScaleNormal="95" workbookViewId="0">
      <selection activeCell="C35" sqref="C35"/>
    </sheetView>
  </sheetViews>
  <sheetFormatPr defaultRowHeight="15" x14ac:dyDescent="0.25"/>
  <cols>
    <col min="1" max="1" width="14.140625" bestFit="1" customWidth="1"/>
    <col min="2" max="2" width="18.42578125" bestFit="1" customWidth="1"/>
    <col min="3" max="3" width="25.7109375" bestFit="1" customWidth="1"/>
    <col min="4" max="4" width="12.5703125" bestFit="1" customWidth="1"/>
    <col min="5" max="5" width="13.85546875" bestFit="1" customWidth="1"/>
    <col min="6" max="6" width="85.7109375" bestFit="1" customWidth="1"/>
    <col min="7" max="7" width="13.42578125" bestFit="1" customWidth="1"/>
    <col min="8" max="8" width="16.7109375" bestFit="1" customWidth="1"/>
    <col min="9" max="9" width="15.5703125" bestFit="1" customWidth="1"/>
    <col min="10" max="10" width="18.85546875" bestFit="1" customWidth="1"/>
    <col min="11" max="11" width="20.42578125" bestFit="1" customWidth="1"/>
    <col min="12" max="12" width="17.5703125" bestFit="1" customWidth="1"/>
  </cols>
  <sheetData>
    <row r="1" spans="1:12" ht="20.25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12" x14ac:dyDescent="0.25">
      <c r="A2" s="6">
        <v>91095006338</v>
      </c>
      <c r="B2" s="6">
        <v>371727089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7" t="str">
        <f>HYPERLINK("D:\QUAN LY NHA NGHI\APP_KHAI_BAO_LUU_TRU\dist\Anh_CCCD_da_khai_bao\mat_truoc_Le_Quoc_Hiep_19_05_2025.jpg", "Ảnh mặt trước")</f>
        <v>Ảnh mặt trước</v>
      </c>
      <c r="L2" s="7" t="str">
        <f>HYPERLINK("D:\QUAN LY NHA NGHI\APP_KHAI_BAO_LUU_TRU\dist\Anh_CCCD_da_khai_bao\mat_sau_Le_Quoc_Hiep_19_05_2025.jpg", "Ảnh mặt sau")</f>
        <v>Ảnh mặt sau</v>
      </c>
    </row>
    <row r="3" spans="1:12" x14ac:dyDescent="0.25">
      <c r="A3" s="1">
        <v>96193007157</v>
      </c>
      <c r="B3" s="1"/>
      <c r="C3" s="1" t="s">
        <v>20</v>
      </c>
      <c r="D3" s="1" t="s">
        <v>21</v>
      </c>
      <c r="E3" s="3">
        <v>33970</v>
      </c>
      <c r="F3" s="1" t="s">
        <v>22</v>
      </c>
      <c r="G3" s="1" t="s">
        <v>23</v>
      </c>
      <c r="H3" s="1" t="s">
        <v>17</v>
      </c>
      <c r="I3" s="1" t="s">
        <v>24</v>
      </c>
      <c r="J3" s="1" t="s">
        <v>25</v>
      </c>
      <c r="K3" s="2" t="str">
        <f>HYPERLINK("D:\QUAN LY NHA NGHI\APP_KHAI_BAO_LUU_TRU\dist\Anh_CCCD_da_khai_bao\mat_truoc_NGUYEN_THI_BICH_VAN_19_05_2025.jpg", "Ảnh mặt trước")</f>
        <v>Ảnh mặt trước</v>
      </c>
      <c r="L3" s="2" t="str">
        <f>HYPERLINK("D:\QUAN LY NHA NGHI\APP_KHAI_BAO_LUU_TRU\dist\Anh_CCCD_da_khai_bao\mat_sau_NGUYEN_THI_BICH_VAN_19_05_2025.jpg", "Ảnh mặt sau")</f>
        <v>Ảnh mặt sau</v>
      </c>
    </row>
    <row r="4" spans="1:12" x14ac:dyDescent="0.25">
      <c r="A4" s="1">
        <v>56194006799</v>
      </c>
      <c r="B4" s="1"/>
      <c r="C4" s="1" t="s">
        <v>26</v>
      </c>
      <c r="D4" s="1" t="s">
        <v>13</v>
      </c>
      <c r="E4" s="1" t="s">
        <v>27</v>
      </c>
      <c r="F4" s="1" t="s">
        <v>28</v>
      </c>
      <c r="G4" s="1"/>
      <c r="H4" s="1" t="s">
        <v>17</v>
      </c>
      <c r="I4" s="1" t="s">
        <v>29</v>
      </c>
      <c r="J4" s="1" t="s">
        <v>30</v>
      </c>
      <c r="K4" s="2" t="str">
        <f>HYPERLINK("D:\QUAN LY NHA NGHI\APP_KHAI_BAO_LUU_TRU\dist\Anh_CCCD_da_khai_bao\mat_truoc_TRAN_TIN_19_05_2025.jpg", "Ảnh mặt trước")</f>
        <v>Ảnh mặt trước</v>
      </c>
      <c r="L4" s="1"/>
    </row>
    <row r="5" spans="1:12" x14ac:dyDescent="0.25">
      <c r="A5" s="1">
        <v>82079009889</v>
      </c>
      <c r="B5" s="1">
        <v>25726188</v>
      </c>
      <c r="C5" s="1" t="s">
        <v>31</v>
      </c>
      <c r="D5" s="1" t="s">
        <v>13</v>
      </c>
      <c r="E5" s="1" t="s">
        <v>32</v>
      </c>
      <c r="F5" s="1" t="s">
        <v>33</v>
      </c>
      <c r="G5" s="3" t="s">
        <v>34</v>
      </c>
      <c r="H5" s="1" t="s">
        <v>17</v>
      </c>
      <c r="I5" s="1" t="s">
        <v>24</v>
      </c>
      <c r="J5" s="1" t="s">
        <v>35</v>
      </c>
      <c r="K5" s="2" t="str">
        <f>HYPERLINK("D:\QUAN LY NHA NGHI\APP_KHAI_BAO_LUU_TRU\Anh_CCCD_da_khai_bao\mat_truoc_Nguyen_Huy_Binh_20_05_2025.jpg", "Ảnh mặt trước")</f>
        <v>Ảnh mặt trước</v>
      </c>
      <c r="L5" s="2" t="str">
        <f>HYPERLINK("D:\QUAN LY NHA NGHI\APP_KHAI_BAO_LUU_TRU\Anh_CCCD_da_khai_bao\mat_sau_Nguyen_Huy_Binh_20_05_2025.jpg", "Ảnh mặt sau")</f>
        <v>Ảnh mặt sau</v>
      </c>
    </row>
    <row r="6" spans="1:12" x14ac:dyDescent="0.25">
      <c r="A6" s="1">
        <v>75202005210</v>
      </c>
      <c r="B6" s="1"/>
      <c r="C6" s="1" t="s">
        <v>36</v>
      </c>
      <c r="D6" s="1" t="s">
        <v>13</v>
      </c>
      <c r="E6" s="1" t="s">
        <v>37</v>
      </c>
      <c r="F6" s="1" t="s">
        <v>38</v>
      </c>
      <c r="G6" s="1"/>
      <c r="H6" s="1" t="s">
        <v>17</v>
      </c>
      <c r="I6" s="1" t="s">
        <v>39</v>
      </c>
      <c r="J6" s="1" t="s">
        <v>40</v>
      </c>
      <c r="K6" s="2" t="str">
        <f>HYPERLINK("D:\QUAN LY NHA NGHI\APP_KHAI_BAO_LUU_TRU\Anh_CCCD_da_khai_bao\mat_truoc_PHAN_HOANG_HIEU_21_05_2025.jpg", "Ảnh mặt trước")</f>
        <v>Ảnh mặt trước</v>
      </c>
      <c r="L6" s="1"/>
    </row>
    <row r="7" spans="1:12" x14ac:dyDescent="0.25">
      <c r="A7" s="1">
        <v>51084019055</v>
      </c>
      <c r="B7" s="1">
        <v>212772204</v>
      </c>
      <c r="C7" s="1" t="s">
        <v>41</v>
      </c>
      <c r="D7" s="1" t="s">
        <v>13</v>
      </c>
      <c r="E7" s="3">
        <v>30682</v>
      </c>
      <c r="F7" s="1" t="s">
        <v>42</v>
      </c>
      <c r="G7" s="1" t="s">
        <v>43</v>
      </c>
      <c r="H7" s="1" t="s">
        <v>17</v>
      </c>
      <c r="I7" s="1" t="s">
        <v>18</v>
      </c>
      <c r="J7" s="1" t="s">
        <v>44</v>
      </c>
      <c r="K7" s="2" t="str">
        <f>HYPERLINK("D:\QUAN LY NHA NGHI\APP_KHAI_BAO_LUU_TRU\Anh_CCCD_da_khai_bao\mat_truoc_Nguyen_Duc_Danh_21_05_2025.jpg", "Ảnh mặt trước")</f>
        <v>Ảnh mặt trước</v>
      </c>
      <c r="L7" s="2" t="str">
        <f>HYPERLINK("D:\QUAN LY NHA NGHI\APP_KHAI_BAO_LUU_TRU\Anh_CCCD_da_khai_bao\mat_sau_Nguyen_Duc_Danh_21_05_2025.jpg", "Ảnh mặt sau")</f>
        <v>Ảnh mặt sau</v>
      </c>
    </row>
    <row r="8" spans="1:12" x14ac:dyDescent="0.25">
      <c r="A8" s="1">
        <v>91301013069</v>
      </c>
      <c r="B8" s="1">
        <v>372037622</v>
      </c>
      <c r="C8" s="1" t="s">
        <v>45</v>
      </c>
      <c r="D8" s="1" t="s">
        <v>21</v>
      </c>
      <c r="E8" s="1" t="s">
        <v>46</v>
      </c>
      <c r="F8" s="1" t="s">
        <v>47</v>
      </c>
      <c r="G8" s="1" t="s">
        <v>48</v>
      </c>
      <c r="H8" s="1" t="s">
        <v>17</v>
      </c>
      <c r="I8" s="1" t="s">
        <v>49</v>
      </c>
      <c r="J8" s="1" t="s">
        <v>50</v>
      </c>
      <c r="K8" s="2" t="str">
        <f>HYPERLINK("D:\QUAN LY NHA NGHI\APP_KHAI_BAO_LUU_TRU\Anh_CCCD_da_khai_bao\mat_truoc_Nguyen_Phuong_Thanh_21_05_2025.jpg", "Ảnh mặt trước")</f>
        <v>Ảnh mặt trước</v>
      </c>
      <c r="L8" s="1"/>
    </row>
    <row r="9" spans="1:12" x14ac:dyDescent="0.25">
      <c r="A9" s="1">
        <v>89206019981</v>
      </c>
      <c r="B9" s="1"/>
      <c r="C9" s="1" t="s">
        <v>51</v>
      </c>
      <c r="D9" s="1" t="s">
        <v>13</v>
      </c>
      <c r="E9" s="3">
        <v>38751</v>
      </c>
      <c r="F9" s="1" t="s">
        <v>52</v>
      </c>
      <c r="G9" s="1"/>
      <c r="H9" s="1" t="s">
        <v>17</v>
      </c>
      <c r="I9" s="1" t="s">
        <v>24</v>
      </c>
      <c r="J9" s="1" t="s">
        <v>53</v>
      </c>
      <c r="K9" s="2" t="str">
        <f>HYPERLINK("D:\QUAN LY NHA NGHI\APP_KHAI_BAO_LUU_TRU\Anh_CCCD_da_khai_bao\mat_truoc_PHAM_THANH_DONG_21_05_2025.jpg", "Ảnh mặt trước")</f>
        <v>Ảnh mặt trước</v>
      </c>
      <c r="L9" s="1"/>
    </row>
    <row r="10" spans="1:12" x14ac:dyDescent="0.25">
      <c r="A10" s="1">
        <v>79095002950</v>
      </c>
      <c r="B10" s="1">
        <v>25463058</v>
      </c>
      <c r="C10" s="1" t="s">
        <v>54</v>
      </c>
      <c r="D10" s="1" t="s">
        <v>13</v>
      </c>
      <c r="E10" s="1" t="s">
        <v>55</v>
      </c>
      <c r="F10" s="1" t="s">
        <v>56</v>
      </c>
      <c r="G10" s="1" t="s">
        <v>57</v>
      </c>
      <c r="H10" s="1" t="s">
        <v>17</v>
      </c>
      <c r="I10" s="1" t="s">
        <v>49</v>
      </c>
      <c r="J10" s="1" t="s">
        <v>58</v>
      </c>
      <c r="K10" s="2" t="str">
        <f>HYPERLINK("D:\QUAN LY NHA NGHI\APP_KHAI_BAO_LUU_TRU\Anh_CCCD_da_khai_bao\mat_truoc_Tran_Phuc_Hau_22_05_2025.jpg", "Ảnh mặt trước")</f>
        <v>Ảnh mặt trước</v>
      </c>
      <c r="L10" s="2" t="str">
        <f>HYPERLINK("D:\QUAN LY NHA NGHI\APP_KHAI_BAO_LUU_TRU\Anh_CCCD_da_khai_bao\mat_sau_Tran_Phuc_Hau_22_05_2025.jpg", "Ảnh mặt sau")</f>
        <v>Ảnh mặt sau</v>
      </c>
    </row>
    <row r="11" spans="1:12" x14ac:dyDescent="0.25">
      <c r="A11" s="1">
        <v>91078008986</v>
      </c>
      <c r="B11" s="1">
        <v>352465981</v>
      </c>
      <c r="C11" s="1" t="s">
        <v>59</v>
      </c>
      <c r="D11" s="1" t="s">
        <v>13</v>
      </c>
      <c r="E11" s="1" t="s">
        <v>60</v>
      </c>
      <c r="F11" s="1" t="s">
        <v>61</v>
      </c>
      <c r="G11" s="1" t="s">
        <v>62</v>
      </c>
      <c r="H11" s="1" t="s">
        <v>17</v>
      </c>
      <c r="I11" s="1" t="s">
        <v>63</v>
      </c>
      <c r="J11" s="1" t="s">
        <v>64</v>
      </c>
      <c r="K11" s="2" t="str">
        <f>HYPERLINK("D:\QUAN LY NHA NGHI\APP_KHAI_BAO_LUU_TRU\Anh_CCCD_da_khai_bao\mat_truoc_Nguyen_Ngoc_Hong_22_05_2025.jpg", "Ảnh mặt trước")</f>
        <v>Ảnh mặt trước</v>
      </c>
      <c r="L11" s="2" t="str">
        <f>HYPERLINK("D:\QUAN LY NHA NGHI\APP_KHAI_BAO_LUU_TRU\Anh_CCCD_da_khai_bao\mat_sau_Nguyen_Ngoc_Hong_22_05_2025.jpg", "Ảnh mặt sau")</f>
        <v>Ảnh mặt sau</v>
      </c>
    </row>
    <row r="12" spans="1:12" x14ac:dyDescent="0.25">
      <c r="A12" s="1">
        <v>91097015554</v>
      </c>
      <c r="B12" s="1">
        <v>371901334</v>
      </c>
      <c r="C12" s="1" t="s">
        <v>65</v>
      </c>
      <c r="D12" s="1" t="s">
        <v>13</v>
      </c>
      <c r="E12" s="3">
        <v>35709</v>
      </c>
      <c r="F12" s="1" t="s">
        <v>66</v>
      </c>
      <c r="G12" s="1" t="s">
        <v>67</v>
      </c>
      <c r="H12" s="1" t="s">
        <v>17</v>
      </c>
      <c r="I12" s="1" t="s">
        <v>39</v>
      </c>
      <c r="J12" s="1" t="s">
        <v>68</v>
      </c>
      <c r="K12" s="2" t="str">
        <f>HYPERLINK("D:\QUAN LY NHA NGHI\APP_KHAI_BAO_LUU_TRU\Anh_CCCD_da_khai_bao\mat_truoc_Nguyen_The_Hai_22_05_2025.jpg", "Ảnh mặt trước")</f>
        <v>Ảnh mặt trước</v>
      </c>
      <c r="L12" s="2" t="str">
        <f>HYPERLINK("D:\QUAN LY NHA NGHI\APP_KHAI_BAO_LUU_TRU\Anh_CCCD_da_khai_bao\mat_sau_Nguyen_The_Hai_22_05_2025.jpg", "Ảnh mặt sau")</f>
        <v>Ảnh mặt sau</v>
      </c>
    </row>
    <row r="13" spans="1:12" x14ac:dyDescent="0.25">
      <c r="A13" s="1">
        <v>91071015623</v>
      </c>
      <c r="B13" s="1">
        <v>371307162</v>
      </c>
      <c r="C13" s="1" t="s">
        <v>69</v>
      </c>
      <c r="D13" s="1" t="s">
        <v>13</v>
      </c>
      <c r="E13" s="1" t="s">
        <v>70</v>
      </c>
      <c r="F13" s="1" t="s">
        <v>71</v>
      </c>
      <c r="G13" s="1" t="s">
        <v>72</v>
      </c>
      <c r="H13" s="1" t="s">
        <v>17</v>
      </c>
      <c r="I13" s="1" t="s">
        <v>74</v>
      </c>
      <c r="J13" s="1" t="s">
        <v>73</v>
      </c>
      <c r="K13" s="2" t="str">
        <f>HYPERLINK("D:\QUAN LY NHA NGHI\APP_KHAI_BAO_LUU_TRU\Anh_CCCD_da_khai_bao\mat_truoc_Nguyen_Thanh_Tuan_23_05_2025.jpg", "Ảnh mặt trước")</f>
        <v>Ảnh mặt trước</v>
      </c>
      <c r="L13" s="2" t="str">
        <f>HYPERLINK("D:\QUAN LY NHA NGHI\APP_KHAI_BAO_LUU_TRU\Anh_CCCD_da_khai_bao\mat_sau_Nguyen_Thanh_Tuan_23_05_2025.jpg", "Ảnh mặt sau")</f>
        <v>Ảnh mặt sau</v>
      </c>
    </row>
    <row r="14" spans="1:12" x14ac:dyDescent="0.25">
      <c r="A14" s="1">
        <v>87096015542</v>
      </c>
      <c r="B14" s="1"/>
      <c r="C14" s="1" t="s">
        <v>75</v>
      </c>
      <c r="D14" s="1" t="s">
        <v>13</v>
      </c>
      <c r="E14" s="1" t="s">
        <v>76</v>
      </c>
      <c r="F14" s="1" t="s">
        <v>77</v>
      </c>
      <c r="G14" s="1" t="s">
        <v>78</v>
      </c>
      <c r="H14" s="1" t="s">
        <v>17</v>
      </c>
      <c r="I14" s="1" t="s">
        <v>39</v>
      </c>
      <c r="J14" s="1" t="s">
        <v>79</v>
      </c>
      <c r="K14" s="2" t="str">
        <f>HYPERLINK("D:\QUAN LY NHA NGHI\APP_KHAI_BAO_LUU_TRU\Anh_CCCD_da_khai_bao\mat_truoc_NGUYEN_MINH_TIEN_24_05_2025.jpg", "Ảnh mặt trước")</f>
        <v>Ảnh mặt trước</v>
      </c>
      <c r="L14" s="2" t="str">
        <f>HYPERLINK("D:\QUAN LY NHA NGHI\APP_KHAI_BAO_LUU_TRU\Anh_CCCD_da_khai_bao\mat_sau_NGUYEN_MINH_TIEN_24_05_2025.jpg", "Ảnh mặt sau")</f>
        <v>Ảnh mặt sau</v>
      </c>
    </row>
    <row r="15" spans="1:12" x14ac:dyDescent="0.25">
      <c r="A15" s="1">
        <v>91081017072</v>
      </c>
      <c r="B15" s="1">
        <v>370841245</v>
      </c>
      <c r="C15" s="1" t="s">
        <v>80</v>
      </c>
      <c r="D15" s="1" t="s">
        <v>13</v>
      </c>
      <c r="E15" s="3">
        <v>29587</v>
      </c>
      <c r="F15" s="1" t="s">
        <v>81</v>
      </c>
      <c r="G15" s="1" t="s">
        <v>82</v>
      </c>
      <c r="H15" s="1" t="s">
        <v>17</v>
      </c>
      <c r="I15" s="1" t="s">
        <v>83</v>
      </c>
      <c r="J15" s="1" t="s">
        <v>84</v>
      </c>
      <c r="K15" s="2" t="str">
        <f>HYPERLINK("D:\QUAN LY NHA NGHI\APP_KHAI_BAO_LUU_TRU\Anh_CCCD_da_khai_bao\mat_truoc_Le_Hong_Phong_24_05_2025.jpg", "Ảnh mặt trước")</f>
        <v>Ảnh mặt trước</v>
      </c>
      <c r="L15" s="2" t="str">
        <f>HYPERLINK("D:\QUAN LY NHA NGHI\APP_KHAI_BAO_LUU_TRU\Anh_CCCD_da_khai_bao\mat_sau_Le_Hong_Phong_24_05_2025.jpg", "Ảnh mặt sau")</f>
        <v>Ảnh mặt sau</v>
      </c>
    </row>
    <row r="16" spans="1:12" x14ac:dyDescent="0.25">
      <c r="A16" s="1">
        <v>91084012750</v>
      </c>
      <c r="B16" s="1">
        <v>370990818</v>
      </c>
      <c r="C16" s="1" t="s">
        <v>85</v>
      </c>
      <c r="D16" s="1" t="s">
        <v>13</v>
      </c>
      <c r="E16" s="3">
        <v>30750</v>
      </c>
      <c r="F16" s="1" t="s">
        <v>86</v>
      </c>
      <c r="G16" s="1" t="s">
        <v>87</v>
      </c>
      <c r="H16" s="1" t="s">
        <v>17</v>
      </c>
      <c r="I16" s="1" t="s">
        <v>18</v>
      </c>
      <c r="J16" s="1" t="s">
        <v>88</v>
      </c>
      <c r="K16" s="2" t="str">
        <f>HYPERLINK("D:\QUAN LY NHA NGHI\APP_KHAI_BAO_LUU_TRU\Anh_CCCD_da_khai_bao\mat_truoc_Le_Thanh_Viet_24_05_2025.jpg", "Ảnh mặt trước")</f>
        <v>Ảnh mặt trước</v>
      </c>
      <c r="L16" s="2" t="str">
        <f>HYPERLINK("D:\QUAN LY NHA NGHI\APP_KHAI_BAO_LUU_TRU\Anh_CCCD_da_khai_bao\mat_sau_Le_Thanh_Viet_24_05_2025.jpg", "Ảnh mặt sau")</f>
        <v>Ảnh mặt sau</v>
      </c>
    </row>
    <row r="17" spans="1:12" x14ac:dyDescent="0.25">
      <c r="A17" s="1">
        <v>1080001692</v>
      </c>
      <c r="B17" s="1">
        <v>11897042</v>
      </c>
      <c r="C17" s="1" t="s">
        <v>89</v>
      </c>
      <c r="D17" s="1" t="s">
        <v>13</v>
      </c>
      <c r="E17" s="1" t="s">
        <v>90</v>
      </c>
      <c r="F17" s="1" t="s">
        <v>91</v>
      </c>
      <c r="G17" s="3">
        <v>45111</v>
      </c>
      <c r="H17" s="1" t="s">
        <v>17</v>
      </c>
      <c r="I17" s="1" t="s">
        <v>83</v>
      </c>
      <c r="J17" s="1" t="s">
        <v>92</v>
      </c>
      <c r="K17" s="2" t="str">
        <f>HYPERLINK("D:\QUAN LY NHA NGHI\APP_KHAI_BAO_LUU_TRU\Anh_CCCD_da_khai_bao\mat_truoc_Bui_Xuan_Khang_25_05_2025.jpg", "Ảnh mặt trước")</f>
        <v>Ảnh mặt trước</v>
      </c>
      <c r="L17" s="1"/>
    </row>
    <row r="18" spans="1:12" x14ac:dyDescent="0.25">
      <c r="A18" s="13">
        <v>93089002224</v>
      </c>
      <c r="B18" s="13">
        <v>363625191</v>
      </c>
      <c r="C18" s="13" t="s">
        <v>93</v>
      </c>
      <c r="D18" s="13" t="s">
        <v>13</v>
      </c>
      <c r="E18" s="13" t="s">
        <v>94</v>
      </c>
      <c r="F18" s="13" t="s">
        <v>95</v>
      </c>
      <c r="G18" s="13" t="s">
        <v>96</v>
      </c>
      <c r="H18" s="13" t="s">
        <v>17</v>
      </c>
      <c r="I18" s="13" t="s">
        <v>63</v>
      </c>
      <c r="J18" s="13" t="s">
        <v>97</v>
      </c>
      <c r="K18" s="14" t="str">
        <f>HYPERLINK("D:\QUAN LY NHA NGHI\APP_KHAI_BAO_LUU_TRU\Anh_CCCD_da_khai_bao\z6638231015986_1f8b3e3bff5db9556942e37df55eced1.jpg", "Ảnh mặt trước")</f>
        <v>Ảnh mặt trước</v>
      </c>
      <c r="L18" s="14" t="str">
        <f>HYPERLINK("D:\QUAN LY NHA NGHI\APP_KHAI_BAO_LUU_TRU\Anh_CCCD_da_khai_bao\z6638231009013_d0555d63762caa707a528779cd4b389d.jpg", "Ảnh mặt sau")</f>
        <v>Ảnh mặt sau</v>
      </c>
    </row>
    <row r="19" spans="1:12" x14ac:dyDescent="0.25">
      <c r="A19" s="6">
        <v>92202000529</v>
      </c>
      <c r="B19" s="6"/>
      <c r="C19" s="6" t="s">
        <v>98</v>
      </c>
      <c r="D19" s="6" t="s">
        <v>13</v>
      </c>
      <c r="E19" s="11">
        <v>37349</v>
      </c>
      <c r="F19" s="6" t="s">
        <v>99</v>
      </c>
      <c r="G19" s="11">
        <v>44412</v>
      </c>
      <c r="H19" s="6" t="s">
        <v>17</v>
      </c>
      <c r="I19" s="6" t="s">
        <v>18</v>
      </c>
      <c r="J19" s="6" t="s">
        <v>100</v>
      </c>
      <c r="K19" s="7" t="str">
        <f>HYPERLINK("d:\QUAN LY NHA NGHI\APP_KHAI_BAO_LUU_TRU\Anh_CCCD_da_khai_bao\z6638567942044_da6c7396bdb2fd41771af011ea2145c5.jpg", "Ảnh mặt trước")</f>
        <v>Ảnh mặt trước</v>
      </c>
      <c r="L19" s="7" t="str">
        <f>HYPERLINK("d:\QUAN LY NHA NGHI\APP_KHAI_BAO_LUU_TRU\Anh_CCCD_da_khai_bao\z6638568010435_4cb996aca8b62ce8c532ac2c778dde52.jpg", "Ảnh mặt sau")</f>
        <v>Ảnh mặt sau</v>
      </c>
    </row>
    <row r="20" spans="1:12" x14ac:dyDescent="0.25">
      <c r="A20" s="8">
        <v>91086020674</v>
      </c>
      <c r="B20" s="8">
        <v>371101463</v>
      </c>
      <c r="C20" s="8" t="s">
        <v>101</v>
      </c>
      <c r="D20" s="8" t="s">
        <v>13</v>
      </c>
      <c r="E20" s="9">
        <v>31417</v>
      </c>
      <c r="F20" s="8" t="s">
        <v>102</v>
      </c>
      <c r="G20" s="8" t="s">
        <v>103</v>
      </c>
      <c r="H20" s="8" t="s">
        <v>17</v>
      </c>
      <c r="I20" s="8" t="s">
        <v>39</v>
      </c>
      <c r="J20" s="8" t="s">
        <v>104</v>
      </c>
      <c r="K20" s="10" t="str">
        <f>HYPERLINK("d:\QUAN LY NHA NGHI\APP_KHAI_BAO_LUU_TRU\Anh_CCCD_da_khai_bao\mat_truoc_Phan_Ngoc_Dang_26_05_2025.jpg", "Ảnh mặt trước")</f>
        <v>Ảnh mặt trước</v>
      </c>
      <c r="L20" s="10" t="str">
        <f>HYPERLINK("d:\QUAN LY NHA NGHI\APP_KHAI_BAO_LUU_TRU\Anh_CCCD_da_khai_bao\mat_sau_Phan_Ngoc_Dang_26_05_2025.jpg", "Ảnh mặt sau")</f>
        <v>Ảnh mặt sau</v>
      </c>
    </row>
    <row r="21" spans="1:12" x14ac:dyDescent="0.25">
      <c r="A21" s="6">
        <v>1073013937</v>
      </c>
      <c r="B21" s="6">
        <v>23081798</v>
      </c>
      <c r="C21" s="6" t="s">
        <v>105</v>
      </c>
      <c r="D21" s="6" t="s">
        <v>13</v>
      </c>
      <c r="E21" s="6" t="s">
        <v>106</v>
      </c>
      <c r="F21" s="6" t="s">
        <v>107</v>
      </c>
      <c r="G21" s="6" t="s">
        <v>108</v>
      </c>
      <c r="H21" s="6" t="s">
        <v>17</v>
      </c>
      <c r="I21" s="6" t="s">
        <v>18</v>
      </c>
      <c r="J21" s="6" t="s">
        <v>109</v>
      </c>
      <c r="K21" s="7" t="str">
        <f>HYPERLINK("d:\QUAN LY NHA NGHI\APP_KHAI_BAO_LUU_TRU\Anh_CCCD_da_khai_bao\z6641706780560_8de2b94abdddf01864418a9ee361f149.jpg", "Ảnh mặt trước")</f>
        <v>Ảnh mặt trước</v>
      </c>
      <c r="L21" s="7" t="str">
        <f>HYPERLINK("d:\QUAN LY NHA NGHI\APP_KHAI_BAO_LUU_TRU\Anh_CCCD_da_khai_bao\z6641706753500_4969ef17448d95fa7b72914b4214e313.jpg", "Ảnh mặt sau")</f>
        <v>Ảnh mặt sau</v>
      </c>
    </row>
    <row r="22" spans="1:12" x14ac:dyDescent="0.25">
      <c r="A22" s="1">
        <v>89191014033</v>
      </c>
      <c r="B22" s="1">
        <v>352357017</v>
      </c>
      <c r="C22" s="1" t="s">
        <v>110</v>
      </c>
      <c r="D22" s="1" t="s">
        <v>21</v>
      </c>
      <c r="E22" s="1" t="s">
        <v>111</v>
      </c>
      <c r="F22" s="1" t="s">
        <v>112</v>
      </c>
      <c r="G22" s="1" t="s">
        <v>113</v>
      </c>
      <c r="H22" s="1" t="s">
        <v>17</v>
      </c>
      <c r="I22" s="1" t="s">
        <v>49</v>
      </c>
      <c r="J22" s="1" t="s">
        <v>114</v>
      </c>
      <c r="K22" s="2" t="str">
        <f>HYPERLINK("d:\QUAN LY NHA NGHI\APP_KHAI_BAO_LUU_TRU\Anh_CCCD_da_khai_bao\z6641780724942_fb1294927028398d7950862fa21f9636.jpg", "Ảnh mặt trước")</f>
        <v>Ảnh mặt trước</v>
      </c>
      <c r="L22" s="2" t="str">
        <f>HYPERLINK("d:\QUAN LY NHA NGHI\APP_KHAI_BAO_LUU_TRU\Anh_CCCD_da_khai_bao\z6641780715963_324045fc09999ad0544e5e88e11e507e.jpg", "Ảnh mặt sau")</f>
        <v>Ảnh mặt sau</v>
      </c>
    </row>
    <row r="23" spans="1:12" x14ac:dyDescent="0.25">
      <c r="A23" s="1">
        <v>89195008544</v>
      </c>
      <c r="B23" s="1"/>
      <c r="C23" s="1" t="s">
        <v>115</v>
      </c>
      <c r="D23" s="1" t="s">
        <v>21</v>
      </c>
      <c r="E23" s="1" t="s">
        <v>116</v>
      </c>
      <c r="F23" s="1" t="s">
        <v>117</v>
      </c>
      <c r="G23" s="1" t="s">
        <v>118</v>
      </c>
      <c r="H23" s="1" t="s">
        <v>17</v>
      </c>
      <c r="I23" s="1" t="s">
        <v>83</v>
      </c>
      <c r="J23" s="1" t="s">
        <v>119</v>
      </c>
      <c r="K23" s="2" t="str">
        <f>HYPERLINK("d:\QUAN LY NHA NGHI\APP_KHAI_BAO_LUU_TRU\Anh_CCCD_da_khai_bao\z6641990529491_dc032a7b7fed2b70e37151d2a537d76a.jpg", "Ảnh mặt trước")</f>
        <v>Ảnh mặt trước</v>
      </c>
      <c r="L23" s="2" t="str">
        <f>HYPERLINK("d:\QUAN LY NHA NGHI\APP_KHAI_BAO_LUU_TRU\Anh_CCCD_da_khai_bao\z6641990535137_0ba3595f83c73ecf5e97519d7e4f843a.jpg", "Ảnh mặt sau")</f>
        <v>Ảnh mặt sau</v>
      </c>
    </row>
    <row r="24" spans="1:12" x14ac:dyDescent="0.25">
      <c r="A24" s="1">
        <v>91308000131</v>
      </c>
      <c r="B24" s="1"/>
      <c r="C24" s="1" t="s">
        <v>120</v>
      </c>
      <c r="D24" s="1" t="s">
        <v>21</v>
      </c>
      <c r="E24" s="1" t="s">
        <v>121</v>
      </c>
      <c r="F24" s="1" t="s">
        <v>122</v>
      </c>
      <c r="G24" s="1" t="s">
        <v>123</v>
      </c>
      <c r="H24" s="1" t="s">
        <v>17</v>
      </c>
      <c r="I24" s="1" t="s">
        <v>39</v>
      </c>
      <c r="J24" s="1" t="s">
        <v>124</v>
      </c>
      <c r="K24" s="2" t="str">
        <f>HYPERLINK("d:\QUAN LY NHA NGHI\APP_KHAI_BAO_LUU_TRU\Anh_CCCD_da_khai_bao\z6644316579444_f67de388d3d57ed3ae9a5e8306dccebb.jpg", "Ảnh mặt trước")</f>
        <v>Ảnh mặt trước</v>
      </c>
      <c r="L24" s="2" t="str">
        <f>HYPERLINK("d:\QUAN LY NHA NGHI\APP_KHAI_BAO_LUU_TRU\Anh_CCCD_da_khai_bao\z6644316567657_6d508f7fbad3b912ebad7c3a2bde4ede.jpg", "Ảnh mặt sau")</f>
        <v>Ảnh mặt sau</v>
      </c>
    </row>
    <row r="25" spans="1:12" x14ac:dyDescent="0.25">
      <c r="A25" s="1">
        <v>91090022191</v>
      </c>
      <c r="B25" s="1"/>
      <c r="C25" s="1" t="s">
        <v>125</v>
      </c>
      <c r="D25" s="1" t="s">
        <v>13</v>
      </c>
      <c r="E25" s="1" t="s">
        <v>126</v>
      </c>
      <c r="F25" s="1" t="s">
        <v>127</v>
      </c>
      <c r="G25" s="1" t="s">
        <v>128</v>
      </c>
      <c r="H25" s="1" t="s">
        <v>17</v>
      </c>
      <c r="I25" s="1" t="s">
        <v>129</v>
      </c>
      <c r="J25" s="1" t="s">
        <v>130</v>
      </c>
      <c r="K25" s="2" t="str">
        <f>HYPERLINK("D:\QUAN LY NHA NGHI\APP_KHAI_BAO_LUU_TRU\Anh_CCCD_da_khai_bao\z6645679784460_16e9831700eec884b4672019a8e5bfd8.jpg", "Ảnh mặt trước")</f>
        <v>Ảnh mặt trước</v>
      </c>
      <c r="L25" s="2" t="str">
        <f>HYPERLINK("D:\QUAN LY NHA NGHI\APP_KHAI_BAO_LUU_TRU\Anh_CCCD_da_khai_bao\z6645679849486_f2d97fe44df1a882fee4c3e556b460d2.jpg", "Ảnh mặt sau")</f>
        <v>Ảnh mặt sau</v>
      </c>
    </row>
    <row r="26" spans="1:12" x14ac:dyDescent="0.25">
      <c r="A26" s="1">
        <v>87205017175</v>
      </c>
      <c r="B26" s="1">
        <v>372056275</v>
      </c>
      <c r="C26" s="1" t="s">
        <v>131</v>
      </c>
      <c r="D26" s="1" t="s">
        <v>13</v>
      </c>
      <c r="E26" s="1" t="s">
        <v>132</v>
      </c>
      <c r="F26" s="1" t="s">
        <v>133</v>
      </c>
      <c r="G26" s="3">
        <v>45452</v>
      </c>
      <c r="H26" s="1" t="s">
        <v>17</v>
      </c>
      <c r="I26" s="1" t="s">
        <v>18</v>
      </c>
      <c r="J26" s="1" t="s">
        <v>134</v>
      </c>
      <c r="K26" s="2" t="str">
        <f>HYPERLINK("D:\QUAN LY NHA NGHI\APP_KHAI_BAO_LUU_TRU\Anh_CCCD_da_khai_bao\z6645718598837_bba874eeeaee72f671be148520fa04b0.jpg", "Ảnh mặt trước")</f>
        <v>Ảnh mặt trước</v>
      </c>
      <c r="L26" s="2" t="str">
        <f>HYPERLINK("D:\QUAN LY NHA NGHI\APP_KHAI_BAO_LUU_TRU\Anh_CCCD_da_khai_bao\z6645718650512_7337cb5b825ec0567cc8354ba1923a63.jpg", "Ảnh mặt sau")</f>
        <v>Ảnh mặt sau</v>
      </c>
    </row>
    <row r="27" spans="1:12" x14ac:dyDescent="0.25">
      <c r="A27" s="1">
        <v>86093011875</v>
      </c>
      <c r="B27" s="1">
        <v>331682224</v>
      </c>
      <c r="C27" s="1" t="s">
        <v>135</v>
      </c>
      <c r="D27" s="1" t="s">
        <v>13</v>
      </c>
      <c r="E27" s="1" t="s">
        <v>136</v>
      </c>
      <c r="F27" s="1" t="s">
        <v>137</v>
      </c>
      <c r="G27" s="3">
        <v>44477</v>
      </c>
      <c r="H27" s="1" t="s">
        <v>17</v>
      </c>
      <c r="I27" s="1" t="s">
        <v>138</v>
      </c>
      <c r="J27" s="1" t="s">
        <v>139</v>
      </c>
      <c r="K27" s="2" t="str">
        <f>HYPERLINK("D:\QUAN LY NHA NGHI\APP_KHAI_BAO_LUU_TRU\Anh_CCCD_da_khai_bao\z6645718626247_43b23736a79c792015edd2e82b865f50.jpg", "Ảnh mặt trước")</f>
        <v>Ảnh mặt trước</v>
      </c>
      <c r="L27" s="2" t="str">
        <f>HYPERLINK("D:\QUAN LY NHA NGHI\APP_KHAI_BAO_LUU_TRU\Anh_CCCD_da_khai_bao\z6645718611344_84cf2a06806039ffa53b154dec78a339.jpg", "Ảnh mặt sau")</f>
        <v>Ảnh mặt sau</v>
      </c>
    </row>
    <row r="28" spans="1:12" x14ac:dyDescent="0.25">
      <c r="A28" s="1">
        <v>91301013069</v>
      </c>
      <c r="B28" s="1">
        <v>372037622</v>
      </c>
      <c r="C28" s="1" t="s">
        <v>45</v>
      </c>
      <c r="D28" s="1" t="s">
        <v>21</v>
      </c>
      <c r="E28" s="1" t="s">
        <v>46</v>
      </c>
      <c r="F28" s="1" t="s">
        <v>47</v>
      </c>
      <c r="G28" s="1" t="s">
        <v>48</v>
      </c>
      <c r="H28" s="1" t="s">
        <v>17</v>
      </c>
      <c r="I28" s="1" t="s">
        <v>39</v>
      </c>
      <c r="J28" s="1" t="s">
        <v>140</v>
      </c>
      <c r="K28" s="2" t="str">
        <f>HYPERLINK("D:\QUAN LY NHA NGHI\APP_KHAI_BAO_LUU_TRU\Anh_CCCD_da_khai_bao\z6648835576244_a2b952b7970c5b96f3efe8aec6c5c6fe.jpg", "Ảnh mặt trước")</f>
        <v>Ảnh mặt trước</v>
      </c>
      <c r="L28" s="1"/>
    </row>
    <row r="29" spans="1:12" x14ac:dyDescent="0.25">
      <c r="A29" s="1">
        <v>91086004502</v>
      </c>
      <c r="B29" s="1"/>
      <c r="C29" s="1" t="s">
        <v>141</v>
      </c>
      <c r="D29" s="1" t="s">
        <v>13</v>
      </c>
      <c r="E29" s="3">
        <v>31503</v>
      </c>
      <c r="F29" s="1" t="s">
        <v>142</v>
      </c>
      <c r="G29" s="3">
        <v>45055</v>
      </c>
      <c r="H29" s="1" t="s">
        <v>17</v>
      </c>
      <c r="I29" s="1" t="s">
        <v>129</v>
      </c>
      <c r="J29" s="1" t="s">
        <v>143</v>
      </c>
      <c r="K29" s="2" t="str">
        <f>HYPERLINK("D:\QUAN LY NHA NGHI\APP_KHAI_BAO_LUU_TRU\Anh_CCCD_da_khai_bao\z6649363260209_12712fa4552842f9089d02cedb55b602.jpg", "Ảnh mặt trước")</f>
        <v>Ảnh mặt trước</v>
      </c>
      <c r="L29" s="2" t="str">
        <f>HYPERLINK("D:\QUAN LY NHA NGHI\APP_KHAI_BAO_LUU_TRU\Anh_CCCD_da_khai_bao\z6649363228340_9751bb18278ccc22aacbd35eeb4c3ab9.jpg", "Ảnh mặt sau")</f>
        <v>Ảnh mặt sau</v>
      </c>
    </row>
    <row r="30" spans="1:12" x14ac:dyDescent="0.25">
      <c r="A30" s="1">
        <v>38203017024</v>
      </c>
      <c r="B30" s="1"/>
      <c r="C30" s="1" t="s">
        <v>144</v>
      </c>
      <c r="D30" s="1" t="s">
        <v>13</v>
      </c>
      <c r="E30" s="1" t="s">
        <v>145</v>
      </c>
      <c r="F30" s="1" t="s">
        <v>146</v>
      </c>
      <c r="G30" s="1" t="s">
        <v>147</v>
      </c>
      <c r="H30" s="1" t="s">
        <v>17</v>
      </c>
      <c r="I30" s="1" t="s">
        <v>138</v>
      </c>
      <c r="J30" s="1" t="s">
        <v>148</v>
      </c>
      <c r="K30" s="2" t="str">
        <f>HYPERLINK("D:\QUAN LY NHA NGHI\APP_KHAI_BAO_LUU_TRU\Anh_CCCD_da_khai_bao\z6650078531533_66d3cde5f7ba221f3215adeb3f6e8484.jpg", "Ảnh mặt trước")</f>
        <v>Ảnh mặt trước</v>
      </c>
      <c r="L30" s="2" t="str">
        <f>HYPERLINK("D:\QUAN LY NHA NGHI\APP_KHAI_BAO_LUU_TRU\Anh_CCCD_da_khai_bao\z6650078408443_5b3a0f504d4db5db6ac51ae06d0115b1.jpg", "Ảnh mặt sau")</f>
        <v>Ảnh mặt sau</v>
      </c>
    </row>
    <row r="31" spans="1:12" x14ac:dyDescent="0.25">
      <c r="A31" s="1">
        <v>79089035969</v>
      </c>
      <c r="B31" s="1">
        <v>24228060</v>
      </c>
      <c r="C31" s="1" t="s">
        <v>149</v>
      </c>
      <c r="D31" s="1" t="s">
        <v>13</v>
      </c>
      <c r="E31" s="1" t="s">
        <v>150</v>
      </c>
      <c r="F31" s="1" t="s">
        <v>151</v>
      </c>
      <c r="G31" s="1" t="s">
        <v>152</v>
      </c>
      <c r="H31" s="1" t="s">
        <v>17</v>
      </c>
      <c r="I31" s="1" t="s">
        <v>39</v>
      </c>
      <c r="J31" s="1" t="s">
        <v>153</v>
      </c>
      <c r="K31" s="2" t="str">
        <f>HYPERLINK("D:\QUAN LY NHA NGHI\APP_KHAI_BAO_LUU_TRU\Anh_CCCD_da_khai_bao\z6652066448631_e17daed702f5eb47520dac0a1edf6c01.jpg", "Ảnh mặt trước")</f>
        <v>Ảnh mặt trước</v>
      </c>
      <c r="L31" s="2" t="str">
        <f>HYPERLINK("D:\QUAN LY NHA NGHI\APP_KHAI_BAO_LUU_TRU\Anh_CCCD_da_khai_bao\z6652066391227_9ea3764b58b18c3479c831a588aef359.jpg", "Ảnh mặt sau")</f>
        <v>Ảnh mặt sau</v>
      </c>
    </row>
    <row r="32" spans="1:12" x14ac:dyDescent="0.25">
      <c r="A32" s="4">
        <v>38203017024</v>
      </c>
      <c r="B32" s="4"/>
      <c r="C32" s="1" t="s">
        <v>144</v>
      </c>
      <c r="D32" s="4" t="s">
        <v>13</v>
      </c>
      <c r="E32" s="4" t="s">
        <v>145</v>
      </c>
      <c r="F32" s="4" t="s">
        <v>146</v>
      </c>
      <c r="G32" s="4" t="s">
        <v>147</v>
      </c>
      <c r="H32" s="4" t="s">
        <v>17</v>
      </c>
      <c r="I32" s="4" t="s">
        <v>24</v>
      </c>
      <c r="J32" s="4" t="s">
        <v>154</v>
      </c>
      <c r="K32" s="5" t="str">
        <f>HYPERLINK("D:\QUAN LY NHA NGHI\APP_KHAI_BAO_LUU_TRU\Anh_CCCD_da_khai_bao\z6650078531533_66d3cde5f7ba221f3215adeb3f6e8484.jpg", "Ảnh mặt trước")</f>
        <v>Ảnh mặt trước</v>
      </c>
      <c r="L32" s="5" t="str">
        <f>HYPERLINK("D:\QUAN LY NHA NGHI\APP_KHAI_BAO_LUU_TRU\Anh_CCCD_da_khai_bao\z6650078408443_5b3a0f504d4db5db6ac51ae06d0115b1.jpg", "Ảnh mặt sau")</f>
        <v>Ảnh mặt sau</v>
      </c>
    </row>
    <row r="33" spans="1:12" x14ac:dyDescent="0.25">
      <c r="A33" s="8">
        <v>91086020674</v>
      </c>
      <c r="B33" s="8">
        <v>371101463</v>
      </c>
      <c r="C33" s="8" t="s">
        <v>101</v>
      </c>
      <c r="D33" s="8" t="s">
        <v>13</v>
      </c>
      <c r="E33" s="9">
        <v>31417</v>
      </c>
      <c r="F33" s="8" t="s">
        <v>102</v>
      </c>
      <c r="G33" s="8" t="s">
        <v>103</v>
      </c>
      <c r="H33" s="8" t="s">
        <v>17</v>
      </c>
      <c r="I33" s="8" t="s">
        <v>18</v>
      </c>
      <c r="J33" s="8" t="s">
        <v>155</v>
      </c>
      <c r="K33" s="8"/>
      <c r="L33" s="8"/>
    </row>
    <row r="34" spans="1:12" x14ac:dyDescent="0.25">
      <c r="A34" s="13">
        <v>93089002224</v>
      </c>
      <c r="B34" s="13">
        <v>363625191</v>
      </c>
      <c r="C34" s="13" t="s">
        <v>93</v>
      </c>
      <c r="D34" s="13" t="s">
        <v>13</v>
      </c>
      <c r="E34" s="13" t="s">
        <v>94</v>
      </c>
      <c r="F34" s="13" t="s">
        <v>95</v>
      </c>
      <c r="G34" s="13" t="s">
        <v>96</v>
      </c>
      <c r="H34" s="13" t="s">
        <v>17</v>
      </c>
      <c r="I34" s="13" t="s">
        <v>83</v>
      </c>
      <c r="J34" s="13" t="s">
        <v>156</v>
      </c>
      <c r="K34" s="14" t="str">
        <f>HYPERLINK("D:\QUAN LY NHA NGHI\APP_KHAI_BAO_LUU_TRU\Anh_CCCD_da_khai_bao\z6638231015986_1f8b3e3bff5db9556942e37df55eced1.jpg", "Ảnh mặt trước")</f>
        <v>Ảnh mặt trước</v>
      </c>
      <c r="L34" s="14" t="str">
        <f>HYPERLINK("D:\QUAN LY NHA NGHI\APP_KHAI_BAO_LUU_TRU\Anh_CCCD_da_khai_bao\z6638231009013_d0555d63762caa707a528779cd4b389d.jpg", "Ảnh mặt sau")</f>
        <v>Ảnh mặt sau</v>
      </c>
    </row>
    <row r="35" spans="1:12" x14ac:dyDescent="0.25">
      <c r="A35" s="1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nguyenhoanghuyprocoder@gmail.com</cp:lastModifiedBy>
  <dcterms:created xsi:type="dcterms:W3CDTF">2025-05-19T09:34:05Z</dcterms:created>
  <dcterms:modified xsi:type="dcterms:W3CDTF">2025-05-30T10:05:25Z</dcterms:modified>
</cp:coreProperties>
</file>