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C15909A5-4D21-4CCF-B7A4-C53C4AEE2DCD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Sheet1!$C$1:$C$38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<sst xmlns="http://schemas.openxmlformats.org/spreadsheetml/2006/main" count="302" uniqueCount="180">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</sst>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 filterMode="1"/>
  <dimension ref="A1:L40"/>
  <sheetViews>
    <sheetView tabSelected="1" zoomScale="95" zoomScaleNormal="95" workbookViewId="0">
      <selection activeCell="L15" sqref="L15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6.710937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hidden="1" x14ac:dyDescent="0.25">
      <c r="A2" s="7">
        <v>91095006338</v>
      </c>
      <c r="B2" s="7">
        <v>371727089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8" t="str">
        <f>HYPERLINK("D:\QUAN LY NHA NGHI\APP_KHAI_BAO_LUU_TRU\dist\Anh_CCCD_da_khai_bao\mat_truoc_Le_Quoc_Hiep_19_05_2025.jpg", "Ảnh mặt trước")</f>
        <v>Ảnh mặt trước</v>
      </c>
      <c r="L2" s="8" t="str">
        <f>HYPERLINK("D:\QUAN LY NHA NGHI\APP_KHAI_BAO_LUU_TRU\dist\Anh_CCCD_da_khai_bao\mat_sau_Le_Quoc_Hiep_19_05_2025.jpg", "Ảnh mặt sau")</f>
        <v>Ảnh mặt sau</v>
      </c>
    </row>
    <row r="3" spans="1:12" hidden="1" x14ac:dyDescent="0.25">
      <c r="A3" s="1">
        <v>96193007157</v>
      </c>
      <c r="B3" s="1"/>
      <c r="C3" s="1" t="s">
        <v>20</v>
      </c>
      <c r="D3" s="1" t="s">
        <v>21</v>
      </c>
      <c r="E3" s="3">
        <v>33970</v>
      </c>
      <c r="F3" s="1" t="s">
        <v>22</v>
      </c>
      <c r="G3" s="1" t="s">
        <v>23</v>
      </c>
      <c r="H3" s="1" t="s">
        <v>17</v>
      </c>
      <c r="I3" s="1" t="s">
        <v>24</v>
      </c>
      <c r="J3" s="1" t="s">
        <v>25</v>
      </c>
      <c r="K3" s="2" t="str">
        <f>HYPERLINK("D:\QUAN LY NHA NGHI\APP_KHAI_BAO_LUU_TRU\dist\Anh_CCCD_da_khai_bao\mat_truoc_NGUYEN_THI_BICH_VAN_19_05_2025.jpg", "Ảnh mặt trước")</f>
        <v>Ảnh mặt trước</v>
      </c>
      <c r="L3" s="2" t="str">
        <f>HYPERLINK("D:\QUAN LY NHA NGHI\APP_KHAI_BAO_LUU_TRU\dist\Anh_CCCD_da_khai_bao\mat_sau_NGUYEN_THI_BICH_VAN_19_05_2025.jpg", "Ảnh mặt sau")</f>
        <v>Ảnh mặt sau</v>
      </c>
    </row>
    <row r="4" spans="1:12" hidden="1" x14ac:dyDescent="0.25">
      <c r="A4" s="1">
        <v>56194006799</v>
      </c>
      <c r="B4" s="1"/>
      <c r="C4" s="1" t="s">
        <v>26</v>
      </c>
      <c r="D4" s="1" t="s">
        <v>13</v>
      </c>
      <c r="E4" s="1" t="s">
        <v>27</v>
      </c>
      <c r="F4" s="1" t="s">
        <v>28</v>
      </c>
      <c r="G4" s="1"/>
      <c r="H4" s="1" t="s">
        <v>17</v>
      </c>
      <c r="I4" s="1" t="s">
        <v>29</v>
      </c>
      <c r="J4" s="1" t="s">
        <v>30</v>
      </c>
      <c r="K4" s="2" t="str">
        <f>HYPERLINK("D:\QUAN LY NHA NGHI\APP_KHAI_BAO_LUU_TRU\dist\Anh_CCCD_da_khai_bao\mat_truoc_TRAN_TIN_19_05_2025.jpg", "Ảnh mặt trước")</f>
        <v>Ảnh mặt trước</v>
      </c>
      <c r="L4" s="1"/>
    </row>
    <row r="5" spans="1:12" hidden="1" x14ac:dyDescent="0.25">
      <c r="A5" s="1">
        <v>82079009889</v>
      </c>
      <c r="B5" s="1">
        <v>25726188</v>
      </c>
      <c r="C5" s="1" t="s">
        <v>31</v>
      </c>
      <c r="D5" s="1" t="s">
        <v>13</v>
      </c>
      <c r="E5" s="1" t="s">
        <v>32</v>
      </c>
      <c r="F5" s="1" t="s">
        <v>33</v>
      </c>
      <c r="G5" s="3" t="s">
        <v>34</v>
      </c>
      <c r="H5" s="1" t="s">
        <v>17</v>
      </c>
      <c r="I5" s="1" t="s">
        <v>24</v>
      </c>
      <c r="J5" s="1" t="s">
        <v>35</v>
      </c>
      <c r="K5" s="2" t="str">
        <f>HYPERLINK("D:\QUAN LY NHA NGHI\APP_KHAI_BAO_LUU_TRU\Anh_CCCD_da_khai_bao\mat_truoc_Nguyen_Huy_Binh_20_05_2025.jpg", "Ảnh mặt trước")</f>
        <v>Ảnh mặt trước</v>
      </c>
      <c r="L5" s="2" t="str">
        <f>HYPERLINK("D:\QUAN LY NHA NGHI\APP_KHAI_BAO_LUU_TRU\Anh_CCCD_da_khai_bao\mat_sau_Nguyen_Huy_Binh_20_05_2025.jpg", "Ảnh mặt sau")</f>
        <v>Ảnh mặt sau</v>
      </c>
    </row>
    <row r="6" spans="1:12" hidden="1" x14ac:dyDescent="0.25">
      <c r="A6" s="1">
        <v>75202005210</v>
      </c>
      <c r="B6" s="1"/>
      <c r="C6" s="1" t="s">
        <v>36</v>
      </c>
      <c r="D6" s="1" t="s">
        <v>13</v>
      </c>
      <c r="E6" s="1" t="s">
        <v>37</v>
      </c>
      <c r="F6" s="1" t="s">
        <v>38</v>
      </c>
      <c r="G6" s="1"/>
      <c r="H6" s="1" t="s">
        <v>17</v>
      </c>
      <c r="I6" s="1" t="s">
        <v>39</v>
      </c>
      <c r="J6" s="1" t="s">
        <v>40</v>
      </c>
      <c r="K6" s="2" t="str">
        <f>HYPERLINK("D:\QUAN LY NHA NGHI\APP_KHAI_BAO_LUU_TRU\Anh_CCCD_da_khai_bao\mat_truoc_PHAN_HOANG_HIEU_21_05_2025.jpg", "Ảnh mặt trước")</f>
        <v>Ảnh mặt trước</v>
      </c>
      <c r="L6" s="1"/>
    </row>
    <row r="7" spans="1:12" hidden="1" x14ac:dyDescent="0.25">
      <c r="A7" s="1">
        <v>51084019055</v>
      </c>
      <c r="B7" s="1">
        <v>212772204</v>
      </c>
      <c r="C7" s="1" t="s">
        <v>41</v>
      </c>
      <c r="D7" s="1" t="s">
        <v>13</v>
      </c>
      <c r="E7" s="3">
        <v>30682</v>
      </c>
      <c r="F7" s="1" t="s">
        <v>42</v>
      </c>
      <c r="G7" s="1" t="s">
        <v>43</v>
      </c>
      <c r="H7" s="1" t="s">
        <v>17</v>
      </c>
      <c r="I7" s="1" t="s">
        <v>18</v>
      </c>
      <c r="J7" s="1" t="s">
        <v>44</v>
      </c>
      <c r="K7" s="2" t="str">
        <f>HYPERLINK("D:\QUAN LY NHA NGHI\APP_KHAI_BAO_LUU_TRU\Anh_CCCD_da_khai_bao\mat_truoc_Nguyen_Duc_Danh_21_05_2025.jpg", "Ảnh mặt trước")</f>
        <v>Ảnh mặt trước</v>
      </c>
      <c r="L7" s="2" t="str">
        <f>HYPERLINK("D:\QUAN LY NHA NGHI\APP_KHAI_BAO_LUU_TRU\Anh_CCCD_da_khai_bao\mat_sau_Nguyen_Duc_Danh_21_05_2025.jpg", "Ảnh mặt sau")</f>
        <v>Ảnh mặt sau</v>
      </c>
    </row>
    <row r="8" spans="1:12" hidden="1" x14ac:dyDescent="0.25">
      <c r="A8" s="1">
        <v>91301013069</v>
      </c>
      <c r="B8" s="1">
        <v>372037622</v>
      </c>
      <c r="C8" s="1" t="s">
        <v>45</v>
      </c>
      <c r="D8" s="1" t="s">
        <v>21</v>
      </c>
      <c r="E8" s="1" t="s">
        <v>46</v>
      </c>
      <c r="F8" s="1" t="s">
        <v>47</v>
      </c>
      <c r="G8" s="1" t="s">
        <v>48</v>
      </c>
      <c r="H8" s="1" t="s">
        <v>17</v>
      </c>
      <c r="I8" s="1" t="s">
        <v>49</v>
      </c>
      <c r="J8" s="1" t="s">
        <v>50</v>
      </c>
      <c r="K8" s="2" t="str">
        <f>HYPERLINK("D:\QUAN LY NHA NGHI\APP_KHAI_BAO_LUU_TRU\Anh_CCCD_da_khai_bao\mat_truoc_Nguyen_Phuong_Thanh_21_05_2025.jpg", "Ảnh mặt trước")</f>
        <v>Ảnh mặt trước</v>
      </c>
      <c r="L8" s="1"/>
    </row>
    <row r="9" spans="1:12" hidden="1" x14ac:dyDescent="0.25">
      <c r="A9" s="1">
        <v>89206019981</v>
      </c>
      <c r="B9" s="1"/>
      <c r="C9" s="1" t="s">
        <v>51</v>
      </c>
      <c r="D9" s="1" t="s">
        <v>13</v>
      </c>
      <c r="E9" s="3">
        <v>38751</v>
      </c>
      <c r="F9" s="1" t="s">
        <v>52</v>
      </c>
      <c r="G9" s="1"/>
      <c r="H9" s="1" t="s">
        <v>17</v>
      </c>
      <c r="I9" s="1" t="s">
        <v>24</v>
      </c>
      <c r="J9" s="1" t="s">
        <v>53</v>
      </c>
      <c r="K9" s="2" t="str">
        <f>HYPERLINK("D:\QUAN LY NHA NGHI\APP_KHAI_BAO_LUU_TRU\Anh_CCCD_da_khai_bao\mat_truoc_PHAM_THANH_DONG_21_05_2025.jpg", "Ảnh mặt trước")</f>
        <v>Ảnh mặt trước</v>
      </c>
      <c r="L9" s="1"/>
    </row>
    <row r="10" spans="1:12" hidden="1" x14ac:dyDescent="0.25">
      <c r="A10" s="1">
        <v>79095002950</v>
      </c>
      <c r="B10" s="1">
        <v>25463058</v>
      </c>
      <c r="C10" s="1" t="s">
        <v>54</v>
      </c>
      <c r="D10" s="1" t="s">
        <v>13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49</v>
      </c>
      <c r="J10" s="1" t="s">
        <v>58</v>
      </c>
      <c r="K10" s="2" t="str">
        <f>HYPERLINK("D:\QUAN LY NHA NGHI\APP_KHAI_BAO_LUU_TRU\Anh_CCCD_da_khai_bao\mat_truoc_Tran_Phuc_Hau_22_05_2025.jpg", "Ảnh mặt trước")</f>
        <v>Ảnh mặt trước</v>
      </c>
      <c r="L10" s="2" t="str">
        <f>HYPERLINK("D:\QUAN LY NHA NGHI\APP_KHAI_BAO_LUU_TRU\Anh_CCCD_da_khai_bao\mat_sau_Tran_Phuc_Hau_22_05_2025.jpg", "Ảnh mặt sau")</f>
        <v>Ảnh mặt sau</v>
      </c>
    </row>
    <row r="11" spans="1:12" hidden="1" x14ac:dyDescent="0.25">
      <c r="A11" s="1">
        <v>91078008986</v>
      </c>
      <c r="B11" s="1">
        <v>352465981</v>
      </c>
      <c r="C11" s="1" t="s">
        <v>59</v>
      </c>
      <c r="D11" s="1" t="s">
        <v>13</v>
      </c>
      <c r="E11" s="1" t="s">
        <v>60</v>
      </c>
      <c r="F11" s="1" t="s">
        <v>61</v>
      </c>
      <c r="G11" s="1" t="s">
        <v>62</v>
      </c>
      <c r="H11" s="1" t="s">
        <v>17</v>
      </c>
      <c r="I11" s="1" t="s">
        <v>63</v>
      </c>
      <c r="J11" s="1" t="s">
        <v>64</v>
      </c>
      <c r="K11" s="2" t="str">
        <f>HYPERLINK("D:\QUAN LY NHA NGHI\APP_KHAI_BAO_LUU_TRU\Anh_CCCD_da_khai_bao\mat_truoc_Nguyen_Ngoc_Hong_22_05_2025.jpg", "Ảnh mặt trước")</f>
        <v>Ảnh mặt trước</v>
      </c>
      <c r="L11" s="2" t="str">
        <f>HYPERLINK("D:\QUAN LY NHA NGHI\APP_KHAI_BAO_LUU_TRU\Anh_CCCD_da_khai_bao\mat_sau_Nguyen_Ngoc_Hong_22_05_2025.jpg", "Ảnh mặt sau")</f>
        <v>Ảnh mặt sau</v>
      </c>
    </row>
    <row r="12" spans="1:12" hidden="1" x14ac:dyDescent="0.25">
      <c r="A12" s="1">
        <v>91097015554</v>
      </c>
      <c r="B12" s="1">
        <v>371901334</v>
      </c>
      <c r="C12" s="1" t="s">
        <v>65</v>
      </c>
      <c r="D12" s="1" t="s">
        <v>13</v>
      </c>
      <c r="E12" s="3">
        <v>35709</v>
      </c>
      <c r="F12" s="1" t="s">
        <v>66</v>
      </c>
      <c r="G12" s="1" t="s">
        <v>67</v>
      </c>
      <c r="H12" s="1" t="s">
        <v>17</v>
      </c>
      <c r="I12" s="1" t="s">
        <v>39</v>
      </c>
      <c r="J12" s="1" t="s">
        <v>68</v>
      </c>
      <c r="K12" s="2" t="str">
        <f>HYPERLINK("D:\QUAN LY NHA NGHI\APP_KHAI_BAO_LUU_TRU\Anh_CCCD_da_khai_bao\mat_truoc_Nguyen_The_Hai_22_05_2025.jpg", "Ảnh mặt trước")</f>
        <v>Ảnh mặt trước</v>
      </c>
      <c r="L12" s="2" t="str">
        <f>HYPERLINK("D:\QUAN LY NHA NGHI\APP_KHAI_BAO_LUU_TRU\Anh_CCCD_da_khai_bao\mat_sau_Nguyen_The_Hai_22_05_2025.jpg", "Ảnh mặt sau")</f>
        <v>Ảnh mặt sau</v>
      </c>
    </row>
    <row r="13" spans="1:12" hidden="1" x14ac:dyDescent="0.25">
      <c r="A13" s="1">
        <v>91071015623</v>
      </c>
      <c r="B13" s="1">
        <v>371307162</v>
      </c>
      <c r="C13" s="1" t="s">
        <v>69</v>
      </c>
      <c r="D13" s="1" t="s">
        <v>13</v>
      </c>
      <c r="E13" s="1" t="s">
        <v>70</v>
      </c>
      <c r="F13" s="1" t="s">
        <v>71</v>
      </c>
      <c r="G13" s="1" t="s">
        <v>72</v>
      </c>
      <c r="H13" s="1" t="s">
        <v>17</v>
      </c>
      <c r="I13" s="1" t="s">
        <v>74</v>
      </c>
      <c r="J13" s="1" t="s">
        <v>73</v>
      </c>
      <c r="K13" s="2" t="str">
        <f>HYPERLINK("D:\QUAN LY NHA NGHI\APP_KHAI_BAO_LUU_TRU\Anh_CCCD_da_khai_bao\mat_truoc_Nguyen_Thanh_Tuan_23_05_2025.jpg", "Ảnh mặt trước")</f>
        <v>Ảnh mặt trước</v>
      </c>
      <c r="L13" s="2" t="str">
        <f>HYPERLINK("D:\QUAN LY NHA NGHI\APP_KHAI_BAO_LUU_TRU\Anh_CCCD_da_khai_bao\mat_sau_Nguyen_Thanh_Tuan_23_05_2025.jpg", "Ảnh mặt sau")</f>
        <v>Ảnh mặt sau</v>
      </c>
    </row>
    <row r="14" spans="1:12" hidden="1" x14ac:dyDescent="0.25">
      <c r="A14" s="1">
        <v>87096015542</v>
      </c>
      <c r="B14" s="1"/>
      <c r="C14" s="1" t="s">
        <v>75</v>
      </c>
      <c r="D14" s="1" t="s">
        <v>13</v>
      </c>
      <c r="E14" s="1" t="s">
        <v>76</v>
      </c>
      <c r="F14" s="1" t="s">
        <v>77</v>
      </c>
      <c r="G14" s="1" t="s">
        <v>78</v>
      </c>
      <c r="H14" s="1" t="s">
        <v>17</v>
      </c>
      <c r="I14" s="1" t="s">
        <v>39</v>
      </c>
      <c r="J14" s="1" t="s">
        <v>79</v>
      </c>
      <c r="K14" s="2" t="str">
        <f>HYPERLINK("D:\QUAN LY NHA NGHI\APP_KHAI_BAO_LUU_TRU\Anh_CCCD_da_khai_bao\mat_truoc_NGUYEN_MINH_TIEN_24_05_2025.jpg", "Ảnh mặt trước")</f>
        <v>Ảnh mặt trước</v>
      </c>
      <c r="L14" s="2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11">
        <v>91081017072</v>
      </c>
      <c r="B15" s="11">
        <v>370841245</v>
      </c>
      <c r="C15" s="11" t="s">
        <v>80</v>
      </c>
      <c r="D15" s="11" t="s">
        <v>13</v>
      </c>
      <c r="E15" s="12">
        <v>29587</v>
      </c>
      <c r="F15" s="11" t="s">
        <v>81</v>
      </c>
      <c r="G15" s="11" t="s">
        <v>82</v>
      </c>
      <c r="H15" s="11" t="s">
        <v>17</v>
      </c>
      <c r="I15" s="11" t="s">
        <v>83</v>
      </c>
      <c r="J15" s="11" t="s">
        <v>84</v>
      </c>
      <c r="K15" s="13" t="str">
        <f>HYPERLINK("D:\QUAN LY NHA NGHI\APP_KHAI_BAO_LUU_TRU\Anh_CCCD_da_khai_bao\mat_truoc_Le_Hong_Phong_24_05_2025.jpg", "Ảnh mặt trước")</f>
        <v>Ảnh mặt trước</v>
      </c>
      <c r="L15" s="13" t="str">
        <f>HYPERLINK("D:\QUAN LY NHA NGHI\APP_KHAI_BAO_LUU_TRU\Anh_CCCD_da_khai_bao\mat_sau_Le_Hong_Phong_24_05_2025.jpg", "Ảnh mặt sau")</f>
        <v>Ảnh mặt sau</v>
      </c>
    </row>
    <row r="16" spans="1:12" hidden="1" x14ac:dyDescent="0.25">
      <c r="A16" s="7">
        <v>91084012750</v>
      </c>
      <c r="B16" s="7">
        <v>370990818</v>
      </c>
      <c r="C16" s="7" t="s">
        <v>85</v>
      </c>
      <c r="D16" s="7" t="s">
        <v>13</v>
      </c>
      <c r="E16" s="9">
        <v>30750</v>
      </c>
      <c r="F16" s="7" t="s">
        <v>86</v>
      </c>
      <c r="G16" s="7" t="s">
        <v>87</v>
      </c>
      <c r="H16" s="7" t="s">
        <v>17</v>
      </c>
      <c r="I16" s="7" t="s">
        <v>18</v>
      </c>
      <c r="J16" s="7" t="s">
        <v>88</v>
      </c>
      <c r="K16" s="8" t="str">
        <f>HYPERLINK("D:\QUAN LY NHA NGHI\APP_KHAI_BAO_LUU_TRU\Anh_CCCD_da_khai_bao\mat_truoc_Le_Thanh_Viet_24_05_2025.jpg", "Ảnh mặt trước")</f>
        <v>Ảnh mặt trước</v>
      </c>
      <c r="L16" s="8" t="str">
        <f>HYPERLINK("D:\QUAN LY NHA NGHI\APP_KHAI_BAO_LUU_TRU\Anh_CCCD_da_khai_bao\mat_sau_Le_Thanh_Viet_24_05_2025.jpg", "Ảnh mặt sau")</f>
        <v>Ảnh mặt sau</v>
      </c>
    </row>
    <row r="17" spans="1:12" hidden="1" x14ac:dyDescent="0.25">
      <c r="A17" s="1">
        <v>1080001692</v>
      </c>
      <c r="B17" s="1">
        <v>11897042</v>
      </c>
      <c r="C17" s="1" t="s">
        <v>89</v>
      </c>
      <c r="D17" s="1" t="s">
        <v>13</v>
      </c>
      <c r="E17" s="1" t="s">
        <v>90</v>
      </c>
      <c r="F17" s="1" t="s">
        <v>91</v>
      </c>
      <c r="G17" s="3">
        <v>45111</v>
      </c>
      <c r="H17" s="1" t="s">
        <v>17</v>
      </c>
      <c r="I17" s="1" t="s">
        <v>83</v>
      </c>
      <c r="J17" s="1" t="s">
        <v>92</v>
      </c>
      <c r="K17" s="2" t="str">
        <f>HYPERLINK("D:\QUAN LY NHA NGHI\APP_KHAI_BAO_LUU_TRU\Anh_CCCD_da_khai_bao\mat_truoc_Bui_Xuan_Khang_25_05_2025.jpg", "Ảnh mặt trước")</f>
        <v>Ảnh mặt trước</v>
      </c>
      <c r="L17" s="1"/>
    </row>
    <row r="18" spans="1:12" hidden="1" x14ac:dyDescent="0.25">
      <c r="A18" s="1">
        <v>93089002224</v>
      </c>
      <c r="B18" s="1">
        <v>363625191</v>
      </c>
      <c r="C18" s="1" t="s">
        <v>93</v>
      </c>
      <c r="D18" s="1" t="s">
        <v>13</v>
      </c>
      <c r="E18" s="1" t="s">
        <v>94</v>
      </c>
      <c r="F18" s="1" t="s">
        <v>95</v>
      </c>
      <c r="G18" s="1" t="s">
        <v>96</v>
      </c>
      <c r="H18" s="1" t="s">
        <v>17</v>
      </c>
      <c r="I18" s="1" t="s">
        <v>63</v>
      </c>
      <c r="J18" s="1" t="s">
        <v>97</v>
      </c>
      <c r="K18" s="2" t="str">
        <f>HYPERLINK("D:\QUAN LY NHA NGHI\APP_KHAI_BAO_LUU_TRU\Anh_CCCD_da_khai_bao\z6638231015986_1f8b3e3bff5db9556942e37df55eced1.jpg", "Ảnh mặt trước")</f>
        <v>Ảnh mặt trước</v>
      </c>
      <c r="L18" s="2" t="str">
        <f>HYPERLINK("D:\QUAN LY NHA NGHI\APP_KHAI_BAO_LUU_TRU\Anh_CCCD_da_khai_bao\z6638231009013_d0555d63762caa707a528779cd4b389d.jpg", "Ảnh mặt sau")</f>
        <v>Ảnh mặt sau</v>
      </c>
    </row>
    <row r="19" spans="1:12" hidden="1" x14ac:dyDescent="0.25">
      <c r="A19" s="1">
        <v>92202000529</v>
      </c>
      <c r="B19" s="1"/>
      <c r="C19" s="1" t="s">
        <v>98</v>
      </c>
      <c r="D19" s="1" t="s">
        <v>13</v>
      </c>
      <c r="E19" s="3">
        <v>37349</v>
      </c>
      <c r="F19" s="1" t="s">
        <v>99</v>
      </c>
      <c r="G19" s="3">
        <v>44412</v>
      </c>
      <c r="H19" s="1" t="s">
        <v>17</v>
      </c>
      <c r="I19" s="1" t="s">
        <v>18</v>
      </c>
      <c r="J19" s="1" t="s">
        <v>100</v>
      </c>
      <c r="K19" s="2" t="str">
        <f>HYPERLINK("d:\QUAN LY NHA NGHI\APP_KHAI_BAO_LUU_TRU\Anh_CCCD_da_khai_bao\z6638567942044_da6c7396bdb2fd41771af011ea2145c5.jpg", "Ảnh mặt trước")</f>
        <v>Ảnh mặt trước</v>
      </c>
      <c r="L19" s="2" t="str">
        <f>HYPERLINK("d:\QUAN LY NHA NGHI\APP_KHAI_BAO_LUU_TRU\Anh_CCCD_da_khai_bao\z6638568010435_4cb996aca8b62ce8c532ac2c778dde52.jpg", "Ảnh mặt sau")</f>
        <v>Ảnh mặt sau</v>
      </c>
    </row>
    <row r="20" spans="1:12" hidden="1" x14ac:dyDescent="0.25">
      <c r="A20" s="1">
        <v>91086020674</v>
      </c>
      <c r="B20" s="1">
        <v>371101463</v>
      </c>
      <c r="C20" s="1" t="s">
        <v>101</v>
      </c>
      <c r="D20" s="1" t="s">
        <v>13</v>
      </c>
      <c r="E20" s="3">
        <v>31417</v>
      </c>
      <c r="F20" s="1" t="s">
        <v>102</v>
      </c>
      <c r="G20" s="1" t="s">
        <v>103</v>
      </c>
      <c r="H20" s="1" t="s">
        <v>17</v>
      </c>
      <c r="I20" s="1" t="s">
        <v>39</v>
      </c>
      <c r="J20" s="1" t="s">
        <v>104</v>
      </c>
      <c r="K20" s="4" t="str">
        <f>HYPERLINK("d:\QUAN LY NHA NGHI\APP_KHAI_BAO_LUU_TRU\Anh_CCCD_da_khai_bao\mat_truoc_Phan_Ngoc_Dang_26_05_2025.jpg", "Ảnh mặt trước")</f>
        <v>Ảnh mặt trước</v>
      </c>
      <c r="L20" s="4" t="str">
        <f>HYPERLINK("d:\QUAN LY NHA NGHI\APP_KHAI_BAO_LUU_TRU\Anh_CCCD_da_khai_bao\mat_sau_Phan_Ngoc_Dang_26_05_2025.jpg", "Ảnh mặt sau")</f>
        <v>Ảnh mặt sau</v>
      </c>
    </row>
    <row r="21" spans="1:12" hidden="1" x14ac:dyDescent="0.25">
      <c r="A21" s="1">
        <v>1073013937</v>
      </c>
      <c r="B21" s="1">
        <v>23081798</v>
      </c>
      <c r="C21" s="1" t="s">
        <v>105</v>
      </c>
      <c r="D21" s="1" t="s">
        <v>13</v>
      </c>
      <c r="E21" s="1" t="s">
        <v>106</v>
      </c>
      <c r="F21" s="1" t="s">
        <v>107</v>
      </c>
      <c r="G21" s="1" t="s">
        <v>108</v>
      </c>
      <c r="H21" s="1" t="s">
        <v>17</v>
      </c>
      <c r="I21" s="1" t="s">
        <v>18</v>
      </c>
      <c r="J21" s="1" t="s">
        <v>109</v>
      </c>
      <c r="K21" s="2" t="str">
        <f>HYPERLINK("d:\QUAN LY NHA NGHI\APP_KHAI_BAO_LUU_TRU\Anh_CCCD_da_khai_bao\z6641706780560_8de2b94abdddf01864418a9ee361f149.jpg", "Ảnh mặt trước")</f>
        <v>Ảnh mặt trước</v>
      </c>
      <c r="L21" s="2" t="str">
        <f>HYPERLINK("d:\QUAN LY NHA NGHI\APP_KHAI_BAO_LUU_TRU\Anh_CCCD_da_khai_bao\z6641706753500_4969ef17448d95fa7b72914b4214e313.jpg", "Ảnh mặt sau")</f>
        <v>Ảnh mặt sau</v>
      </c>
    </row>
    <row r="22" spans="1:12" hidden="1" x14ac:dyDescent="0.25">
      <c r="A22" s="1">
        <v>89191014033</v>
      </c>
      <c r="B22" s="1">
        <v>352357017</v>
      </c>
      <c r="C22" s="1" t="s">
        <v>110</v>
      </c>
      <c r="D22" s="1" t="s">
        <v>21</v>
      </c>
      <c r="E22" s="1" t="s">
        <v>111</v>
      </c>
      <c r="F22" s="1" t="s">
        <v>112</v>
      </c>
      <c r="G22" s="1" t="s">
        <v>113</v>
      </c>
      <c r="H22" s="1" t="s">
        <v>17</v>
      </c>
      <c r="I22" s="1" t="s">
        <v>49</v>
      </c>
      <c r="J22" s="1" t="s">
        <v>114</v>
      </c>
      <c r="K22" s="2" t="str">
        <f>HYPERLINK("d:\QUAN LY NHA NGHI\APP_KHAI_BAO_LUU_TRU\Anh_CCCD_da_khai_bao\z6641780724942_fb1294927028398d7950862fa21f9636.jpg", "Ảnh mặt trước")</f>
        <v>Ảnh mặt trước</v>
      </c>
      <c r="L22" s="2" t="str">
        <f>HYPERLINK("d:\QUAN LY NHA NGHI\APP_KHAI_BAO_LUU_TRU\Anh_CCCD_da_khai_bao\z6641780715963_324045fc09999ad0544e5e88e11e507e.jpg", "Ảnh mặt sau")</f>
        <v>Ảnh mặt sau</v>
      </c>
    </row>
    <row r="23" spans="1:12" hidden="1" x14ac:dyDescent="0.25">
      <c r="A23" s="1">
        <v>89195008544</v>
      </c>
      <c r="B23" s="1"/>
      <c r="C23" s="1" t="s">
        <v>115</v>
      </c>
      <c r="D23" s="1" t="s">
        <v>21</v>
      </c>
      <c r="E23" s="1" t="s">
        <v>116</v>
      </c>
      <c r="F23" s="1" t="s">
        <v>117</v>
      </c>
      <c r="G23" s="1" t="s">
        <v>118</v>
      </c>
      <c r="H23" s="1" t="s">
        <v>17</v>
      </c>
      <c r="I23" s="1" t="s">
        <v>83</v>
      </c>
      <c r="J23" s="1" t="s">
        <v>119</v>
      </c>
      <c r="K23" s="2" t="str">
        <f>HYPERLINK("d:\QUAN LY NHA NGHI\APP_KHAI_BAO_LUU_TRU\Anh_CCCD_da_khai_bao\z6641990529491_dc032a7b7fed2b70e37151d2a537d76a.jpg", "Ảnh mặt trước")</f>
        <v>Ảnh mặt trước</v>
      </c>
      <c r="L23" s="2" t="str">
        <f>HYPERLINK("d:\QUAN LY NHA NGHI\APP_KHAI_BAO_LUU_TRU\Anh_CCCD_da_khai_bao\z6641990535137_0ba3595f83c73ecf5e97519d7e4f843a.jpg", "Ảnh mặt sau")</f>
        <v>Ảnh mặt sau</v>
      </c>
    </row>
    <row r="24" spans="1:12" hidden="1" x14ac:dyDescent="0.25">
      <c r="A24" s="1">
        <v>91308000131</v>
      </c>
      <c r="B24" s="1"/>
      <c r="C24" s="1" t="s">
        <v>120</v>
      </c>
      <c r="D24" s="1" t="s">
        <v>21</v>
      </c>
      <c r="E24" s="1" t="s">
        <v>121</v>
      </c>
      <c r="F24" s="1" t="s">
        <v>122</v>
      </c>
      <c r="G24" s="1" t="s">
        <v>123</v>
      </c>
      <c r="H24" s="1" t="s">
        <v>17</v>
      </c>
      <c r="I24" s="1" t="s">
        <v>39</v>
      </c>
      <c r="J24" s="1" t="s">
        <v>124</v>
      </c>
      <c r="K24" s="2" t="str">
        <f>HYPERLINK("d:\QUAN LY NHA NGHI\APP_KHAI_BAO_LUU_TRU\Anh_CCCD_da_khai_bao\z6644316579444_f67de388d3d57ed3ae9a5e8306dccebb.jpg", "Ảnh mặt trước")</f>
        <v>Ảnh mặt trước</v>
      </c>
      <c r="L24" s="2" t="str">
        <f>HYPERLINK("d:\QUAN LY NHA NGHI\APP_KHAI_BAO_LUU_TRU\Anh_CCCD_da_khai_bao\z6644316567657_6d508f7fbad3b912ebad7c3a2bde4ede.jpg", "Ảnh mặt sau")</f>
        <v>Ảnh mặt sau</v>
      </c>
    </row>
    <row r="25" spans="1:12" hidden="1" x14ac:dyDescent="0.25">
      <c r="A25" s="1">
        <v>91090022191</v>
      </c>
      <c r="B25" s="1"/>
      <c r="C25" s="1" t="s">
        <v>125</v>
      </c>
      <c r="D25" s="1" t="s">
        <v>13</v>
      </c>
      <c r="E25" s="1" t="s">
        <v>126</v>
      </c>
      <c r="F25" s="1" t="s">
        <v>127</v>
      </c>
      <c r="G25" s="1" t="s">
        <v>128</v>
      </c>
      <c r="H25" s="1" t="s">
        <v>17</v>
      </c>
      <c r="I25" s="1" t="s">
        <v>129</v>
      </c>
      <c r="J25" s="1" t="s">
        <v>130</v>
      </c>
      <c r="K25" s="2" t="str">
        <f>HYPERLINK("D:\QUAN LY NHA NGHI\APP_KHAI_BAO_LUU_TRU\Anh_CCCD_da_khai_bao\z6645679784460_16e9831700eec884b4672019a8e5bfd8.jpg", "Ảnh mặt trước")</f>
        <v>Ảnh mặt trước</v>
      </c>
      <c r="L25" s="2" t="str">
        <f>HYPERLINK("D:\QUAN LY NHA NGHI\APP_KHAI_BAO_LUU_TRU\Anh_CCCD_da_khai_bao\z6645679849486_f2d97fe44df1a882fee4c3e556b460d2.jpg", "Ảnh mặt sau")</f>
        <v>Ảnh mặt sau</v>
      </c>
    </row>
    <row r="26" spans="1:12" hidden="1" x14ac:dyDescent="0.25">
      <c r="A26" s="1">
        <v>87205017175</v>
      </c>
      <c r="B26" s="1">
        <v>372056275</v>
      </c>
      <c r="C26" s="1" t="s">
        <v>131</v>
      </c>
      <c r="D26" s="1" t="s">
        <v>13</v>
      </c>
      <c r="E26" s="1" t="s">
        <v>132</v>
      </c>
      <c r="F26" s="1" t="s">
        <v>133</v>
      </c>
      <c r="G26" s="3">
        <v>45452</v>
      </c>
      <c r="H26" s="1" t="s">
        <v>17</v>
      </c>
      <c r="I26" s="1" t="s">
        <v>18</v>
      </c>
      <c r="J26" s="1" t="s">
        <v>134</v>
      </c>
      <c r="K26" s="2" t="str">
        <f>HYPERLINK("D:\QUAN LY NHA NGHI\APP_KHAI_BAO_LUU_TRU\Anh_CCCD_da_khai_bao\z6645718598837_bba874eeeaee72f671be148520fa04b0.jpg", "Ảnh mặt trước")</f>
        <v>Ảnh mặt trước</v>
      </c>
      <c r="L26" s="2" t="str">
        <f>HYPERLINK("D:\QUAN LY NHA NGHI\APP_KHAI_BAO_LUU_TRU\Anh_CCCD_da_khai_bao\z6645718650512_7337cb5b825ec0567cc8354ba1923a63.jpg", "Ảnh mặt sau")</f>
        <v>Ảnh mặt sau</v>
      </c>
    </row>
    <row r="27" spans="1:12" hidden="1" x14ac:dyDescent="0.25">
      <c r="A27" s="1">
        <v>86093011875</v>
      </c>
      <c r="B27" s="1">
        <v>331682224</v>
      </c>
      <c r="C27" s="1" t="s">
        <v>135</v>
      </c>
      <c r="D27" s="1" t="s">
        <v>13</v>
      </c>
      <c r="E27" s="1" t="s">
        <v>136</v>
      </c>
      <c r="F27" s="1" t="s">
        <v>137</v>
      </c>
      <c r="G27" s="3">
        <v>44477</v>
      </c>
      <c r="H27" s="1" t="s">
        <v>17</v>
      </c>
      <c r="I27" s="1" t="s">
        <v>138</v>
      </c>
      <c r="J27" s="1" t="s">
        <v>139</v>
      </c>
      <c r="K27" s="2" t="str">
        <f>HYPERLINK("D:\QUAN LY NHA NGHI\APP_KHAI_BAO_LUU_TRU\Anh_CCCD_da_khai_bao\z6645718626247_43b23736a79c792015edd2e82b865f50.jpg", "Ảnh mặt trước")</f>
        <v>Ảnh mặt trước</v>
      </c>
      <c r="L27" s="2" t="str">
        <f>HYPERLINK("D:\QUAN LY NHA NGHI\APP_KHAI_BAO_LUU_TRU\Anh_CCCD_da_khai_bao\z6645718611344_84cf2a06806039ffa53b154dec78a339.jpg", "Ảnh mặt sau")</f>
        <v>Ảnh mặt sau</v>
      </c>
    </row>
    <row r="28" spans="1:12" hidden="1" x14ac:dyDescent="0.25">
      <c r="A28" s="1">
        <v>91301013069</v>
      </c>
      <c r="B28" s="1">
        <v>372037622</v>
      </c>
      <c r="C28" s="1" t="s">
        <v>45</v>
      </c>
      <c r="D28" s="1" t="s">
        <v>21</v>
      </c>
      <c r="E28" s="1" t="s">
        <v>46</v>
      </c>
      <c r="F28" s="1" t="s">
        <v>47</v>
      </c>
      <c r="G28" s="1" t="s">
        <v>48</v>
      </c>
      <c r="H28" s="1" t="s">
        <v>17</v>
      </c>
      <c r="I28" s="1" t="s">
        <v>39</v>
      </c>
      <c r="J28" s="1" t="s">
        <v>140</v>
      </c>
      <c r="K28" s="2" t="str">
        <f>HYPERLINK("D:\QUAN LY NHA NGHI\APP_KHAI_BAO_LUU_TRU\Anh_CCCD_da_khai_bao\z6648835576244_a2b952b7970c5b96f3efe8aec6c5c6fe.jpg", "Ảnh mặt trước")</f>
        <v>Ảnh mặt trước</v>
      </c>
      <c r="L28" s="1"/>
    </row>
    <row r="29" spans="1:12" hidden="1" x14ac:dyDescent="0.25">
      <c r="A29" s="1">
        <v>91086004502</v>
      </c>
      <c r="B29" s="1"/>
      <c r="C29" s="1" t="s">
        <v>141</v>
      </c>
      <c r="D29" s="1" t="s">
        <v>13</v>
      </c>
      <c r="E29" s="3">
        <v>31503</v>
      </c>
      <c r="F29" s="1" t="s">
        <v>142</v>
      </c>
      <c r="G29" s="3">
        <v>45055</v>
      </c>
      <c r="H29" s="1" t="s">
        <v>17</v>
      </c>
      <c r="I29" s="1" t="s">
        <v>129</v>
      </c>
      <c r="J29" s="1" t="s">
        <v>143</v>
      </c>
      <c r="K29" s="2" t="str">
        <f>HYPERLINK("D:\QUAN LY NHA NGHI\APP_KHAI_BAO_LUU_TRU\Anh_CCCD_da_khai_bao\z6649363260209_12712fa4552842f9089d02cedb55b602.jpg", "Ảnh mặt trước")</f>
        <v>Ảnh mặt trước</v>
      </c>
      <c r="L29" s="2" t="str">
        <f>HYPERLINK("D:\QUAN LY NHA NGHI\APP_KHAI_BAO_LUU_TRU\Anh_CCCD_da_khai_bao\z6649363228340_9751bb18278ccc22aacbd35eeb4c3ab9.jpg", "Ảnh mặt sau")</f>
        <v>Ảnh mặt sau</v>
      </c>
    </row>
    <row r="30" spans="1:12" hidden="1" x14ac:dyDescent="0.25">
      <c r="A30" s="1">
        <v>38203017024</v>
      </c>
      <c r="B30" s="1"/>
      <c r="C30" s="1" t="s">
        <v>144</v>
      </c>
      <c r="D30" s="1" t="s">
        <v>13</v>
      </c>
      <c r="E30" s="1" t="s">
        <v>145</v>
      </c>
      <c r="F30" s="1" t="s">
        <v>146</v>
      </c>
      <c r="G30" s="1" t="s">
        <v>147</v>
      </c>
      <c r="H30" s="1" t="s">
        <v>17</v>
      </c>
      <c r="I30" s="1" t="s">
        <v>138</v>
      </c>
      <c r="J30" s="1" t="s">
        <v>148</v>
      </c>
      <c r="K30" s="2" t="str">
        <f>HYPERLINK("D:\QUAN LY NHA NGHI\APP_KHAI_BAO_LUU_TRU\Anh_CCCD_da_khai_bao\z6650078531533_66d3cde5f7ba221f3215adeb3f6e8484.jpg", "Ảnh mặt trước")</f>
        <v>Ảnh mặt trước</v>
      </c>
      <c r="L30" s="2" t="str">
        <f>HYPERLINK("D:\QUAN LY NHA NGHI\APP_KHAI_BAO_LUU_TRU\Anh_CCCD_da_khai_bao\z6650078408443_5b3a0f504d4db5db6ac51ae06d0115b1.jpg", "Ảnh mặt sau")</f>
        <v>Ảnh mặt sau</v>
      </c>
    </row>
    <row r="31" spans="1:12" hidden="1" x14ac:dyDescent="0.25">
      <c r="A31" s="1">
        <v>79089035969</v>
      </c>
      <c r="B31" s="1">
        <v>24228060</v>
      </c>
      <c r="C31" s="1" t="s">
        <v>149</v>
      </c>
      <c r="D31" s="1" t="s">
        <v>13</v>
      </c>
      <c r="E31" s="1" t="s">
        <v>150</v>
      </c>
      <c r="F31" s="1" t="s">
        <v>151</v>
      </c>
      <c r="G31" s="1" t="s">
        <v>152</v>
      </c>
      <c r="H31" s="1" t="s">
        <v>17</v>
      </c>
      <c r="I31" s="1" t="s">
        <v>39</v>
      </c>
      <c r="J31" s="1" t="s">
        <v>153</v>
      </c>
      <c r="K31" s="2" t="str">
        <f>HYPERLINK("D:\QUAN LY NHA NGHI\APP_KHAI_BAO_LUU_TRU\Anh_CCCD_da_khai_bao\z6652066448631_e17daed702f5eb47520dac0a1edf6c01.jpg", "Ảnh mặt trước")</f>
        <v>Ảnh mặt trước</v>
      </c>
      <c r="L31" s="2" t="str">
        <f>HYPERLINK("D:\QUAN LY NHA NGHI\APP_KHAI_BAO_LUU_TRU\Anh_CCCD_da_khai_bao\z6652066391227_9ea3764b58b18c3479c831a588aef359.jpg", "Ảnh mặt sau")</f>
        <v>Ảnh mặt sau</v>
      </c>
    </row>
    <row r="32" spans="1:12" hidden="1" x14ac:dyDescent="0.25">
      <c r="A32" s="1">
        <v>38203017024</v>
      </c>
      <c r="B32" s="1"/>
      <c r="C32" s="1" t="s">
        <v>144</v>
      </c>
      <c r="D32" s="1" t="s">
        <v>13</v>
      </c>
      <c r="E32" s="1" t="s">
        <v>145</v>
      </c>
      <c r="F32" s="1" t="s">
        <v>146</v>
      </c>
      <c r="G32" s="1" t="s">
        <v>147</v>
      </c>
      <c r="H32" s="1" t="s">
        <v>17</v>
      </c>
      <c r="I32" s="1" t="s">
        <v>24</v>
      </c>
      <c r="J32" s="1" t="s">
        <v>154</v>
      </c>
      <c r="K32" s="2" t="str">
        <f>HYPERLINK("D:\QUAN LY NHA NGHI\APP_KHAI_BAO_LUU_TRU\Anh_CCCD_da_khai_bao\z6650078531533_66d3cde5f7ba221f3215adeb3f6e8484.jpg", "Ảnh mặt trước")</f>
        <v>Ảnh mặt trước</v>
      </c>
      <c r="L32" s="2" t="str">
        <f>HYPERLINK("D:\QUAN LY NHA NGHI\APP_KHAI_BAO_LUU_TRU\Anh_CCCD_da_khai_bao\z6650078408443_5b3a0f504d4db5db6ac51ae06d0115b1.jpg", "Ảnh mặt sau")</f>
        <v>Ảnh mặt sau</v>
      </c>
    </row>
    <row r="33" spans="1:12" hidden="1" x14ac:dyDescent="0.25">
      <c r="A33" s="1">
        <v>91086020674</v>
      </c>
      <c r="B33" s="1">
        <v>371101463</v>
      </c>
      <c r="C33" s="1" t="s">
        <v>101</v>
      </c>
      <c r="D33" s="1" t="s">
        <v>13</v>
      </c>
      <c r="E33" s="3">
        <v>31417</v>
      </c>
      <c r="F33" s="1" t="s">
        <v>102</v>
      </c>
      <c r="G33" s="1" t="s">
        <v>103</v>
      </c>
      <c r="H33" s="1" t="s">
        <v>17</v>
      </c>
      <c r="I33" s="1" t="s">
        <v>18</v>
      </c>
      <c r="J33" s="1" t="s">
        <v>155</v>
      </c>
      <c r="K33" s="1"/>
      <c r="L33" s="1"/>
    </row>
    <row r="34" spans="1:12" hidden="1" x14ac:dyDescent="0.25">
      <c r="A34" s="1">
        <v>93089002224</v>
      </c>
      <c r="B34" s="1">
        <v>363625191</v>
      </c>
      <c r="C34" s="1" t="s">
        <v>93</v>
      </c>
      <c r="D34" s="1" t="s">
        <v>13</v>
      </c>
      <c r="E34" s="1" t="s">
        <v>94</v>
      </c>
      <c r="F34" s="1" t="s">
        <v>95</v>
      </c>
      <c r="G34" s="1" t="s">
        <v>96</v>
      </c>
      <c r="H34" s="1" t="s">
        <v>17</v>
      </c>
      <c r="I34" s="1" t="s">
        <v>83</v>
      </c>
      <c r="J34" s="1" t="s">
        <v>156</v>
      </c>
      <c r="K34" s="2" t="str">
        <f>HYPERLINK("D:\QUAN LY NHA NGHI\APP_KHAI_BAO_LUU_TRU\Anh_CCCD_da_khai_bao\z6638231015986_1f8b3e3bff5db9556942e37df55eced1.jpg", "Ảnh mặt trước")</f>
        <v>Ảnh mặt trước</v>
      </c>
      <c r="L34" s="2" t="str">
        <f>HYPERLINK("D:\QUAN LY NHA NGHI\APP_KHAI_BAO_LUU_TRU\Anh_CCCD_da_khai_bao\z6638231009013_d0555d63762caa707a528779cd4b389d.jpg", "Ảnh mặt sau")</f>
        <v>Ảnh mặt sau</v>
      </c>
    </row>
    <row r="35" spans="1:12" hidden="1" x14ac:dyDescent="0.25">
      <c r="A35" s="1">
        <v>52095016049</v>
      </c>
      <c r="B35" s="1"/>
      <c r="C35" s="1" t="s">
        <v>157</v>
      </c>
      <c r="D35" s="1" t="s">
        <v>13</v>
      </c>
      <c r="E35" s="3">
        <v>34792</v>
      </c>
      <c r="F35" s="1" t="s">
        <v>158</v>
      </c>
      <c r="G35" s="1" t="s">
        <v>159</v>
      </c>
      <c r="H35" s="1" t="s">
        <v>17</v>
      </c>
      <c r="I35" s="1" t="s">
        <v>29</v>
      </c>
      <c r="J35" s="1" t="s">
        <v>160</v>
      </c>
      <c r="K35" s="2" t="str">
        <f>HYPERLINK("D:\QUAN LY NHA NGHI\APP_KHAI_BAO_LUU_TRU\Anh_CCCD_da_khai_bao\z6655770392067_dac28a538906af34430c537091b09146.jpg", "Ảnh mặt trước")</f>
        <v>Ảnh mặt trước</v>
      </c>
      <c r="L35" s="2" t="str">
        <f>HYPERLINK("D:\QUAN LY NHA NGHI\APP_KHAI_BAO_LUU_TRU\Anh_CCCD_da_khai_bao\z6655770441419_e8c4a4d84d72e6900b06838210a76a8b.jpg", "Ảnh mặt sau")</f>
        <v>Ảnh mặt sau</v>
      </c>
    </row>
    <row r="36" spans="1:12" hidden="1" x14ac:dyDescent="0.25">
      <c r="A36" s="1">
        <v>93300005349</v>
      </c>
      <c r="B36" s="1">
        <v>364095686</v>
      </c>
      <c r="C36" s="1" t="s">
        <v>161</v>
      </c>
      <c r="D36" s="1" t="s">
        <v>21</v>
      </c>
      <c r="E36" s="3">
        <v>36526</v>
      </c>
      <c r="F36" s="1" t="s">
        <v>162</v>
      </c>
      <c r="G36" s="1" t="s">
        <v>163</v>
      </c>
      <c r="H36" s="1" t="s">
        <v>17</v>
      </c>
      <c r="I36" s="1" t="s">
        <v>63</v>
      </c>
      <c r="J36" s="1" t="s">
        <v>164</v>
      </c>
      <c r="K36" s="2" t="str">
        <f>HYPERLINK("D:\QUAN LY NHA NGHI\APP_KHAI_BAO_LUU_TRU\Anh_CCCD_da_khai_bao\z6658662217643_ed95c6620651e7d00cbf14056e8b76fb.jpg", "Ảnh mặt trước")</f>
        <v>Ảnh mặt trước</v>
      </c>
      <c r="L36" s="2" t="str">
        <f>HYPERLINK("D:\QUAN LY NHA NGHI\APP_KHAI_BAO_LUU_TRU\Anh_CCCD_da_khai_bao\z6658662210545_e4ce0c32a1d467887e7833d12cb4a286.jpg", "Ảnh mặt sau")</f>
        <v>Ảnh mặt sau</v>
      </c>
    </row>
    <row r="37" spans="1:12" hidden="1" x14ac:dyDescent="0.25">
      <c r="A37" s="1">
        <v>89099008678</v>
      </c>
      <c r="B37" s="1">
        <v>352503509</v>
      </c>
      <c r="C37" s="1" t="s">
        <v>165</v>
      </c>
      <c r="D37" s="1" t="s">
        <v>13</v>
      </c>
      <c r="E37" s="1" t="s">
        <v>166</v>
      </c>
      <c r="F37" s="1" t="s">
        <v>167</v>
      </c>
      <c r="G37" s="3">
        <v>44747</v>
      </c>
      <c r="H37" s="1" t="s">
        <v>17</v>
      </c>
      <c r="I37" s="1" t="s">
        <v>49</v>
      </c>
      <c r="J37" s="1" t="s">
        <v>168</v>
      </c>
      <c r="K37" s="2" t="str">
        <f>HYPERLINK("D:\QUAN LY NHA NGHI\APP_KHAI_BAO_LUU_TRU\Anh_CCCD_da_khai_bao\z6658663234407_49b889c545ea800460ccfc5bd004abfc.jpg", "Ảnh mặt trước")</f>
        <v>Ảnh mặt trước</v>
      </c>
      <c r="L37" s="2" t="str">
        <f>HYPERLINK("D:\QUAN LY NHA NGHI\APP_KHAI_BAO_LUU_TRU\Anh_CCCD_da_khai_bao\z6658663793134_2c4e81af8d38d8105d9c2186365b1a58.jpg", "Ảnh mặt sau")</f>
        <v>Ảnh mặt sau</v>
      </c>
    </row>
    <row r="38" spans="1:12" hidden="1" x14ac:dyDescent="0.25">
      <c r="A38" s="5">
        <v>89088019851</v>
      </c>
      <c r="B38" s="5">
        <v>351891756</v>
      </c>
      <c r="C38" s="5" t="s">
        <v>169</v>
      </c>
      <c r="D38" s="5" t="s">
        <v>13</v>
      </c>
      <c r="E38" s="5" t="s">
        <v>170</v>
      </c>
      <c r="F38" s="5" t="s">
        <v>171</v>
      </c>
      <c r="G38" s="5" t="s">
        <v>172</v>
      </c>
      <c r="H38" s="5" t="s">
        <v>17</v>
      </c>
      <c r="I38" s="5" t="s">
        <v>24</v>
      </c>
      <c r="J38" s="5" t="s">
        <v>173</v>
      </c>
      <c r="K38" s="6" t="str">
        <f>HYPERLINK("D:\QUAN LY NHA NGHI\APP_KHAI_BAO_LUU_TRU\Anh_CCCD_da_khai_bao\z6659032293123_4c7237225cac03719974481bc8dc0ab5.jpg", "Ảnh mặt trước")</f>
        <v>Ảnh mặt trước</v>
      </c>
      <c r="L38" s="6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11">
        <v>91081017072</v>
      </c>
      <c r="B39" s="11">
        <v>370841245</v>
      </c>
      <c r="C39" s="11" t="s">
        <v>80</v>
      </c>
      <c r="D39" s="11" t="s">
        <v>13</v>
      </c>
      <c r="E39" s="12">
        <v>29587</v>
      </c>
      <c r="F39" s="11" t="s">
        <v>81</v>
      </c>
      <c r="G39" s="11" t="s">
        <v>82</v>
      </c>
      <c r="H39" s="11" t="s">
        <v>17</v>
      </c>
      <c r="I39" s="11" t="s">
        <v>83</v>
      </c>
      <c r="J39" s="11" t="s">
        <v>174</v>
      </c>
      <c r="K39" s="13" t="str">
        <f>HYPERLINK("D:\QUAN LY NHA NGHI\APP_KHAI_BAO_LUU_TRU\Anh_CCCD_da_khai_bao\mat_truoc_Le_Hong_Phong_24_05_2025.jpg", "Ảnh mặt trước")</f>
        <v>Ảnh mặt trước</v>
      </c>
      <c r="L39" s="13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14">
        <v>92205005260</v>
      </c>
      <c r="B40" s="14"/>
      <c r="C40" s="14" t="s">
        <v>175</v>
      </c>
      <c r="D40" s="14" t="s">
        <v>13</v>
      </c>
      <c r="E40" s="14" t="s">
        <v>176</v>
      </c>
      <c r="F40" s="14" t="s">
        <v>177</v>
      </c>
      <c r="G40" s="14" t="s">
        <v>178</v>
      </c>
      <c r="H40" s="14" t="s">
        <v>17</v>
      </c>
      <c r="I40" s="14" t="s">
        <v>39</v>
      </c>
      <c r="J40" s="14" t="s">
        <v>179</v>
      </c>
      <c r="K40" s="15" t="str">
        <f>HYPERLINK("D:\QUAN LY NHA NGHI\APP_KHAI_BAO_LUU_TRU\Anh_CCCD_da_khai_bao\z6659098829266_d6ca5a653cecaa34d5e450ae9f10d090.jpg", "Ảnh mặt trước")</f>
        <v>Ảnh mặt trước</v>
      </c>
      <c r="L40" s="15" t="str">
        <f>HYPERLINK("D:\QUAN LY NHA NGHI\APP_KHAI_BAO_LUU_TRU\Anh_CCCD_da_khai_bao\z6659098735032_dd8afed50c6c71bb10b6183cd5c28e8f.jpg", "Ảnh mặt sau")</f>
        <v>Ảnh mặt sau</v>
      </c>
    </row>
  </sheetData>
  <autoFilter ref="C1:C38" xr:uid="{14F59D22-0997-424E-90C7-F59553FEA18B}">
    <filterColumn colId="0">
      <filters>
        <filter val="Lê Hồng Phon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2025-05-31T14:55:02Z</dcterms:modified>
</cp:coreProperties>
</file>