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sy17\Google Drive\RESEARCH\__FGFR4(Nicole Chew)\ppt\expression data\"/>
    </mc:Choice>
  </mc:AlternateContent>
  <xr:revisionPtr revIDLastSave="0" documentId="13_ncr:1_{D3A7BCA5-9B7E-4FE4-9297-473F40C5C279}" xr6:coauthVersionLast="44" xr6:coauthVersionMax="44" xr10:uidLastSave="{00000000-0000-0000-0000-000000000000}"/>
  <bookViews>
    <workbookView xWindow="-120" yWindow="-120" windowWidth="29040" windowHeight="15840" xr2:uid="{B62B8B4C-3CDC-4803-875C-A6EB73E09688}"/>
  </bookViews>
  <sheets>
    <sheet name="Sheet1" sheetId="1" r:id="rId1"/>
    <sheet name="Sheet2" sheetId="2" r:id="rId2"/>
  </sheets>
  <definedNames>
    <definedName name="_xlchart.v1.0" hidden="1">Sheet1!$B$29:$J$29</definedName>
    <definedName name="_xlchart.v1.1" hidden="1">Sheet1!$B$29:$J$29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2" l="1"/>
  <c r="H18" i="2"/>
  <c r="G18" i="2"/>
  <c r="F18" i="2"/>
  <c r="C23" i="1" l="1"/>
  <c r="D23" i="1"/>
  <c r="E23" i="1"/>
  <c r="F23" i="1"/>
  <c r="G23" i="1"/>
  <c r="H23" i="1"/>
  <c r="I23" i="1"/>
  <c r="J23" i="1"/>
  <c r="K23" i="1"/>
  <c r="C35" i="1" s="1"/>
  <c r="C24" i="1"/>
  <c r="D24" i="1"/>
  <c r="E24" i="1"/>
  <c r="F24" i="1"/>
  <c r="G24" i="1"/>
  <c r="H24" i="1"/>
  <c r="I24" i="1"/>
  <c r="J24" i="1"/>
  <c r="K24" i="1"/>
  <c r="C36" i="1" s="1"/>
  <c r="B24" i="1"/>
  <c r="B23" i="1"/>
  <c r="F7" i="1"/>
  <c r="F12" i="1" s="1"/>
  <c r="F8" i="1"/>
  <c r="H7" i="1"/>
  <c r="H12" i="1" s="1"/>
  <c r="H8" i="1"/>
  <c r="C7" i="1"/>
  <c r="C12" i="1" s="1"/>
  <c r="D7" i="1"/>
  <c r="D12" i="1" s="1"/>
  <c r="E7" i="1"/>
  <c r="E12" i="1" s="1"/>
  <c r="G7" i="1"/>
  <c r="G12" i="1" s="1"/>
  <c r="I7" i="1"/>
  <c r="I12" i="1" s="1"/>
  <c r="J7" i="1"/>
  <c r="J12" i="1" s="1"/>
  <c r="K7" i="1"/>
  <c r="K12" i="1" s="1"/>
  <c r="L7" i="1"/>
  <c r="C8" i="1"/>
  <c r="D8" i="1"/>
  <c r="D13" i="1" s="1"/>
  <c r="E8" i="1"/>
  <c r="G8" i="1"/>
  <c r="I8" i="1"/>
  <c r="J8" i="1"/>
  <c r="J13" i="1" s="1"/>
  <c r="K8" i="1"/>
  <c r="K13" i="1" s="1"/>
  <c r="L8" i="1"/>
  <c r="L13" i="1" s="1"/>
  <c r="B8" i="1"/>
  <c r="B13" i="1" s="1"/>
  <c r="B7" i="1"/>
  <c r="B12" i="1" s="1"/>
  <c r="I30" i="1" l="1"/>
  <c r="H30" i="1"/>
  <c r="G29" i="1"/>
  <c r="B29" i="1"/>
  <c r="F29" i="1"/>
  <c r="I29" i="1"/>
  <c r="B30" i="1"/>
  <c r="E29" i="1"/>
  <c r="D29" i="1"/>
  <c r="J30" i="1"/>
  <c r="C29" i="1"/>
  <c r="H29" i="1"/>
  <c r="I13" i="1"/>
  <c r="G30" i="1" s="1"/>
  <c r="G13" i="1"/>
  <c r="E30" i="1" s="1"/>
  <c r="F13" i="1"/>
  <c r="D30" i="1" s="1"/>
  <c r="L12" i="1"/>
  <c r="J29" i="1" s="1"/>
  <c r="C13" i="1"/>
  <c r="C30" i="1" s="1"/>
  <c r="H13" i="1"/>
  <c r="F30" i="1" s="1"/>
  <c r="E13" i="1"/>
  <c r="K30" i="1" l="1"/>
  <c r="B36" i="1" s="1"/>
  <c r="K29" i="1"/>
  <c r="B35" i="1" s="1"/>
  <c r="C42" i="1" l="1"/>
  <c r="B42" i="1"/>
  <c r="C41" i="1"/>
  <c r="B41" i="1"/>
</calcChain>
</file>

<file path=xl/sharedStrings.xml><?xml version="1.0" encoding="utf-8"?>
<sst xmlns="http://schemas.openxmlformats.org/spreadsheetml/2006/main" count="137" uniqueCount="56">
  <si>
    <t>Gene Names</t>
  </si>
  <si>
    <t>NaN</t>
  </si>
  <si>
    <t>A549_1</t>
  </si>
  <si>
    <t>A549_2</t>
  </si>
  <si>
    <t>A549_3</t>
  </si>
  <si>
    <t>GAMG_1</t>
  </si>
  <si>
    <t>GAMG_2</t>
  </si>
  <si>
    <t>GAMG_3</t>
  </si>
  <si>
    <t>HEK293_1</t>
  </si>
  <si>
    <t>HEK293_2</t>
  </si>
  <si>
    <t>HEK293_3</t>
  </si>
  <si>
    <t>HeLa_1</t>
  </si>
  <si>
    <t>HeLa_2</t>
  </si>
  <si>
    <t>HeLa_3</t>
  </si>
  <si>
    <t>HepG2_1</t>
  </si>
  <si>
    <t>HepG2_2</t>
  </si>
  <si>
    <t>HepG2_3</t>
  </si>
  <si>
    <t>Jurkat_1</t>
  </si>
  <si>
    <t>Jurkat_2</t>
  </si>
  <si>
    <t>Jurkat_3</t>
  </si>
  <si>
    <t>K562_1</t>
  </si>
  <si>
    <t>K562_2</t>
  </si>
  <si>
    <t>K562_3</t>
  </si>
  <si>
    <t>LnCap_1</t>
  </si>
  <si>
    <t>LnCap_2</t>
  </si>
  <si>
    <t>LnCap_3</t>
  </si>
  <si>
    <t>MCF7_1</t>
  </si>
  <si>
    <t>MCF7_2</t>
  </si>
  <si>
    <t>MCF7_3</t>
  </si>
  <si>
    <t>RKO_1</t>
  </si>
  <si>
    <t>RKO_2</t>
  </si>
  <si>
    <t>RKO_3</t>
  </si>
  <si>
    <t>U2OS_1</t>
  </si>
  <si>
    <t>U2OS_2</t>
  </si>
  <si>
    <t>U2OS_3</t>
  </si>
  <si>
    <t>ERK1</t>
  </si>
  <si>
    <t>ERK2</t>
  </si>
  <si>
    <t>MDAMB453</t>
  </si>
  <si>
    <t>Molecular &amp; Cellular Proteomics 11: 10.1074/mcp.M111.014050, 1–11, 2012.</t>
  </si>
  <si>
    <t>averaged value</t>
  </si>
  <si>
    <t>relative expression based on HeLa</t>
  </si>
  <si>
    <t>Nusinow et al., 2020, Cell 180, 387–402</t>
  </si>
  <si>
    <t>HeLa</t>
  </si>
  <si>
    <t>inferred</t>
  </si>
  <si>
    <t>Scaling factor (relative expression)</t>
  </si>
  <si>
    <t>inferred (median)</t>
  </si>
  <si>
    <t>inferred prtein expression for HeLa cells</t>
  </si>
  <si>
    <t>inferred relative expression</t>
  </si>
  <si>
    <t>(log2)</t>
  </si>
  <si>
    <t>(non-log) 2^</t>
  </si>
  <si>
    <t>(divided by scaling factor)</t>
  </si>
  <si>
    <t>intersection</t>
  </si>
  <si>
    <t>average</t>
  </si>
  <si>
    <t>selected</t>
  </si>
  <si>
    <t>확인완료</t>
  </si>
  <si>
    <t>HeLa(A549)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</si>
</sst>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9" xfId="0" applyFill="1" applyBorder="1" applyAlignment="1">
      <alignment horizontal="center" wrapText="1"/>
    </xf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Alignment="1">
      <alignment horizontal="center" wrapText="1"/>
    </xf>
    <xf numFmtId="0" fontId="0" fillId="0" borderId="5" xfId="0" applyFill="1" applyBorder="1"/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5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2" borderId="0" xfId="0" applyFill="1" applyAlignment="1">
      <alignment horizontal="center" wrapText="1"/>
    </xf>
    <xf numFmtId="0" fontId="0" fillId="2" borderId="2" xfId="0" applyFill="1" applyBorder="1"/>
    <xf numFmtId="0" fontId="0" fillId="2" borderId="5" xfId="0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2" borderId="3" xfId="0" applyFill="1" applyBorder="1" applyAlignment="1">
      <alignment horizontal="center" wrapText="1"/>
    </xf>
    <xf numFmtId="0" fontId="0" fillId="2" borderId="8" xfId="0" applyFill="1" applyBorder="1"/>
    <xf numFmtId="0" fontId="0" fillId="2" borderId="6" xfId="0" applyFill="1" applyBorder="1"/>
    <xf numFmtId="0" fontId="0" fillId="0" borderId="0" xfId="0" applyBorder="1"/>
    <xf numFmtId="0" fontId="0" fillId="0" borderId="8" xfId="0" applyBorder="1"/>
    <xf numFmtId="0" fontId="0" fillId="2" borderId="0" xfId="0" applyFill="1"/>
    <xf numFmtId="0" fontId="0" fillId="2" borderId="9" xfId="0" applyFill="1" applyBorder="1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indexed="64"/>
          <bgColor rgb="FFFFFF00"/>
        </patternFill>
      </fill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plotArea>
      <cx:plotAreaRegion>
        <cx:series layoutId="boxWhisker" uniqueId="{5FFB7A7F-5DE8-4DA1-A487-F19E318EF29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Inferred ERK1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Inferred ERK1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16</xdr:row>
      <xdr:rowOff>71437</xdr:rowOff>
    </xdr:from>
    <xdr:to>
      <xdr:col>17</xdr:col>
      <xdr:colOff>457200</xdr:colOff>
      <xdr:row>30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01AA8D-D993-4DF2-AB3D-AB7EAB7571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8100" y="3338512"/>
              <a:ext cx="1581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ECC00E-704F-4A1A-A2C0-5D6970827E10}" name="Table1" displayName="Table1" ref="A6:L8" totalsRowShown="0" headerRowDxfId="1">
  <autoFilter ref="A6:L8" xr:uid="{A461FBA0-FA67-4E28-8607-FE0DC14C3F08}"/>
  <tableColumns count="12">
    <tableColumn id="1" xr3:uid="{520D67AB-001F-4D5E-AAA8-DE720BB36A9B}" name="Gene Names"/>
    <tableColumn id="2" xr3:uid="{25A50A81-6D24-4D48-AE43-8371AB7BD525}" name="A549_1">
      <calculatedColumnFormula>AVERAGE(B3:D3)</calculatedColumnFormula>
    </tableColumn>
    <tableColumn id="3" xr3:uid="{40A9F529-E952-4E79-BA3E-AA768E2A4D1E}" name="GAMG_1">
      <calculatedColumnFormula>AVERAGE(E3:G3)</calculatedColumnFormula>
    </tableColumn>
    <tableColumn id="4" xr3:uid="{FCFA213A-907A-4BC2-B0F7-D1FA6CF3C83D}" name="HEK293_1">
      <calculatedColumnFormula>AVERAGE(H3:J3)</calculatedColumnFormula>
    </tableColumn>
    <tableColumn id="5" xr3:uid="{9A5ADEEA-438C-4F08-933F-DB394F9117BF}" name="HeLa_1" dataDxfId="0">
      <calculatedColumnFormula>AVERAGE(K3:M3)</calculatedColumnFormula>
    </tableColumn>
    <tableColumn id="6" xr3:uid="{1F55EB9C-F00F-4406-B838-DDA564641CEA}" name="HepG2_1">
      <calculatedColumnFormula>AVERAGE(N3:P3)</calculatedColumnFormula>
    </tableColumn>
    <tableColumn id="7" xr3:uid="{D1928159-A950-408E-A864-C3CDE8B66D4D}" name="Jurkat_1">
      <calculatedColumnFormula>AVERAGE(Q3:S3)</calculatedColumnFormula>
    </tableColumn>
    <tableColumn id="8" xr3:uid="{4EB7B696-E434-429E-92DF-CBF135C99EFB}" name="K562_1">
      <calculatedColumnFormula>AVERAGE(T3:V3)</calculatedColumnFormula>
    </tableColumn>
    <tableColumn id="9" xr3:uid="{55FC46BC-D4F8-4819-994F-E1F26AADA631}" name="LnCap_1">
      <calculatedColumnFormula>AVERAGE(W3:Y3)</calculatedColumnFormula>
    </tableColumn>
    <tableColumn id="10" xr3:uid="{75277B83-BA3B-4372-845F-AAC137D14012}" name="MCF7_1">
      <calculatedColumnFormula>AVERAGE(Z3:AB3)</calculatedColumnFormula>
    </tableColumn>
    <tableColumn id="11" xr3:uid="{4D27AC02-9E35-494E-A80B-A5A95CBDE4C4}" name="RKO_1">
      <calculatedColumnFormula>AVERAGE(AC3:AE3)</calculatedColumnFormula>
    </tableColumn>
    <tableColumn id="12" xr3:uid="{EB2C90D1-733A-4C1C-A36F-FC04AA399DC6}" name="U2OS_1">
      <calculatedColumnFormula>AVERAGE(AF3:AH3)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3986-05FA-47EE-BB2C-131B4CB56302}">
  <dimension ref="A1:AH42"/>
  <sheetViews>
    <sheetView tabSelected="1" topLeftCell="A16" zoomScaleNormal="100" workbookViewId="0">
      <selection activeCell="J45" sqref="J45"/>
    </sheetView>
  </sheetViews>
  <sheetFormatPr defaultRowHeight="15" x14ac:dyDescent="0.25"/>
  <cols>
    <col min="1" max="1" width="24.5703125" customWidth="1"/>
    <col min="2" max="2" width="11.85546875" customWidth="1"/>
    <col min="3" max="3" width="10.7109375" customWidth="1"/>
    <col min="4" max="4" width="11.5703125" customWidth="1"/>
    <col min="5" max="5" width="9.42578125" customWidth="1"/>
    <col min="6" max="6" width="11" customWidth="1"/>
    <col min="7" max="7" width="10.42578125" customWidth="1"/>
    <col min="8" max="8" width="9.28515625" customWidth="1"/>
    <col min="9" max="9" width="10.42578125" customWidth="1"/>
    <col min="10" max="10" width="10" customWidth="1"/>
    <col min="11" max="11" width="14" customWidth="1"/>
    <col min="12" max="12" width="9.85546875" customWidth="1"/>
  </cols>
  <sheetData>
    <row r="1" spans="1:34" x14ac:dyDescent="0.25">
      <c r="A1" s="4" t="s">
        <v>38</v>
      </c>
    </row>
    <row r="2" spans="1:34" s="1" customFormat="1" ht="24.75" customHeight="1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</row>
    <row r="3" spans="1:34" x14ac:dyDescent="0.25">
      <c r="A3" t="s">
        <v>35</v>
      </c>
      <c r="B3" s="3">
        <v>5.9362120000000003</v>
      </c>
      <c r="C3" s="3">
        <v>6.2161390000000001</v>
      </c>
      <c r="D3" s="3" t="s">
        <v>1</v>
      </c>
      <c r="E3" s="3">
        <v>7.2003310000000003</v>
      </c>
      <c r="F3" s="3">
        <v>7.6089640000000003</v>
      </c>
      <c r="G3" s="3">
        <v>6.7351989999999997</v>
      </c>
      <c r="H3" s="3">
        <v>7.5992389999999999</v>
      </c>
      <c r="I3" s="3">
        <v>8.5196179999999995</v>
      </c>
      <c r="J3" s="3">
        <v>7.2631860000000001</v>
      </c>
      <c r="K3" s="3">
        <v>6.6781090000000001</v>
      </c>
      <c r="L3" s="3">
        <v>6.2744119999999999</v>
      </c>
      <c r="M3" s="3">
        <v>6.2682969999999996</v>
      </c>
      <c r="N3" s="3" t="s">
        <v>1</v>
      </c>
      <c r="O3" s="3">
        <v>5.8728490000000004</v>
      </c>
      <c r="P3" s="3" t="s">
        <v>1</v>
      </c>
      <c r="Q3" s="3">
        <v>6.8444589999999996</v>
      </c>
      <c r="R3" s="3">
        <v>6.3010299999999999</v>
      </c>
      <c r="S3" s="3">
        <v>7.0848259999999996</v>
      </c>
      <c r="T3" s="3">
        <v>6.6765569999999999</v>
      </c>
      <c r="U3" s="3">
        <v>5.5696199999999996</v>
      </c>
      <c r="V3" s="3" t="s">
        <v>1</v>
      </c>
      <c r="W3" s="3" t="s">
        <v>1</v>
      </c>
      <c r="X3" s="3">
        <v>7.3790149999999999</v>
      </c>
      <c r="Y3" s="3">
        <v>6.6710060000000002</v>
      </c>
      <c r="Z3" s="3" t="s">
        <v>1</v>
      </c>
      <c r="AA3" s="3">
        <v>7.331245</v>
      </c>
      <c r="AB3" s="3">
        <v>7.2178779999999998</v>
      </c>
      <c r="AC3" s="3">
        <v>6.485608</v>
      </c>
      <c r="AD3" s="3">
        <v>6.2076339999999997</v>
      </c>
      <c r="AE3" s="3">
        <v>7.4006590000000001</v>
      </c>
      <c r="AF3" s="3">
        <v>6.2561159999999996</v>
      </c>
      <c r="AG3" s="3">
        <v>6.4618739999999999</v>
      </c>
      <c r="AH3" s="3">
        <v>7.2138099999999996</v>
      </c>
    </row>
    <row r="4" spans="1:34" x14ac:dyDescent="0.25">
      <c r="A4" t="s">
        <v>36</v>
      </c>
      <c r="B4" s="3">
        <v>6.7236940000000001</v>
      </c>
      <c r="C4" s="3">
        <v>7.6390380000000002</v>
      </c>
      <c r="D4" s="3" t="s">
        <v>1</v>
      </c>
      <c r="E4" s="3">
        <v>7.4559709999999999</v>
      </c>
      <c r="F4" s="3">
        <v>7.9042659999999998</v>
      </c>
      <c r="G4" s="3">
        <v>7.6716819999999997</v>
      </c>
      <c r="H4" s="3">
        <v>7.7809290000000004</v>
      </c>
      <c r="I4" s="3">
        <v>8.2411480000000008</v>
      </c>
      <c r="J4" s="3">
        <v>7.6451570000000002</v>
      </c>
      <c r="K4" s="3">
        <v>7.32897</v>
      </c>
      <c r="L4" s="3">
        <v>7.0613770000000002</v>
      </c>
      <c r="M4" s="3">
        <v>7.6247150000000001</v>
      </c>
      <c r="N4" s="3">
        <v>7.7066749999999997</v>
      </c>
      <c r="O4" s="3">
        <v>7.3209770000000001</v>
      </c>
      <c r="P4" s="3">
        <v>7.6325690000000002</v>
      </c>
      <c r="Q4" s="3">
        <v>7.0006510000000004</v>
      </c>
      <c r="R4" s="3">
        <v>6.8093170000000001</v>
      </c>
      <c r="S4" s="3">
        <v>7.7006430000000003</v>
      </c>
      <c r="T4" s="3">
        <v>8.0477810000000005</v>
      </c>
      <c r="U4" s="3">
        <v>7.4795610000000003</v>
      </c>
      <c r="V4" s="3">
        <v>6.4207809999999998</v>
      </c>
      <c r="W4" s="3">
        <v>6.6439950000000003</v>
      </c>
      <c r="X4" s="3">
        <v>7.946472</v>
      </c>
      <c r="Y4" s="3">
        <v>7.7020770000000001</v>
      </c>
      <c r="Z4" s="3">
        <v>7.0444610000000001</v>
      </c>
      <c r="AA4" s="3">
        <v>7.9750319999999997</v>
      </c>
      <c r="AB4" s="3">
        <v>7.58432</v>
      </c>
      <c r="AC4" s="3">
        <v>6.6914879999999997</v>
      </c>
      <c r="AD4" s="3">
        <v>7.5701340000000004</v>
      </c>
      <c r="AE4" s="3">
        <v>7.0954480000000002</v>
      </c>
      <c r="AF4" s="3">
        <v>7.6057249999999996</v>
      </c>
      <c r="AG4" s="3">
        <v>7.9854219999999998</v>
      </c>
      <c r="AH4" s="3">
        <v>8.5933969999999995</v>
      </c>
    </row>
    <row r="5" spans="1:34" x14ac:dyDescent="0.25">
      <c r="A5" s="4" t="s">
        <v>39</v>
      </c>
      <c r="B5" t="s">
        <v>52</v>
      </c>
      <c r="C5" t="s">
        <v>51</v>
      </c>
      <c r="D5" t="s">
        <v>53</v>
      </c>
    </row>
    <row r="6" spans="1:34" ht="17.25" customHeight="1" x14ac:dyDescent="0.25">
      <c r="A6" s="1" t="s">
        <v>0</v>
      </c>
      <c r="B6" s="2" t="s">
        <v>2</v>
      </c>
      <c r="C6" s="2" t="s">
        <v>5</v>
      </c>
      <c r="D6" s="2" t="s">
        <v>8</v>
      </c>
      <c r="E6" s="43" t="s">
        <v>11</v>
      </c>
      <c r="F6" s="2" t="s">
        <v>14</v>
      </c>
      <c r="G6" s="2" t="s">
        <v>17</v>
      </c>
      <c r="H6" s="2" t="s">
        <v>20</v>
      </c>
      <c r="I6" s="2" t="s">
        <v>23</v>
      </c>
      <c r="J6" s="2" t="s">
        <v>26</v>
      </c>
      <c r="K6" s="2" t="s">
        <v>29</v>
      </c>
      <c r="L6" s="2" t="s">
        <v>32</v>
      </c>
    </row>
    <row r="7" spans="1:34" x14ac:dyDescent="0.25">
      <c r="A7" t="s">
        <v>35</v>
      </c>
      <c r="B7">
        <f>AVERAGE(B3:D3)</f>
        <v>6.0761754999999997</v>
      </c>
      <c r="C7">
        <f>AVERAGE(E3:G3)</f>
        <v>7.1814980000000004</v>
      </c>
      <c r="D7">
        <f>AVERAGE(H3:J3)</f>
        <v>7.7940143333333332</v>
      </c>
      <c r="E7" s="41">
        <f>AVERAGE(K3:M3)</f>
        <v>6.4069393333333338</v>
      </c>
      <c r="F7">
        <f>AVERAGE(N3:P3)</f>
        <v>5.8728490000000004</v>
      </c>
      <c r="G7">
        <f>AVERAGE(Q3:S3)</f>
        <v>6.7434383333333328</v>
      </c>
      <c r="H7">
        <f>AVERAGE(T3:V3)</f>
        <v>6.1230884999999997</v>
      </c>
      <c r="I7">
        <f>AVERAGE(W3:Y3)</f>
        <v>7.0250105000000005</v>
      </c>
      <c r="J7">
        <f>AVERAGE(Z3:AB3)</f>
        <v>7.2745614999999999</v>
      </c>
      <c r="K7">
        <f>AVERAGE(AC3:AE3)</f>
        <v>6.6979669999999993</v>
      </c>
      <c r="L7">
        <f>AVERAGE(AF3:AH3)</f>
        <v>6.643933333333333</v>
      </c>
    </row>
    <row r="8" spans="1:34" x14ac:dyDescent="0.25">
      <c r="A8" t="s">
        <v>36</v>
      </c>
      <c r="B8">
        <f>AVERAGE(B4:D4)</f>
        <v>7.1813660000000006</v>
      </c>
      <c r="C8">
        <f>AVERAGE(E4:G4)</f>
        <v>7.6773063333333331</v>
      </c>
      <c r="D8">
        <f>AVERAGE(H4:J4)</f>
        <v>7.8890780000000014</v>
      </c>
      <c r="E8" s="41">
        <f>AVERAGE(K4:M4)</f>
        <v>7.3383539999999998</v>
      </c>
      <c r="F8">
        <f>AVERAGE(N4:P4)</f>
        <v>7.553407</v>
      </c>
      <c r="G8">
        <f>AVERAGE(Q4:S4)</f>
        <v>7.1702036666666666</v>
      </c>
      <c r="H8">
        <f>AVERAGE(T4:V4)</f>
        <v>7.3160410000000011</v>
      </c>
      <c r="I8">
        <f>AVERAGE(W4:Y4)</f>
        <v>7.4308480000000001</v>
      </c>
      <c r="J8">
        <f>AVERAGE(Z4:AB4)</f>
        <v>7.5346043333333341</v>
      </c>
      <c r="K8">
        <f>AVERAGE(AC4:AE4)</f>
        <v>7.1190233333333337</v>
      </c>
      <c r="L8">
        <f>AVERAGE(AF4:AH4)</f>
        <v>8.0615146666666657</v>
      </c>
    </row>
    <row r="10" spans="1:34" x14ac:dyDescent="0.25">
      <c r="A10" s="4" t="s">
        <v>40</v>
      </c>
      <c r="C10" t="s">
        <v>44</v>
      </c>
    </row>
    <row r="11" spans="1:34" ht="18.75" customHeight="1" thickBot="1" x14ac:dyDescent="0.3">
      <c r="A11" s="1" t="s">
        <v>0</v>
      </c>
      <c r="B11" s="2" t="s">
        <v>2</v>
      </c>
      <c r="C11" s="17" t="s">
        <v>5</v>
      </c>
      <c r="D11" s="17" t="s">
        <v>8</v>
      </c>
      <c r="E11" s="28" t="s">
        <v>11</v>
      </c>
      <c r="F11" s="17" t="s">
        <v>14</v>
      </c>
      <c r="G11" s="17" t="s">
        <v>17</v>
      </c>
      <c r="H11" s="17" t="s">
        <v>20</v>
      </c>
      <c r="I11" s="17" t="s">
        <v>23</v>
      </c>
      <c r="J11" s="17" t="s">
        <v>26</v>
      </c>
      <c r="K11" s="2" t="s">
        <v>29</v>
      </c>
      <c r="L11" s="17" t="s">
        <v>32</v>
      </c>
    </row>
    <row r="12" spans="1:34" x14ac:dyDescent="0.25">
      <c r="A12" t="s">
        <v>35</v>
      </c>
      <c r="B12" s="22">
        <f>B7/$E7</f>
        <v>0.94837412746949679</v>
      </c>
      <c r="C12" s="23">
        <f t="shared" ref="C12:L13" si="0">C7/$E7</f>
        <v>1.1208937101428254</v>
      </c>
      <c r="D12" s="23">
        <f t="shared" si="0"/>
        <v>1.2164957287457796</v>
      </c>
      <c r="E12" s="29">
        <f>E7/$E7</f>
        <v>1</v>
      </c>
      <c r="F12" s="23">
        <f t="shared" si="0"/>
        <v>0.91663877156528928</v>
      </c>
      <c r="G12" s="23">
        <f t="shared" si="0"/>
        <v>1.0525210217379926</v>
      </c>
      <c r="H12" s="23">
        <f t="shared" si="0"/>
        <v>0.95569634445318596</v>
      </c>
      <c r="I12" s="23">
        <f t="shared" si="0"/>
        <v>1.0964690212456099</v>
      </c>
      <c r="J12" s="23">
        <f t="shared" si="0"/>
        <v>1.1354191325259932</v>
      </c>
      <c r="K12" s="23">
        <f t="shared" si="0"/>
        <v>1.0454238211922093</v>
      </c>
      <c r="L12" s="24">
        <f t="shared" si="0"/>
        <v>1.0369902050994915</v>
      </c>
    </row>
    <row r="13" spans="1:34" ht="15.75" thickBot="1" x14ac:dyDescent="0.3">
      <c r="A13" t="s">
        <v>36</v>
      </c>
      <c r="B13" s="25">
        <f>B8/$E8</f>
        <v>0.97860719174899446</v>
      </c>
      <c r="C13" s="26">
        <f t="shared" si="0"/>
        <v>1.0461891499556077</v>
      </c>
      <c r="D13" s="26">
        <f t="shared" si="0"/>
        <v>1.075047347129888</v>
      </c>
      <c r="E13" s="30">
        <f t="shared" si="0"/>
        <v>1</v>
      </c>
      <c r="F13" s="26">
        <f t="shared" si="0"/>
        <v>1.0293053455856722</v>
      </c>
      <c r="G13" s="26">
        <f t="shared" si="0"/>
        <v>0.97708609678228475</v>
      </c>
      <c r="H13" s="26">
        <f t="shared" si="0"/>
        <v>0.99695939988722282</v>
      </c>
      <c r="I13" s="26">
        <f t="shared" si="0"/>
        <v>1.012604188895766</v>
      </c>
      <c r="J13" s="26">
        <f t="shared" si="0"/>
        <v>1.026743099792315</v>
      </c>
      <c r="K13" s="26">
        <f t="shared" si="0"/>
        <v>0.97011173532011863</v>
      </c>
      <c r="L13" s="27">
        <f t="shared" si="0"/>
        <v>1.0985453504514318</v>
      </c>
    </row>
    <row r="14" spans="1:34" x14ac:dyDescent="0.25">
      <c r="C14" s="6"/>
      <c r="D14" s="6"/>
      <c r="E14" s="6"/>
      <c r="F14" s="6"/>
      <c r="G14" s="6"/>
      <c r="H14" s="6"/>
      <c r="I14" s="6"/>
      <c r="J14" s="6"/>
    </row>
    <row r="15" spans="1:34" ht="15.75" thickBot="1" x14ac:dyDescent="0.3">
      <c r="A15" s="5" t="s">
        <v>41</v>
      </c>
      <c r="B15" s="6"/>
      <c r="C15" s="6" t="s">
        <v>48</v>
      </c>
      <c r="D15" s="6"/>
      <c r="E15" s="6" t="s">
        <v>54</v>
      </c>
      <c r="F15" s="6"/>
      <c r="G15" s="6"/>
      <c r="H15" s="6"/>
      <c r="I15" s="6"/>
      <c r="J15" s="6"/>
    </row>
    <row r="16" spans="1:34" x14ac:dyDescent="0.25">
      <c r="A16" s="1" t="s">
        <v>0</v>
      </c>
      <c r="B16" s="8" t="s">
        <v>2</v>
      </c>
      <c r="C16" s="19" t="s">
        <v>5</v>
      </c>
      <c r="D16" s="19" t="s">
        <v>14</v>
      </c>
      <c r="E16" s="19" t="s">
        <v>17</v>
      </c>
      <c r="F16" s="19" t="s">
        <v>20</v>
      </c>
      <c r="G16" s="19" t="s">
        <v>23</v>
      </c>
      <c r="H16" s="19" t="s">
        <v>26</v>
      </c>
      <c r="I16" s="19" t="s">
        <v>29</v>
      </c>
      <c r="J16" s="19" t="s">
        <v>32</v>
      </c>
      <c r="K16" s="42" t="s">
        <v>37</v>
      </c>
    </row>
    <row r="17" spans="1:12" x14ac:dyDescent="0.25">
      <c r="A17" t="s">
        <v>35</v>
      </c>
      <c r="B17" s="9">
        <v>-1.38553723201627</v>
      </c>
      <c r="C17" s="13">
        <v>1.39603074882655</v>
      </c>
      <c r="D17" s="13">
        <v>0.56744522349890603</v>
      </c>
      <c r="E17" s="13">
        <v>-0.15085395584416</v>
      </c>
      <c r="F17" s="13">
        <v>0.87296329720640298</v>
      </c>
      <c r="G17" s="13">
        <v>-0.38066847377615998</v>
      </c>
      <c r="H17" s="13">
        <v>1.0305111041494099</v>
      </c>
      <c r="I17" s="13">
        <v>0.21844863125223199</v>
      </c>
      <c r="J17" s="13">
        <v>-0.130919082233037</v>
      </c>
      <c r="K17" s="11">
        <v>1.2550100359005201</v>
      </c>
    </row>
    <row r="18" spans="1:12" ht="15.75" thickBot="1" x14ac:dyDescent="0.3">
      <c r="A18" t="s">
        <v>36</v>
      </c>
      <c r="B18" s="7">
        <v>-0.96903555338854497</v>
      </c>
      <c r="C18" s="18">
        <v>0.782989026040118</v>
      </c>
      <c r="D18" s="18">
        <v>0.372531921648033</v>
      </c>
      <c r="E18" s="18">
        <v>-0.19473557697817201</v>
      </c>
      <c r="F18" s="18">
        <v>1.7165470261654201</v>
      </c>
      <c r="G18" s="18">
        <v>-0.68352167332297598</v>
      </c>
      <c r="H18" s="18">
        <v>-0.75216721623316196</v>
      </c>
      <c r="I18" s="18">
        <v>-1.56247237588188E-2</v>
      </c>
      <c r="J18" s="18">
        <v>1.0670271711171999</v>
      </c>
      <c r="K18" s="12">
        <v>-2.5501696526655199E-2</v>
      </c>
    </row>
    <row r="19" spans="1:12" x14ac:dyDescent="0.25">
      <c r="C19" s="6"/>
      <c r="D19" s="6"/>
      <c r="E19" s="6"/>
      <c r="F19" s="6"/>
      <c r="G19" s="6"/>
      <c r="H19" s="6"/>
      <c r="I19" s="6"/>
      <c r="J19" s="6"/>
    </row>
    <row r="20" spans="1:12" x14ac:dyDescent="0.25">
      <c r="A20" s="5" t="s">
        <v>41</v>
      </c>
      <c r="C20" s="6" t="s">
        <v>49</v>
      </c>
      <c r="D20" s="6"/>
      <c r="E20" s="6"/>
      <c r="F20" s="6"/>
      <c r="G20" s="6"/>
      <c r="H20" s="6"/>
      <c r="I20" s="6"/>
      <c r="J20" s="6"/>
    </row>
    <row r="21" spans="1:12" ht="15.75" thickBot="1" x14ac:dyDescent="0.3">
      <c r="A21" s="5"/>
      <c r="C21" s="6"/>
      <c r="D21" s="6"/>
      <c r="E21" s="6"/>
      <c r="F21" s="6"/>
      <c r="G21" s="6"/>
      <c r="H21" s="6"/>
      <c r="I21" s="6"/>
      <c r="J21" s="6"/>
    </row>
    <row r="22" spans="1:12" x14ac:dyDescent="0.25">
      <c r="A22" s="1" t="s">
        <v>0</v>
      </c>
      <c r="B22" s="8" t="s">
        <v>2</v>
      </c>
      <c r="C22" s="19" t="s">
        <v>5</v>
      </c>
      <c r="D22" s="19" t="s">
        <v>14</v>
      </c>
      <c r="E22" s="19" t="s">
        <v>17</v>
      </c>
      <c r="F22" s="19" t="s">
        <v>20</v>
      </c>
      <c r="G22" s="19" t="s">
        <v>23</v>
      </c>
      <c r="H22" s="19" t="s">
        <v>26</v>
      </c>
      <c r="I22" s="19" t="s">
        <v>29</v>
      </c>
      <c r="J22" s="19" t="s">
        <v>32</v>
      </c>
      <c r="K22" s="33" t="s">
        <v>37</v>
      </c>
    </row>
    <row r="23" spans="1:12" x14ac:dyDescent="0.25">
      <c r="A23" t="s">
        <v>35</v>
      </c>
      <c r="B23" s="9">
        <f t="shared" ref="B23:K23" si="1">2^B17</f>
        <v>0.38274694509744334</v>
      </c>
      <c r="C23" s="13">
        <f t="shared" si="1"/>
        <v>2.631765141487727</v>
      </c>
      <c r="D23" s="13">
        <f t="shared" si="1"/>
        <v>1.4818970489124228</v>
      </c>
      <c r="E23" s="13">
        <f t="shared" si="1"/>
        <v>0.9007171549160532</v>
      </c>
      <c r="F23" s="13">
        <f t="shared" si="1"/>
        <v>1.8314207800969595</v>
      </c>
      <c r="G23" s="13">
        <f t="shared" si="1"/>
        <v>0.76808161701499966</v>
      </c>
      <c r="H23" s="13">
        <f t="shared" si="1"/>
        <v>2.0427478083228525</v>
      </c>
      <c r="I23" s="13">
        <f t="shared" si="1"/>
        <v>1.1634817903080796</v>
      </c>
      <c r="J23" s="13">
        <f t="shared" si="1"/>
        <v>0.91324947084065555</v>
      </c>
      <c r="K23" s="34">
        <f t="shared" si="1"/>
        <v>2.3866880886580599</v>
      </c>
    </row>
    <row r="24" spans="1:12" ht="15.75" thickBot="1" x14ac:dyDescent="0.3">
      <c r="A24" t="s">
        <v>36</v>
      </c>
      <c r="B24" s="7">
        <f t="shared" ref="B24:K24" si="2">2^B18</f>
        <v>0.51084745201482273</v>
      </c>
      <c r="C24" s="18">
        <f t="shared" si="2"/>
        <v>1.7206921726087558</v>
      </c>
      <c r="D24" s="18">
        <f t="shared" si="2"/>
        <v>1.2946228939471998</v>
      </c>
      <c r="E24" s="18">
        <f t="shared" si="2"/>
        <v>0.87373302258818097</v>
      </c>
      <c r="F24" s="18">
        <f t="shared" si="2"/>
        <v>3.2864887035420702</v>
      </c>
      <c r="G24" s="18">
        <f t="shared" si="2"/>
        <v>0.62264352142243484</v>
      </c>
      <c r="H24" s="18">
        <f t="shared" si="2"/>
        <v>0.59371101469997334</v>
      </c>
      <c r="I24" s="18">
        <f t="shared" si="2"/>
        <v>0.98922820260721467</v>
      </c>
      <c r="J24" s="18">
        <f t="shared" si="2"/>
        <v>2.0951117122889391</v>
      </c>
      <c r="K24" s="35">
        <f t="shared" si="2"/>
        <v>0.98247888256036608</v>
      </c>
    </row>
    <row r="25" spans="1:12" x14ac:dyDescent="0.25">
      <c r="C25" s="6"/>
      <c r="D25" s="6"/>
      <c r="E25" s="6"/>
      <c r="F25" s="6"/>
      <c r="G25" s="6"/>
      <c r="H25" s="6"/>
      <c r="I25" s="6"/>
      <c r="J25" s="6"/>
    </row>
    <row r="26" spans="1:12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ht="15.75" thickBot="1" x14ac:dyDescent="0.3">
      <c r="B27" s="21" t="s">
        <v>46</v>
      </c>
      <c r="C27" s="6"/>
      <c r="D27" s="6"/>
      <c r="E27" s="6"/>
      <c r="F27" s="6" t="s">
        <v>50</v>
      </c>
      <c r="G27" s="6"/>
      <c r="H27" s="6"/>
      <c r="I27" s="6"/>
      <c r="J27" s="6"/>
      <c r="K27" t="s">
        <v>45</v>
      </c>
    </row>
    <row r="28" spans="1:12" x14ac:dyDescent="0.25">
      <c r="A28" s="1" t="s">
        <v>0</v>
      </c>
      <c r="B28" s="8" t="s">
        <v>55</v>
      </c>
      <c r="C28" s="19" t="s">
        <v>5</v>
      </c>
      <c r="D28" s="19" t="s">
        <v>14</v>
      </c>
      <c r="E28" s="19" t="s">
        <v>17</v>
      </c>
      <c r="F28" s="19" t="s">
        <v>20</v>
      </c>
      <c r="G28" s="19" t="s">
        <v>23</v>
      </c>
      <c r="H28" s="19" t="s">
        <v>26</v>
      </c>
      <c r="I28" s="19" t="s">
        <v>29</v>
      </c>
      <c r="J28" s="20" t="s">
        <v>32</v>
      </c>
      <c r="K28" s="36" t="s">
        <v>42</v>
      </c>
    </row>
    <row r="29" spans="1:12" x14ac:dyDescent="0.25">
      <c r="A29" t="s">
        <v>35</v>
      </c>
      <c r="B29" s="9">
        <f>B23/B12</f>
        <v>0.40358222985132403</v>
      </c>
      <c r="C29" s="39">
        <f t="shared" ref="C29:C30" si="3">C23/C12</f>
        <v>2.3479167718341332</v>
      </c>
      <c r="D29" s="39">
        <f>D23/F12</f>
        <v>1.6166641591887672</v>
      </c>
      <c r="E29" s="39">
        <f>E23/G12</f>
        <v>0.85577117825991666</v>
      </c>
      <c r="F29" s="39">
        <f>F23/H12</f>
        <v>1.9163207965861067</v>
      </c>
      <c r="G29" s="39">
        <f>G23/I12</f>
        <v>0.70050462177439743</v>
      </c>
      <c r="H29" s="39">
        <f>H23/J12</f>
        <v>1.7991134285171893</v>
      </c>
      <c r="I29" s="39">
        <f>I23/K12</f>
        <v>1.1129283327227384</v>
      </c>
      <c r="J29" s="40">
        <f>J23/L12</f>
        <v>0.88067318895556601</v>
      </c>
      <c r="K29" s="37">
        <f>MEDIAN(B29:J29)</f>
        <v>1.1129283327227384</v>
      </c>
    </row>
    <row r="30" spans="1:12" ht="15.75" thickBot="1" x14ac:dyDescent="0.3">
      <c r="A30" t="s">
        <v>36</v>
      </c>
      <c r="B30" s="9">
        <f>B24/B13</f>
        <v>0.52201481485316059</v>
      </c>
      <c r="C30" s="39">
        <f t="shared" si="3"/>
        <v>1.6447237793297405</v>
      </c>
      <c r="D30" s="39">
        <f>D24/F13</f>
        <v>1.2577636942228863</v>
      </c>
      <c r="E30" s="39">
        <f>E24/G13</f>
        <v>0.89422316566118021</v>
      </c>
      <c r="F30" s="39">
        <f>F24/H13</f>
        <v>3.2965120785398496</v>
      </c>
      <c r="G30" s="39">
        <f>G24/I13</f>
        <v>0.61489329024149197</v>
      </c>
      <c r="H30" s="39">
        <f>H24/J13</f>
        <v>0.57824690014480407</v>
      </c>
      <c r="I30" s="39">
        <f>I24/K13</f>
        <v>1.019705428345105</v>
      </c>
      <c r="J30" s="40">
        <f>J24/L13</f>
        <v>1.9071690681026345</v>
      </c>
      <c r="K30" s="38">
        <f>MEDIAN(B30:J30)</f>
        <v>1.019705428345105</v>
      </c>
    </row>
    <row r="33" spans="1:3" ht="15.75" thickBot="1" x14ac:dyDescent="0.3">
      <c r="B33" t="s">
        <v>43</v>
      </c>
    </row>
    <row r="34" spans="1:3" x14ac:dyDescent="0.25">
      <c r="A34" s="1" t="s">
        <v>0</v>
      </c>
      <c r="B34" s="14" t="s">
        <v>42</v>
      </c>
      <c r="C34" s="10" t="s">
        <v>37</v>
      </c>
    </row>
    <row r="35" spans="1:3" x14ac:dyDescent="0.25">
      <c r="A35" t="s">
        <v>35</v>
      </c>
      <c r="B35" s="15">
        <f>K29</f>
        <v>1.1129283327227384</v>
      </c>
      <c r="C35" s="11">
        <f>K23</f>
        <v>2.3866880886580599</v>
      </c>
    </row>
    <row r="36" spans="1:3" ht="15.75" thickBot="1" x14ac:dyDescent="0.3">
      <c r="A36" t="s">
        <v>36</v>
      </c>
      <c r="B36" s="16">
        <f>K30</f>
        <v>1.019705428345105</v>
      </c>
      <c r="C36" s="12">
        <f>K24</f>
        <v>0.98247888256036608</v>
      </c>
    </row>
    <row r="39" spans="1:3" ht="15.75" thickBot="1" x14ac:dyDescent="0.3">
      <c r="B39" t="s">
        <v>47</v>
      </c>
    </row>
    <row r="40" spans="1:3" x14ac:dyDescent="0.25">
      <c r="A40" s="1" t="s">
        <v>0</v>
      </c>
      <c r="B40" s="14" t="s">
        <v>42</v>
      </c>
      <c r="C40" s="10" t="s">
        <v>37</v>
      </c>
    </row>
    <row r="41" spans="1:3" x14ac:dyDescent="0.25">
      <c r="A41" t="s">
        <v>35</v>
      </c>
      <c r="B41" s="15">
        <f>B35/$B35</f>
        <v>1</v>
      </c>
      <c r="C41" s="31">
        <f>C35/$B35</f>
        <v>2.1445119317064334</v>
      </c>
    </row>
    <row r="42" spans="1:3" ht="15.75" thickBot="1" x14ac:dyDescent="0.3">
      <c r="A42" t="s">
        <v>36</v>
      </c>
      <c r="B42" s="16">
        <f>B36/$B36</f>
        <v>1</v>
      </c>
      <c r="C42" s="32">
        <f>C36/$B36</f>
        <v>0.96349284337423358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222A-9C7F-4363-A1B1-5E31B1460CFF}">
  <dimension ref="F18:H19"/>
  <sheetViews>
    <sheetView workbookViewId="0">
      <selection activeCell="H31" sqref="H31"/>
    </sheetView>
  </sheetViews>
  <sheetFormatPr defaultRowHeight="15" x14ac:dyDescent="0.25"/>
  <sheetData>
    <row r="18" spans="6:8" x14ac:dyDescent="0.25">
      <c r="F18">
        <f>0.38/0.95</f>
        <v>0.4</v>
      </c>
      <c r="G18">
        <f>2.04/1.14</f>
        <v>1.7894736842105265</v>
      </c>
      <c r="H18">
        <f>MEDIAN(F18:G18)</f>
        <v>1.0947368421052635</v>
      </c>
    </row>
    <row r="19" spans="6:8" x14ac:dyDescent="0.25">
      <c r="H19">
        <f>AVERAGE(F18:G18)</f>
        <v>1.0947368421052632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Sungyoung Shin</dc:creator>
  <cp:lastModifiedBy>Sungyoung Shin</cp:lastModifiedBy>
  <dcterms:created xsi:type="dcterms:W3CDTF">2020-04-07T05:51:10Z</dcterms:created>
  <dcterms:modified xsi:type="dcterms:W3CDTF">2020-04-14T02:23:35Z</dcterms:modified>
</cp:coreProperties>
</file>