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8_{DA7050DD-EE92-4B05-BA9B-612FD963607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pAkt pErk" sheetId="1" r:id="rId1"/>
    <sheet name="compare" sheetId="2" r:id="rId2"/>
    <sheet name="pRb pS6 Cd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6" i="4"/>
  <c r="C18" i="4"/>
  <c r="B18" i="4"/>
  <c r="C17" i="4"/>
  <c r="B17" i="4"/>
  <c r="B25" i="4" s="1"/>
  <c r="C16" i="4"/>
  <c r="C24" i="4" s="1"/>
  <c r="B16" i="4"/>
  <c r="B24" i="4" s="1"/>
  <c r="C15" i="4"/>
  <c r="C23" i="4" s="1"/>
  <c r="B15" i="4"/>
  <c r="B23" i="4" s="1"/>
  <c r="C25" i="4" l="1"/>
  <c r="G16" i="3"/>
  <c r="G17" i="3"/>
  <c r="G18" i="3"/>
  <c r="G19" i="3"/>
  <c r="G20" i="3"/>
  <c r="G21" i="3"/>
  <c r="G15" i="3"/>
  <c r="G26" i="3" s="1"/>
  <c r="F16" i="3"/>
  <c r="F17" i="3"/>
  <c r="F18" i="3"/>
  <c r="F19" i="3"/>
  <c r="F20" i="3"/>
  <c r="F21" i="3"/>
  <c r="F15" i="3"/>
  <c r="F26" i="3" s="1"/>
  <c r="E16" i="3"/>
  <c r="E17" i="3"/>
  <c r="E18" i="3"/>
  <c r="E19" i="3"/>
  <c r="E20" i="3"/>
  <c r="E21" i="3"/>
  <c r="E15" i="3"/>
  <c r="E26" i="3" s="1"/>
  <c r="D16" i="3"/>
  <c r="D27" i="3" s="1"/>
  <c r="D17" i="3"/>
  <c r="D18" i="3"/>
  <c r="D19" i="3"/>
  <c r="D20" i="3"/>
  <c r="D21" i="3"/>
  <c r="D15" i="3"/>
  <c r="D26" i="3" s="1"/>
  <c r="C16" i="3"/>
  <c r="C27" i="3" s="1"/>
  <c r="C17" i="3"/>
  <c r="C28" i="3" s="1"/>
  <c r="C18" i="3"/>
  <c r="C19" i="3"/>
  <c r="C20" i="3"/>
  <c r="C21" i="3"/>
  <c r="C15" i="3"/>
  <c r="C26" i="3" s="1"/>
  <c r="D32" i="3" l="1"/>
  <c r="D30" i="3"/>
  <c r="D31" i="3"/>
  <c r="E30" i="3"/>
  <c r="E31" i="3"/>
  <c r="E29" i="3"/>
  <c r="D29" i="3"/>
  <c r="E28" i="3"/>
  <c r="C29" i="3"/>
  <c r="D28" i="3"/>
  <c r="C32" i="3"/>
  <c r="G32" i="3"/>
  <c r="E27" i="3"/>
  <c r="G30" i="3"/>
  <c r="C31" i="3"/>
  <c r="G29" i="3"/>
  <c r="C30" i="3"/>
  <c r="G31" i="3"/>
  <c r="G28" i="3"/>
  <c r="E32" i="3"/>
  <c r="G27" i="3"/>
  <c r="F32" i="3"/>
  <c r="F29" i="3"/>
  <c r="F31" i="3"/>
  <c r="F30" i="3"/>
  <c r="F28" i="3"/>
  <c r="F27" i="3"/>
  <c r="E16" i="1"/>
  <c r="E17" i="1"/>
  <c r="E18" i="1"/>
  <c r="E19" i="1"/>
  <c r="E20" i="1"/>
  <c r="E21" i="1"/>
  <c r="E15" i="1"/>
  <c r="D16" i="1"/>
  <c r="D17" i="1"/>
  <c r="D29" i="1" s="1"/>
  <c r="D18" i="1"/>
  <c r="D30" i="1" s="1"/>
  <c r="D19" i="1"/>
  <c r="D31" i="1" s="1"/>
  <c r="D20" i="1"/>
  <c r="D21" i="1"/>
  <c r="D15" i="1"/>
  <c r="E27" i="1" l="1"/>
  <c r="E29" i="1"/>
  <c r="D32" i="1"/>
  <c r="D28" i="1"/>
  <c r="E33" i="1"/>
  <c r="E32" i="1"/>
  <c r="E31" i="1"/>
  <c r="D33" i="1"/>
  <c r="D27" i="1"/>
  <c r="E30" i="1"/>
  <c r="E28" i="1"/>
</calcChain>
</file>

<file path=xl/sharedStrings.xml><?xml version="1.0" encoding="utf-8"?>
<sst xmlns="http://schemas.openxmlformats.org/spreadsheetml/2006/main" count="109" uniqueCount="36">
  <si>
    <t>GC</t>
  </si>
  <si>
    <t>Strv</t>
  </si>
  <si>
    <t>20m</t>
  </si>
  <si>
    <t>1h</t>
  </si>
  <si>
    <t>6h</t>
  </si>
  <si>
    <t>8h</t>
  </si>
  <si>
    <t>24h</t>
  </si>
  <si>
    <t>pAKTT308</t>
  </si>
  <si>
    <t>AKT</t>
  </si>
  <si>
    <t>pERK</t>
  </si>
  <si>
    <t>ERK</t>
  </si>
  <si>
    <t>actin</t>
  </si>
  <si>
    <t xml:space="preserve">IGF-1(13nM) </t>
  </si>
  <si>
    <t>pAkt</t>
  </si>
  <si>
    <t>time (min)</t>
  </si>
  <si>
    <t>time(min)</t>
  </si>
  <si>
    <t>HRG(1nM)</t>
  </si>
  <si>
    <t>pRB</t>
  </si>
  <si>
    <t>pS6</t>
  </si>
  <si>
    <t>S6</t>
  </si>
  <si>
    <t>cd</t>
  </si>
  <si>
    <t>0h</t>
  </si>
  <si>
    <t>20min</t>
  </si>
  <si>
    <t>24h+Byl</t>
  </si>
  <si>
    <t xml:space="preserve"> </t>
  </si>
  <si>
    <t>normalization (by actin)</t>
  </si>
  <si>
    <t>normalization by initial value</t>
  </si>
  <si>
    <t>pErk</t>
  </si>
  <si>
    <t>Erk</t>
  </si>
  <si>
    <t>Akt</t>
  </si>
  <si>
    <t>min</t>
  </si>
  <si>
    <t>Byl+</t>
  </si>
  <si>
    <t>cyclin D1</t>
  </si>
  <si>
    <t>pRb</t>
  </si>
  <si>
    <t>pAkt-308</t>
  </si>
  <si>
    <t>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</si>
</sst>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'pAkt pErk'!$C$28:$C$33</c:f>
              <c:strCache>
                <c:ptCount val="6"/>
                <c:pt idx="0">
                  <c:v>Strv</c:v>
                </c:pt>
                <c:pt idx="1">
                  <c:v>20m</c:v>
                </c:pt>
                <c:pt idx="2">
                  <c:v>1h</c:v>
                </c:pt>
                <c:pt idx="3">
                  <c:v>6h</c:v>
                </c:pt>
                <c:pt idx="4">
                  <c:v>8h</c:v>
                </c:pt>
                <c:pt idx="5">
                  <c:v>24h</c:v>
                </c:pt>
              </c:strCache>
            </c:strRef>
          </c:cat>
          <c:val>
            <c:numRef>
              <c:f>'pAkt pErk'!$D$28:$D$33</c:f>
              <c:numCache>
                <c:formatCode>General</c:formatCode>
                <c:ptCount val="6"/>
                <c:pt idx="0">
                  <c:v>1</c:v>
                </c:pt>
                <c:pt idx="1">
                  <c:v>2.1992047945019468</c:v>
                </c:pt>
                <c:pt idx="2">
                  <c:v>1.7608040318966682</c:v>
                </c:pt>
                <c:pt idx="3">
                  <c:v>1.7304031133746165</c:v>
                </c:pt>
                <c:pt idx="4">
                  <c:v>1.9406221248731776</c:v>
                </c:pt>
                <c:pt idx="5">
                  <c:v>1.7883075855376225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E-4B31-9E18-5A0F0391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34120"/>
        <c:axId val="477939368"/>
      </c:lineChart>
      <c:catAx>
        <c:axId val="4779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9368"/>
        <c:crosses val="autoZero"/>
        <c:auto val="1"/>
        <c:lblAlgn val="ctr"/>
        <c:lblOffset val="100"/>
        <c:noMultiLvlLbl val="0"/>
      </c:catAx>
      <c:valAx>
        <c:axId val="47793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'pAkt pErk'!$D$39</c:f>
              <c:strCache>
                <c:ptCount val="1"/>
                <c:pt idx="0">
                  <c:v>pERK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'pAkt pErk'!$C$40:$C$45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360</c:v>
                </c:pt>
                <c:pt idx="4">
                  <c:v>480</c:v>
                </c:pt>
                <c:pt idx="5">
                  <c:v>1440</c:v>
                </c:pt>
              </c:numCache>
            </c:numRef>
          </c:xVal>
          <c:yVal>
            <c:numRef>
              <c:f>'pAkt pErk'!$D$40:$D$45</c:f>
              <c:numCache>
                <c:formatCode>General</c:formatCode>
                <c:ptCount val="6"/>
                <c:pt idx="0">
                  <c:v>1</c:v>
                </c:pt>
                <c:pt idx="1">
                  <c:v>7.711033027922837</c:v>
                </c:pt>
                <c:pt idx="2">
                  <c:v>3.9925462585610965</c:v>
                </c:pt>
                <c:pt idx="3">
                  <c:v>1.3577335469155536</c:v>
                </c:pt>
                <c:pt idx="4">
                  <c:v>2.043005178494532</c:v>
                </c:pt>
                <c:pt idx="5">
                  <c:v>2.9525892836149579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2-481D-AB86-427731FF5C63}"/>
            </c:ext>
          </c:extLst>
        </c:ser>
        <c:ser>
          <c:idx val="1"/>
          <c:order val="1"/>
          <c:tx>
            <c:strRef>
              <c:f>'pAkt pErk'!$E$39</c:f>
              <c:strCache>
                <c:ptCount val="1"/>
                <c:pt idx="0">
                  <c:v>pAKTT308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'pAkt pErk'!$C$40:$C$45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360</c:v>
                </c:pt>
                <c:pt idx="4">
                  <c:v>480</c:v>
                </c:pt>
                <c:pt idx="5">
                  <c:v>1440</c:v>
                </c:pt>
              </c:numCache>
            </c:numRef>
          </c:xVal>
          <c:yVal>
            <c:numRef>
              <c:f>'pAkt pErk'!$E$40:$E$45</c:f>
              <c:numCache>
                <c:formatCode>General</c:formatCode>
                <c:ptCount val="6"/>
                <c:pt idx="0">
                  <c:v>1</c:v>
                </c:pt>
                <c:pt idx="1">
                  <c:v>2.1992047945019468</c:v>
                </c:pt>
                <c:pt idx="2">
                  <c:v>1.7608040318966682</c:v>
                </c:pt>
                <c:pt idx="3">
                  <c:v>1.7304031133746165</c:v>
                </c:pt>
                <c:pt idx="4">
                  <c:v>1.9406221248731776</c:v>
                </c:pt>
                <c:pt idx="5">
                  <c:v>1.7883075855376225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2-481D-AB86-427731FF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29560"/>
        <c:axId val="491031528"/>
      </c:scatterChart>
      <c:valAx>
        <c:axId val="491029560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1528"/>
        <c:crosses val="autoZero"/>
        <c:crossBetween val="midCat"/>
      </c:valAx>
      <c:valAx>
        <c:axId val="4910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2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compare!$B$4</c:f>
              <c:strCache>
                <c:ptCount val="1"/>
                <c:pt idx="0">
                  <c:v>IGF-1(13nM)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compare!$A$5:$A$8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</c:numCache>
            </c:numRef>
          </c:xVal>
          <c:yVal>
            <c:numRef>
              <c:f>compare!$B$5:$B$8</c:f>
              <c:numCache>
                <c:formatCode>General</c:formatCode>
                <c:ptCount val="4"/>
                <c:pt idx="0">
                  <c:v>1</c:v>
                </c:pt>
                <c:pt idx="1">
                  <c:v>4.1686938347033546</c:v>
                </c:pt>
                <c:pt idx="2">
                  <c:v>9.1201083935590983</c:v>
                </c:pt>
                <c:pt idx="3">
                  <c:v>4.2657951880159271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F-4D59-A542-710716BD73FD}"/>
            </c:ext>
          </c:extLst>
        </c:ser>
        <c:ser>
          <c:idx val="1"/>
          <c:order val="1"/>
          <c:tx>
            <c:strRef>
              <c:f>compare!$C$4</c:f>
              <c:strCache>
                <c:ptCount val="1"/>
                <c:pt idx="0">
                  <c:v>HRG(1nM)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compare!$A$5:$A$8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</c:numCache>
            </c:numRef>
          </c:xVal>
          <c:yVal>
            <c:numRef>
              <c:f>compare!$C$5:$C$8</c:f>
              <c:numCache>
                <c:formatCode>General</c:formatCode>
                <c:ptCount val="4"/>
                <c:pt idx="0">
                  <c:v>1</c:v>
                </c:pt>
                <c:pt idx="1">
                  <c:v>6.1214300313333299</c:v>
                </c:pt>
                <c:pt idx="2">
                  <c:v>8.8627260440000004</c:v>
                </c:pt>
                <c:pt idx="3">
                  <c:v>8.0802053904999998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F-4D59-A542-710716BD73FD}"/>
            </c:ext>
          </c:extLst>
        </c:ser>
        <c:ser>
          <c:idx val="2"/>
          <c:order val="2"/>
          <c:tx>
            <c:strRef>
              <c:f>compare!$D$4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compare!$A$5:$A$8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</c:numCache>
            </c:numRef>
          </c:xVal>
          <c:yVal>
            <c:numRef>
              <c:f>compare!$D$5:$D$8</c:f>
              <c:numCache>
                <c:formatCode>General</c:formatCode>
                <c:ptCount val="4"/>
                <c:pt idx="0">
                  <c:v>1</c:v>
                </c:pt>
                <c:pt idx="1">
                  <c:v>4.3555165139999996</c:v>
                </c:pt>
                <c:pt idx="2">
                  <c:v>6.7814113357499997</c:v>
                </c:pt>
                <c:pt idx="3">
                  <c:v>3.7290649878000002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AF-4D59-A542-710716BD7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648"/>
        <c:axId val="486059008"/>
      </c:scatterChart>
      <c:valAx>
        <c:axId val="4860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9008"/>
        <c:crosses val="autoZero"/>
        <c:crossBetween val="midCat"/>
      </c:valAx>
      <c:valAx>
        <c:axId val="4860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compare!$B$4</c:f>
              <c:strCache>
                <c:ptCount val="1"/>
                <c:pt idx="0">
                  <c:v>IGF-1(13nM)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compare!$A$5:$A$8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</c:numCache>
            </c:numRef>
          </c:xVal>
          <c:yVal>
            <c:numRef>
              <c:f>compare!$E$5:$E$8</c:f>
              <c:numCache>
                <c:formatCode>General</c:formatCode>
                <c:ptCount val="4"/>
                <c:pt idx="0">
                  <c:v>1</c:v>
                </c:pt>
                <c:pt idx="1">
                  <c:v>3.0199517204020165</c:v>
                </c:pt>
                <c:pt idx="2">
                  <c:v>3.0199517204020165</c:v>
                </c:pt>
                <c:pt idx="3">
                  <c:v>3.630780547701014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9-4463-8BD1-C1EC9C7E3979}"/>
            </c:ext>
          </c:extLst>
        </c:ser>
        <c:ser>
          <c:idx val="1"/>
          <c:order val="1"/>
          <c:tx>
            <c:strRef>
              <c:f>compare!$C$4</c:f>
              <c:strCache>
                <c:ptCount val="1"/>
                <c:pt idx="0">
                  <c:v>HRG(1nM)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compare!$A$5:$A$8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</c:numCache>
            </c:numRef>
          </c:xVal>
          <c:yVal>
            <c:numRef>
              <c:f>compare!$F$5:$F$8</c:f>
              <c:numCache>
                <c:formatCode>General</c:formatCode>
                <c:ptCount val="4"/>
                <c:pt idx="0">
                  <c:v>1</c:v>
                </c:pt>
                <c:pt idx="1">
                  <c:v>8.1721591999999994</c:v>
                </c:pt>
                <c:pt idx="2">
                  <c:v>22.490666600000001</c:v>
                </c:pt>
                <c:pt idx="3">
                  <c:v>20.594604615000002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9-4463-8BD1-C1EC9C7E3979}"/>
            </c:ext>
          </c:extLst>
        </c:ser>
        <c:ser>
          <c:idx val="2"/>
          <c:order val="2"/>
          <c:tx>
            <c:strRef>
              <c:f>compare!$D$4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compare!$A$5:$A$8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90</c:v>
                </c:pt>
              </c:numCache>
            </c:numRef>
          </c:xVal>
          <c:yVal>
            <c:numRef>
              <c:f>compare!$G$5:$G$8</c:f>
              <c:numCache>
                <c:formatCode>General</c:formatCode>
                <c:ptCount val="4"/>
                <c:pt idx="0">
                  <c:v>1</c:v>
                </c:pt>
                <c:pt idx="1">
                  <c:v>1.5996023975</c:v>
                </c:pt>
                <c:pt idx="2">
                  <c:v>2.0896046042499998</c:v>
                </c:pt>
                <c:pt idx="3">
                  <c:v>1.7577639401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9-4463-8BD1-C1EC9C7E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648"/>
        <c:axId val="486059008"/>
      </c:scatterChart>
      <c:valAx>
        <c:axId val="48606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9008"/>
        <c:crosses val="autoZero"/>
        <c:crossBetween val="midCat"/>
      </c:valAx>
      <c:valAx>
        <c:axId val="4860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87677205347556E-2"/>
          <c:y val="0.89409667541557303"/>
          <c:w val="0.8708068450757960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Byl treatmetn (24h)</a:t>
            </a:r>
          </a:p>
        </c:rich>
      </c:tx>
      <c:layout>
        <c:manualLayout>
          <c:xMode val="edge"/>
          <c:yMode val="edge"/>
          <c:x val="0.2323849518810149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24h+Byl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Sheet1!$A$23:$A$26</c:f>
              <c:strCache>
                <c:ptCount val="4"/>
                <c:pt idx="0">
                  <c:v>pRb</c:v>
                </c:pt>
                <c:pt idx="1">
                  <c:v>pAkt-308</c:v>
                </c:pt>
                <c:pt idx="2">
                  <c:v>pERK</c:v>
                </c:pt>
                <c:pt idx="3">
                  <c:v>pS6</c:v>
                </c:pt>
              </c:strCache>
            </c:strRef>
          </c:cat>
          <c:val>
            <c:numRef>
              <c:f>Sheet1!$C$23:$C$26</c:f>
              <c:numCache>
                <c:formatCode>General</c:formatCode>
                <c:ptCount val="4"/>
                <c:pt idx="0">
                  <c:v>0.10372578843891338</c:v>
                </c:pt>
                <c:pt idx="1">
                  <c:v>0.10263103178158278</c:v>
                </c:pt>
                <c:pt idx="2">
                  <c:v>7.6253413364748085E-2</c:v>
                </c:pt>
                <c:pt idx="3">
                  <c:v>6.4434811706285261E-2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2-411C-8D29-4F202E3D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8880"/>
        <c:axId val="186281904"/>
      </c:barChart>
      <c:catAx>
        <c:axId val="674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1904"/>
        <c:crosses val="autoZero"/>
        <c:auto val="1"/>
        <c:lblAlgn val="ctr"/>
        <c:lblOffset val="100"/>
        <c:noMultiLvlLbl val="0"/>
      </c:catAx>
      <c:valAx>
        <c:axId val="18628190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8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t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566738</xdr:colOff>
      <xdr:row>17</xdr:row>
      <xdr:rowOff>101744</xdr:rowOff>
    </xdr:from>
    <xdr:to>
      <xdr:col>10</xdr:col>
      <xdr:colOff>588818</xdr:colOff>
      <xdr:row>31</xdr:row>
      <xdr:rowOff>177944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259339</xdr:colOff>
      <xdr:row>34</xdr:row>
      <xdr:rowOff>79663</xdr:rowOff>
    </xdr:from>
    <xdr:to>
      <xdr:col>11</xdr:col>
      <xdr:colOff>330777</xdr:colOff>
      <xdr:row>48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33772</xdr:colOff>
      <xdr:row>4</xdr:row>
      <xdr:rowOff>88323</xdr:rowOff>
    </xdr:from>
    <xdr:to>
      <xdr:col>25</xdr:col>
      <xdr:colOff>213727</xdr:colOff>
      <xdr:row>30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7499" y="850323"/>
          <a:ext cx="3210637" cy="5003223"/>
        </a:xfrm>
        <a:prstGeom prst="rect">
          <a:avLst/>
        </a:prstGeom>
      </xdr:spPr>
    </xdr:pic>
    <xdr:clientData/>
  </xdr:twoCellAnchor>
  <xdr:twoCellAnchor editAs="oneCell">
    <xdr:from>
      <xdr:col>13</xdr:col>
      <xdr:colOff>406310</xdr:colOff>
      <xdr:row>4</xdr:row>
      <xdr:rowOff>133351</xdr:rowOff>
    </xdr:from>
    <xdr:to>
      <xdr:col>18</xdr:col>
      <xdr:colOff>447420</xdr:colOff>
      <xdr:row>25</xdr:row>
      <xdr:rowOff>125854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083" y="895351"/>
          <a:ext cx="3071792" cy="3993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11</xdr:row>
      <xdr:rowOff>19050</xdr:rowOff>
    </xdr:from>
    <xdr:to>
      <xdr:col>4</xdr:col>
      <xdr:colOff>171450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11</xdr:row>
      <xdr:rowOff>66675</xdr:rowOff>
    </xdr:from>
    <xdr:to>
      <xdr:col>7</xdr:col>
      <xdr:colOff>242888</xdr:colOff>
      <xdr:row>25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115957</xdr:colOff>
      <xdr:row>1</xdr:row>
      <xdr:rowOff>16565</xdr:rowOff>
    </xdr:from>
    <xdr:to>
      <xdr:col>19</xdr:col>
      <xdr:colOff>433555</xdr:colOff>
      <xdr:row>53</xdr:row>
      <xdr:rowOff>168965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1870" y="207065"/>
          <a:ext cx="3382163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439511</xdr:colOff>
      <xdr:row>11</xdr:row>
      <xdr:rowOff>108176</xdr:rowOff>
    </xdr:from>
    <xdr:to>
      <xdr:col>9</xdr:col>
      <xdr:colOff>141514</xdr:colOff>
      <xdr:row>25</xdr:row>
      <xdr:rowOff>184376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C4C65-83A6-43FC-AEF3-A3AB571D2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45"/>
  <sheetViews>
    <sheetView topLeftCell="A10" zoomScaleNormal="100" workbookViewId="0">
      <selection activeCell="F31" sqref="F31"/>
    </sheetView>
  </sheetViews>
  <sheetFormatPr defaultRowHeight="15" x14ac:dyDescent="0.25"/>
  <cols>
    <col min="4" max="5" width="12" bestFit="1" customWidth="1"/>
  </cols>
  <sheetData>
    <row r="2" spans="3:8" x14ac:dyDescent="0.25"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3:8" x14ac:dyDescent="0.25">
      <c r="C3" t="s">
        <v>0</v>
      </c>
      <c r="D3">
        <v>11139.983</v>
      </c>
      <c r="E3">
        <v>9853.6689999999999</v>
      </c>
      <c r="F3">
        <v>6583.2049999999999</v>
      </c>
      <c r="G3">
        <v>13403.496999999999</v>
      </c>
      <c r="H3">
        <v>15795.376</v>
      </c>
    </row>
    <row r="4" spans="3:8" x14ac:dyDescent="0.25">
      <c r="C4" t="s">
        <v>1</v>
      </c>
      <c r="D4">
        <v>9607.518</v>
      </c>
      <c r="E4">
        <v>15744.811</v>
      </c>
      <c r="F4">
        <v>5771.4470000000001</v>
      </c>
      <c r="G4">
        <v>22552.710999999999</v>
      </c>
      <c r="H4">
        <v>19104.153999999999</v>
      </c>
    </row>
    <row r="5" spans="3:8" x14ac:dyDescent="0.25">
      <c r="C5" t="s">
        <v>2</v>
      </c>
      <c r="D5">
        <v>15565.710999999999</v>
      </c>
      <c r="E5">
        <v>12962.811</v>
      </c>
      <c r="F5">
        <v>24343.74</v>
      </c>
      <c r="G5">
        <v>13786.64</v>
      </c>
      <c r="H5">
        <v>17094.569</v>
      </c>
    </row>
    <row r="6" spans="3:8" x14ac:dyDescent="0.25">
      <c r="C6" t="s">
        <v>3</v>
      </c>
      <c r="D6">
        <v>19399.174999999999</v>
      </c>
      <c r="E6">
        <v>18275.224999999999</v>
      </c>
      <c r="F6">
        <v>19673.710999999999</v>
      </c>
      <c r="G6">
        <v>19490.125</v>
      </c>
      <c r="H6">
        <v>18873.983</v>
      </c>
    </row>
    <row r="7" spans="3:8" x14ac:dyDescent="0.25">
      <c r="C7" t="s">
        <v>4</v>
      </c>
      <c r="D7">
        <v>19567.882000000001</v>
      </c>
      <c r="E7">
        <v>18122.224999999999</v>
      </c>
      <c r="F7">
        <v>6809.2049999999999</v>
      </c>
      <c r="G7">
        <v>19163.933000000001</v>
      </c>
      <c r="H7">
        <v>19536.153999999999</v>
      </c>
    </row>
    <row r="8" spans="3:8" x14ac:dyDescent="0.25">
      <c r="C8" t="s">
        <v>5</v>
      </c>
      <c r="D8">
        <v>15492.761</v>
      </c>
      <c r="E8">
        <v>13742.861000000001</v>
      </c>
      <c r="F8">
        <v>6994.3969999999999</v>
      </c>
      <c r="G8">
        <v>14052.64</v>
      </c>
      <c r="H8">
        <v>18187.153999999999</v>
      </c>
    </row>
    <row r="9" spans="3:8" x14ac:dyDescent="0.25">
      <c r="C9" t="s">
        <v>6</v>
      </c>
      <c r="D9">
        <v>18313.224999999999</v>
      </c>
      <c r="E9">
        <v>17105.983</v>
      </c>
      <c r="F9">
        <v>11805.69</v>
      </c>
      <c r="G9">
        <v>15925.811</v>
      </c>
      <c r="H9">
        <v>18742.547999999999</v>
      </c>
    </row>
    <row r="14" spans="3:8" x14ac:dyDescent="0.25">
      <c r="D14" t="s">
        <v>7</v>
      </c>
      <c r="E14" t="s">
        <v>9</v>
      </c>
    </row>
    <row r="15" spans="3:8" x14ac:dyDescent="0.25">
      <c r="C15" t="s">
        <v>0</v>
      </c>
      <c r="D15">
        <f>D3/E3/H3</f>
        <v>7.1574214422438114E-5</v>
      </c>
      <c r="E15">
        <f t="shared" ref="E15:E21" si="0">F3/G3/H3</f>
        <v>3.1094908929494926E-5</v>
      </c>
    </row>
    <row r="16" spans="3:8" x14ac:dyDescent="0.25">
      <c r="C16" t="s">
        <v>1</v>
      </c>
      <c r="D16">
        <f t="shared" ref="D16:D21" si="1">D4/E4/H4</f>
        <v>3.19408114204464E-5</v>
      </c>
      <c r="E16">
        <f t="shared" si="0"/>
        <v>1.3395475881804457E-5</v>
      </c>
    </row>
    <row r="17" spans="3:5" x14ac:dyDescent="0.25">
      <c r="C17" t="s">
        <v>2</v>
      </c>
      <c r="D17">
        <f t="shared" si="1"/>
        <v>7.0244385616128263E-5</v>
      </c>
      <c r="E17">
        <f t="shared" si="0"/>
        <v>1.0329295694933795E-4</v>
      </c>
    </row>
    <row r="18" spans="3:5" x14ac:dyDescent="0.25">
      <c r="C18" t="s">
        <v>3</v>
      </c>
      <c r="D18">
        <f t="shared" si="1"/>
        <v>5.6241509531173167E-5</v>
      </c>
      <c r="E18">
        <f t="shared" si="0"/>
        <v>5.3482057113543787E-5</v>
      </c>
    </row>
    <row r="19" spans="3:5" x14ac:dyDescent="0.25">
      <c r="C19" t="s">
        <v>4</v>
      </c>
      <c r="D19">
        <f t="shared" si="1"/>
        <v>5.5270479525651959E-5</v>
      </c>
      <c r="E19">
        <f t="shared" si="0"/>
        <v>1.8187486981624118E-5</v>
      </c>
    </row>
    <row r="20" spans="3:5" x14ac:dyDescent="0.25">
      <c r="C20" t="s">
        <v>5</v>
      </c>
      <c r="D20">
        <f t="shared" si="1"/>
        <v>6.1985045328920153E-5</v>
      </c>
      <c r="E20">
        <f t="shared" si="0"/>
        <v>2.7367026594925115E-5</v>
      </c>
    </row>
    <row r="21" spans="3:5" x14ac:dyDescent="0.25">
      <c r="C21" t="s">
        <v>6</v>
      </c>
      <c r="D21">
        <f t="shared" si="1"/>
        <v>5.711999535141102E-5</v>
      </c>
      <c r="E21">
        <f t="shared" si="0"/>
        <v>3.9551338537538465E-5</v>
      </c>
    </row>
    <row r="26" spans="3:5" x14ac:dyDescent="0.25">
      <c r="D26" t="s">
        <v>7</v>
      </c>
      <c r="E26" t="s">
        <v>9</v>
      </c>
    </row>
    <row r="27" spans="3:5" x14ac:dyDescent="0.25">
      <c r="C27" t="s">
        <v>0</v>
      </c>
      <c r="D27">
        <f>D15/D$16</f>
        <v>2.2408389530336423</v>
      </c>
      <c r="E27">
        <f>E15/E$16</f>
        <v>2.3212993105927824</v>
      </c>
    </row>
    <row r="28" spans="3:5" x14ac:dyDescent="0.25">
      <c r="C28" t="s">
        <v>1</v>
      </c>
      <c r="D28">
        <f t="shared" ref="D28:E33" si="2">D16/D$16</f>
        <v>1</v>
      </c>
      <c r="E28">
        <f t="shared" si="2"/>
        <v>1</v>
      </c>
    </row>
    <row r="29" spans="3:5" x14ac:dyDescent="0.25">
      <c r="C29" t="s">
        <v>2</v>
      </c>
      <c r="D29">
        <f t="shared" si="2"/>
        <v>2.1992047945019468</v>
      </c>
      <c r="E29">
        <f t="shared" si="2"/>
        <v>7.711033027922837</v>
      </c>
    </row>
    <row r="30" spans="3:5" x14ac:dyDescent="0.25">
      <c r="C30" t="s">
        <v>3</v>
      </c>
      <c r="D30">
        <f t="shared" si="2"/>
        <v>1.7608040318966682</v>
      </c>
      <c r="E30">
        <f t="shared" si="2"/>
        <v>3.9925462585610965</v>
      </c>
    </row>
    <row r="31" spans="3:5" x14ac:dyDescent="0.25">
      <c r="C31" t="s">
        <v>4</v>
      </c>
      <c r="D31">
        <f t="shared" si="2"/>
        <v>1.7304031133746165</v>
      </c>
      <c r="E31">
        <f t="shared" si="2"/>
        <v>1.3577335469155536</v>
      </c>
    </row>
    <row r="32" spans="3:5" x14ac:dyDescent="0.25">
      <c r="C32" t="s">
        <v>5</v>
      </c>
      <c r="D32">
        <f t="shared" si="2"/>
        <v>1.9406221248731776</v>
      </c>
      <c r="E32">
        <f t="shared" si="2"/>
        <v>2.043005178494532</v>
      </c>
    </row>
    <row r="33" spans="3:5" x14ac:dyDescent="0.25">
      <c r="C33" t="s">
        <v>6</v>
      </c>
      <c r="D33">
        <f t="shared" si="2"/>
        <v>1.7883075855376225</v>
      </c>
      <c r="E33">
        <f t="shared" si="2"/>
        <v>2.9525892836149579</v>
      </c>
    </row>
    <row r="39" spans="3:5" x14ac:dyDescent="0.25">
      <c r="C39" t="s">
        <v>0</v>
      </c>
      <c r="D39" t="s">
        <v>9</v>
      </c>
      <c r="E39" t="s">
        <v>7</v>
      </c>
    </row>
    <row r="40" spans="3:5" x14ac:dyDescent="0.25">
      <c r="C40">
        <v>0</v>
      </c>
      <c r="D40">
        <v>1</v>
      </c>
      <c r="E40">
        <v>1</v>
      </c>
    </row>
    <row r="41" spans="3:5" x14ac:dyDescent="0.25">
      <c r="C41">
        <v>20</v>
      </c>
      <c r="D41">
        <v>7.711033027922837</v>
      </c>
      <c r="E41">
        <v>2.1992047945019468</v>
      </c>
    </row>
    <row r="42" spans="3:5" x14ac:dyDescent="0.25">
      <c r="C42">
        <v>60</v>
      </c>
      <c r="D42">
        <v>3.9925462585610965</v>
      </c>
      <c r="E42">
        <v>1.7608040318966682</v>
      </c>
    </row>
    <row r="43" spans="3:5" x14ac:dyDescent="0.25">
      <c r="C43">
        <v>360</v>
      </c>
      <c r="D43">
        <v>1.3577335469155536</v>
      </c>
      <c r="E43">
        <v>1.7304031133746165</v>
      </c>
    </row>
    <row r="44" spans="3:5" x14ac:dyDescent="0.25">
      <c r="C44">
        <v>480</v>
      </c>
      <c r="D44">
        <v>2.043005178494532</v>
      </c>
      <c r="E44">
        <v>1.9406221248731776</v>
      </c>
    </row>
    <row r="45" spans="3:5" x14ac:dyDescent="0.25">
      <c r="C45">
        <v>1440</v>
      </c>
      <c r="D45">
        <v>2.9525892836149579</v>
      </c>
      <c r="E45">
        <v>1.7883075855376225</v>
      </c>
    </row>
  </sheetData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1"/>
  <sheetViews>
    <sheetView workbookViewId="0">
      <selection activeCell="L17" sqref="L17"/>
    </sheetView>
  </sheetViews>
  <sheetFormatPr defaultRowHeight="15" x14ac:dyDescent="0.25"/>
  <cols>
    <col min="2" max="2" width="13.42578125" customWidth="1"/>
    <col min="3" max="3" width="16.140625" customWidth="1"/>
    <col min="5" max="6" width="16.7109375" customWidth="1"/>
    <col min="7" max="8" width="15.7109375" customWidth="1"/>
  </cols>
  <sheetData>
    <row r="2" spans="1:18" x14ac:dyDescent="0.25">
      <c r="L2" t="s">
        <v>15</v>
      </c>
      <c r="M2" t="s">
        <v>9</v>
      </c>
      <c r="N2" t="s">
        <v>7</v>
      </c>
      <c r="P2" t="s">
        <v>15</v>
      </c>
      <c r="Q2" t="s">
        <v>9</v>
      </c>
      <c r="R2" t="s">
        <v>13</v>
      </c>
    </row>
    <row r="3" spans="1:18" x14ac:dyDescent="0.25">
      <c r="A3" s="1"/>
      <c r="B3" s="12" t="s">
        <v>9</v>
      </c>
      <c r="C3" s="12"/>
      <c r="D3" s="12"/>
      <c r="E3" s="12" t="s">
        <v>13</v>
      </c>
      <c r="F3" s="12"/>
      <c r="G3" s="12"/>
      <c r="L3">
        <v>0</v>
      </c>
      <c r="M3">
        <v>1</v>
      </c>
      <c r="N3">
        <v>1</v>
      </c>
      <c r="P3">
        <v>0</v>
      </c>
      <c r="Q3">
        <v>1</v>
      </c>
      <c r="R3">
        <v>1</v>
      </c>
    </row>
    <row r="4" spans="1:18" x14ac:dyDescent="0.25">
      <c r="A4" s="1" t="s">
        <v>14</v>
      </c>
      <c r="B4" s="1" t="s">
        <v>12</v>
      </c>
      <c r="C4" s="1" t="s">
        <v>16</v>
      </c>
      <c r="D4" s="1" t="s">
        <v>0</v>
      </c>
      <c r="E4" s="1" t="s">
        <v>12</v>
      </c>
      <c r="F4" s="1" t="s">
        <v>16</v>
      </c>
      <c r="G4" s="1" t="s">
        <v>0</v>
      </c>
      <c r="L4">
        <v>20</v>
      </c>
      <c r="M4">
        <v>7.711033027922837</v>
      </c>
      <c r="N4">
        <v>2.1992047945019468</v>
      </c>
      <c r="P4">
        <v>15</v>
      </c>
      <c r="Q4">
        <v>8.6821450470000006</v>
      </c>
      <c r="R4">
        <v>11.758238800000001</v>
      </c>
    </row>
    <row r="5" spans="1:18" x14ac:dyDescent="0.25">
      <c r="A5" s="2">
        <v>0</v>
      </c>
      <c r="B5" s="3">
        <v>1</v>
      </c>
      <c r="C5" s="3">
        <v>1</v>
      </c>
      <c r="D5" s="4">
        <v>1</v>
      </c>
      <c r="E5" s="2">
        <v>1</v>
      </c>
      <c r="F5" s="3">
        <v>1</v>
      </c>
      <c r="G5" s="4">
        <v>1</v>
      </c>
      <c r="L5">
        <v>60</v>
      </c>
      <c r="M5">
        <v>3.9925462585610965</v>
      </c>
      <c r="N5">
        <v>1.7608040318966682</v>
      </c>
      <c r="P5">
        <v>30</v>
      </c>
      <c r="Q5">
        <v>8.8627260440000004</v>
      </c>
      <c r="R5">
        <v>22.490666600000001</v>
      </c>
    </row>
    <row r="6" spans="1:18" x14ac:dyDescent="0.25">
      <c r="A6" s="5">
        <v>10</v>
      </c>
      <c r="B6" s="6">
        <v>4.1686938347033546</v>
      </c>
      <c r="C6" s="6">
        <v>6.1214300313333299</v>
      </c>
      <c r="D6" s="7">
        <v>4.3555165139999996</v>
      </c>
      <c r="E6" s="5">
        <v>3.0199517204020165</v>
      </c>
      <c r="F6" s="6">
        <v>8.1721591999999994</v>
      </c>
      <c r="G6" s="7">
        <v>1.5996023975</v>
      </c>
      <c r="L6">
        <v>360</v>
      </c>
      <c r="M6">
        <v>1.3577335469155536</v>
      </c>
      <c r="N6">
        <v>1.7304031133746165</v>
      </c>
      <c r="P6">
        <v>60</v>
      </c>
      <c r="Q6">
        <v>8.3209810530000006</v>
      </c>
      <c r="R6">
        <v>20.63037984</v>
      </c>
    </row>
    <row r="7" spans="1:18" x14ac:dyDescent="0.25">
      <c r="A7" s="5">
        <v>30</v>
      </c>
      <c r="B7" s="6">
        <v>9.1201083935590983</v>
      </c>
      <c r="C7" s="6">
        <v>8.8627260440000004</v>
      </c>
      <c r="D7" s="7">
        <v>6.7814113357499997</v>
      </c>
      <c r="E7" s="5">
        <v>3.0199517204020165</v>
      </c>
      <c r="F7" s="6">
        <v>22.490666600000001</v>
      </c>
      <c r="G7" s="7">
        <v>2.0896046042499998</v>
      </c>
      <c r="L7">
        <v>480</v>
      </c>
      <c r="M7">
        <v>2.043005178494532</v>
      </c>
      <c r="N7">
        <v>1.9406221248731776</v>
      </c>
      <c r="P7">
        <v>120</v>
      </c>
      <c r="Q7">
        <v>7.8394297279999998</v>
      </c>
      <c r="R7">
        <v>20.55882939</v>
      </c>
    </row>
    <row r="8" spans="1:18" x14ac:dyDescent="0.25">
      <c r="A8" s="8">
        <v>90</v>
      </c>
      <c r="B8" s="9">
        <v>4.2657951880159271</v>
      </c>
      <c r="C8" s="9">
        <v>8.0802053904999998</v>
      </c>
      <c r="D8" s="10">
        <v>3.7290649878000002</v>
      </c>
      <c r="E8" s="8">
        <v>3.630780547701014</v>
      </c>
      <c r="F8" s="9">
        <v>20.594604615000002</v>
      </c>
      <c r="G8" s="10">
        <v>1.7577639401</v>
      </c>
      <c r="L8">
        <v>1440</v>
      </c>
      <c r="M8">
        <v>2.9525892836149579</v>
      </c>
      <c r="N8">
        <v>1.7883075855376225</v>
      </c>
      <c r="P8">
        <v>240</v>
      </c>
      <c r="Q8">
        <v>6.2141937540000001</v>
      </c>
      <c r="R8">
        <v>15.04951709</v>
      </c>
    </row>
    <row r="9" spans="1:18" x14ac:dyDescent="0.25">
      <c r="P9">
        <v>480</v>
      </c>
      <c r="Q9">
        <v>3.565660464</v>
      </c>
      <c r="R9">
        <v>14.83486823</v>
      </c>
    </row>
    <row r="10" spans="1:18" x14ac:dyDescent="0.25">
      <c r="P10">
        <v>720</v>
      </c>
      <c r="Q10">
        <v>4.5287631150000003</v>
      </c>
      <c r="R10">
        <v>9.1109070750000001</v>
      </c>
    </row>
    <row r="11" spans="1:18" x14ac:dyDescent="0.25">
      <c r="P11">
        <v>1440</v>
      </c>
      <c r="Q11">
        <v>4.1074054550000003</v>
      </c>
      <c r="R11">
        <v>5.533429484</v>
      </c>
    </row>
  </sheetData>
  <mergeCells count="2">
    <mergeCell ref="B3:D3"/>
    <mergeCell ref="E3:G3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2"/>
  <sheetViews>
    <sheetView tabSelected="1" zoomScale="85" zoomScaleNormal="85" workbookViewId="0">
      <selection activeCell="H5" sqref="H5"/>
    </sheetView>
  </sheetViews>
  <sheetFormatPr defaultRowHeight="15" x14ac:dyDescent="0.25"/>
  <cols>
    <col min="4" max="4" width="13.140625" bestFit="1" customWidth="1"/>
    <col min="6" max="7" width="13.140625" bestFit="1" customWidth="1"/>
  </cols>
  <sheetData>
    <row r="2" spans="2:11" x14ac:dyDescent="0.25">
      <c r="C2" t="s">
        <v>17</v>
      </c>
      <c r="D2" t="s">
        <v>18</v>
      </c>
      <c r="E2" t="s">
        <v>19</v>
      </c>
      <c r="F2" t="s">
        <v>20</v>
      </c>
      <c r="G2" t="s">
        <v>27</v>
      </c>
      <c r="H2" t="s">
        <v>28</v>
      </c>
      <c r="I2" t="s">
        <v>13</v>
      </c>
      <c r="J2" t="s">
        <v>29</v>
      </c>
      <c r="K2" t="s">
        <v>11</v>
      </c>
    </row>
    <row r="3" spans="2:11" x14ac:dyDescent="0.25">
      <c r="B3" t="s">
        <v>21</v>
      </c>
      <c r="C3">
        <v>9363.5689999999995</v>
      </c>
      <c r="D3">
        <v>7796.3969999999999</v>
      </c>
      <c r="E3">
        <v>20973.468000000001</v>
      </c>
      <c r="F3">
        <v>11703.861000000001</v>
      </c>
      <c r="G3">
        <v>4285.6189999999997</v>
      </c>
      <c r="H3">
        <v>10961.325999999999</v>
      </c>
      <c r="I3">
        <v>8206.1540000000005</v>
      </c>
      <c r="J3">
        <v>17182.811000000002</v>
      </c>
      <c r="K3">
        <v>21609.397000000001</v>
      </c>
    </row>
    <row r="4" spans="2:11" x14ac:dyDescent="0.25">
      <c r="B4" t="s">
        <v>22</v>
      </c>
      <c r="C4">
        <v>6707.7610000000004</v>
      </c>
      <c r="D4">
        <v>19492.468000000001</v>
      </c>
      <c r="E4">
        <v>16397.174999999999</v>
      </c>
      <c r="F4">
        <v>5544.933</v>
      </c>
      <c r="G4">
        <v>22287.295999999998</v>
      </c>
      <c r="H4">
        <v>7040.3469999999998</v>
      </c>
      <c r="I4">
        <v>13501.933000000001</v>
      </c>
      <c r="J4">
        <v>13551.761</v>
      </c>
      <c r="K4">
        <v>18504.174999999999</v>
      </c>
    </row>
    <row r="5" spans="2:11" x14ac:dyDescent="0.25">
      <c r="B5" t="s">
        <v>3</v>
      </c>
      <c r="C5">
        <v>11145.589</v>
      </c>
      <c r="D5">
        <v>20249.710999999999</v>
      </c>
      <c r="E5">
        <v>12074.761</v>
      </c>
      <c r="F5">
        <v>11116.296</v>
      </c>
      <c r="G5">
        <v>15952.710999999999</v>
      </c>
      <c r="H5">
        <v>9705.2960000000003</v>
      </c>
      <c r="I5">
        <v>17652.64</v>
      </c>
      <c r="J5">
        <v>20713.245999999999</v>
      </c>
      <c r="K5">
        <v>20848.831999999999</v>
      </c>
    </row>
    <row r="6" spans="2:11" x14ac:dyDescent="0.25">
      <c r="B6" t="s">
        <v>4</v>
      </c>
      <c r="C6">
        <v>15321.296</v>
      </c>
      <c r="D6">
        <v>14440.174999999999</v>
      </c>
      <c r="E6">
        <v>14287.761</v>
      </c>
      <c r="F6">
        <v>20767.589</v>
      </c>
      <c r="G6">
        <v>5078.2759999999998</v>
      </c>
      <c r="H6">
        <v>9375.7610000000004</v>
      </c>
      <c r="I6">
        <v>17357.64</v>
      </c>
      <c r="J6">
        <v>19917.174999999999</v>
      </c>
      <c r="K6">
        <v>21544.589</v>
      </c>
    </row>
    <row r="7" spans="2:11" x14ac:dyDescent="0.25">
      <c r="B7" t="s">
        <v>5</v>
      </c>
      <c r="C7">
        <v>13075.761</v>
      </c>
      <c r="D7">
        <v>15500.882</v>
      </c>
      <c r="E7">
        <v>17332.054</v>
      </c>
      <c r="F7">
        <v>19171.589</v>
      </c>
      <c r="G7">
        <v>5248.518</v>
      </c>
      <c r="H7">
        <v>6515.2759999999998</v>
      </c>
      <c r="I7">
        <v>13328.103999999999</v>
      </c>
      <c r="J7">
        <v>14410.933000000001</v>
      </c>
      <c r="K7">
        <v>19419.468000000001</v>
      </c>
    </row>
    <row r="8" spans="2:11" x14ac:dyDescent="0.25">
      <c r="B8" t="s">
        <v>6</v>
      </c>
      <c r="C8">
        <v>21960.831999999999</v>
      </c>
      <c r="D8">
        <v>21351.174999999999</v>
      </c>
      <c r="E8">
        <v>20643.760999999999</v>
      </c>
      <c r="F8">
        <v>11868.518</v>
      </c>
      <c r="G8">
        <v>8759.2759999999998</v>
      </c>
      <c r="H8">
        <v>8265.64</v>
      </c>
      <c r="I8">
        <v>16561.689999999999</v>
      </c>
      <c r="J8">
        <v>18363.224999999999</v>
      </c>
      <c r="K8">
        <v>20168.811000000002</v>
      </c>
    </row>
    <row r="9" spans="2:11" x14ac:dyDescent="0.25">
      <c r="B9" t="s">
        <v>23</v>
      </c>
      <c r="C9">
        <v>2204.6689999999999</v>
      </c>
      <c r="D9">
        <v>835.03300000000002</v>
      </c>
      <c r="E9">
        <v>13634.811</v>
      </c>
      <c r="F9">
        <v>4156.2759999999998</v>
      </c>
      <c r="G9">
        <v>1370.6189999999999</v>
      </c>
      <c r="H9">
        <v>7926.933</v>
      </c>
      <c r="I9">
        <v>88.778000000000006</v>
      </c>
      <c r="J9">
        <v>12240.983</v>
      </c>
      <c r="K9">
        <v>19412.983</v>
      </c>
    </row>
    <row r="13" spans="2:11" x14ac:dyDescent="0.25">
      <c r="B13" t="s">
        <v>25</v>
      </c>
      <c r="C13" t="s">
        <v>24</v>
      </c>
    </row>
    <row r="14" spans="2:11" x14ac:dyDescent="0.25">
      <c r="C14" t="s">
        <v>17</v>
      </c>
      <c r="D14" t="s">
        <v>18</v>
      </c>
      <c r="E14" t="s">
        <v>20</v>
      </c>
      <c r="F14" t="s">
        <v>27</v>
      </c>
      <c r="G14" t="s">
        <v>13</v>
      </c>
    </row>
    <row r="15" spans="2:11" x14ac:dyDescent="0.25">
      <c r="B15" t="s">
        <v>21</v>
      </c>
      <c r="C15">
        <f>C3/K3</f>
        <v>0.43331005488029117</v>
      </c>
      <c r="D15">
        <f>D3/E3/K3</f>
        <v>1.7202083430206793E-5</v>
      </c>
      <c r="E15">
        <f>F3/K3</f>
        <v>0.54160979133290954</v>
      </c>
      <c r="F15">
        <f t="shared" ref="F15:F21" si="0">G3/H3/K3</f>
        <v>1.8092884727821927E-5</v>
      </c>
      <c r="G15">
        <f>I3/J3/K3</f>
        <v>2.2100535732957367E-5</v>
      </c>
    </row>
    <row r="16" spans="2:11" x14ac:dyDescent="0.25">
      <c r="B16" t="s">
        <v>22</v>
      </c>
      <c r="C16">
        <f t="shared" ref="C16:C21" si="1">C4/K4</f>
        <v>0.36249986827297087</v>
      </c>
      <c r="D16">
        <f t="shared" ref="D16:D21" si="2">D4/E4/K4</f>
        <v>6.4243333994311999E-5</v>
      </c>
      <c r="E16">
        <f t="shared" ref="E16:E21" si="3">F4/K4</f>
        <v>0.29965848247760302</v>
      </c>
      <c r="F16">
        <f t="shared" si="0"/>
        <v>1.7107777334517203E-4</v>
      </c>
      <c r="G16">
        <f t="shared" ref="G16:G21" si="4">I4/J4/K4</f>
        <v>5.3843153487436308E-5</v>
      </c>
    </row>
    <row r="17" spans="1:7" x14ac:dyDescent="0.25">
      <c r="B17" t="s">
        <v>3</v>
      </c>
      <c r="C17">
        <f t="shared" si="1"/>
        <v>0.53459057082909966</v>
      </c>
      <c r="D17">
        <f t="shared" si="2"/>
        <v>8.0437498519824978E-5</v>
      </c>
      <c r="E17">
        <f t="shared" si="3"/>
        <v>0.53318555207313301</v>
      </c>
      <c r="F17">
        <f t="shared" si="0"/>
        <v>7.883952197467588E-5</v>
      </c>
      <c r="G17">
        <f t="shared" si="4"/>
        <v>4.0877071210653241E-5</v>
      </c>
    </row>
    <row r="18" spans="1:7" x14ac:dyDescent="0.25">
      <c r="B18" t="s">
        <v>4</v>
      </c>
      <c r="C18">
        <f t="shared" si="1"/>
        <v>0.71114357298716635</v>
      </c>
      <c r="D18">
        <f t="shared" si="2"/>
        <v>4.6910500435826299E-5</v>
      </c>
      <c r="E18">
        <f t="shared" si="3"/>
        <v>0.96393526003211294</v>
      </c>
      <c r="F18">
        <f t="shared" si="0"/>
        <v>2.5140363861474926E-5</v>
      </c>
      <c r="G18">
        <f t="shared" si="4"/>
        <v>4.0450577282398222E-5</v>
      </c>
    </row>
    <row r="19" spans="1:7" x14ac:dyDescent="0.25">
      <c r="B19" t="s">
        <v>5</v>
      </c>
      <c r="C19">
        <f t="shared" si="1"/>
        <v>0.67333260622793578</v>
      </c>
      <c r="D19">
        <f t="shared" si="2"/>
        <v>4.6054179423623945E-5</v>
      </c>
      <c r="E19">
        <f t="shared" si="3"/>
        <v>0.98723554115900591</v>
      </c>
      <c r="F19">
        <f t="shared" si="0"/>
        <v>4.1482655018809754E-5</v>
      </c>
      <c r="G19">
        <f t="shared" si="4"/>
        <v>4.7625433931554621E-5</v>
      </c>
    </row>
    <row r="20" spans="1:7" x14ac:dyDescent="0.25">
      <c r="B20" t="s">
        <v>6</v>
      </c>
      <c r="C20">
        <f t="shared" si="1"/>
        <v>1.0888510978659078</v>
      </c>
      <c r="D20">
        <f t="shared" si="2"/>
        <v>5.1280548460918673E-5</v>
      </c>
      <c r="E20">
        <f t="shared" si="3"/>
        <v>0.58845898253496443</v>
      </c>
      <c r="F20">
        <f t="shared" si="0"/>
        <v>5.2542584155147519E-5</v>
      </c>
      <c r="G20">
        <f t="shared" si="4"/>
        <v>4.4717282106940698E-5</v>
      </c>
    </row>
    <row r="21" spans="1:7" x14ac:dyDescent="0.25">
      <c r="B21" t="s">
        <v>23</v>
      </c>
      <c r="C21">
        <f t="shared" si="1"/>
        <v>0.11356673005895075</v>
      </c>
      <c r="D21">
        <f t="shared" si="2"/>
        <v>3.1547303384629075E-6</v>
      </c>
      <c r="E21">
        <f t="shared" si="3"/>
        <v>0.21409775097418052</v>
      </c>
      <c r="F21">
        <f t="shared" si="0"/>
        <v>8.9067504864772753E-6</v>
      </c>
      <c r="G21">
        <f t="shared" si="4"/>
        <v>3.7359132915295144E-7</v>
      </c>
    </row>
    <row r="23" spans="1:7" x14ac:dyDescent="0.25">
      <c r="B23" t="s">
        <v>26</v>
      </c>
    </row>
    <row r="25" spans="1:7" x14ac:dyDescent="0.25">
      <c r="A25" s="11"/>
      <c r="B25" s="11" t="s">
        <v>30</v>
      </c>
      <c r="C25" s="11" t="s">
        <v>17</v>
      </c>
      <c r="D25" s="11" t="s">
        <v>18</v>
      </c>
      <c r="E25" s="11" t="s">
        <v>32</v>
      </c>
      <c r="F25" s="11" t="s">
        <v>27</v>
      </c>
      <c r="G25" s="11" t="s">
        <v>13</v>
      </c>
    </row>
    <row r="26" spans="1:7" x14ac:dyDescent="0.25">
      <c r="A26" s="11"/>
      <c r="B26" s="11">
        <v>0</v>
      </c>
      <c r="C26" s="11">
        <f>C15/C$15</f>
        <v>1</v>
      </c>
      <c r="D26" s="11">
        <f t="shared" ref="D26:G26" si="5">D15/D$15</f>
        <v>1</v>
      </c>
      <c r="E26" s="11">
        <f t="shared" si="5"/>
        <v>1</v>
      </c>
      <c r="F26" s="11">
        <f t="shared" si="5"/>
        <v>1</v>
      </c>
      <c r="G26" s="11">
        <f t="shared" si="5"/>
        <v>1</v>
      </c>
    </row>
    <row r="27" spans="1:7" x14ac:dyDescent="0.25">
      <c r="A27" s="11"/>
      <c r="B27" s="11">
        <v>20</v>
      </c>
      <c r="C27" s="11">
        <f t="shared" ref="C27:G32" si="6">C16/C$15</f>
        <v>0.83658309838463651</v>
      </c>
      <c r="D27" s="11">
        <f t="shared" si="6"/>
        <v>3.7346251839181845</v>
      </c>
      <c r="E27" s="11">
        <f t="shared" si="6"/>
        <v>0.55327375404373536</v>
      </c>
      <c r="F27" s="11">
        <f t="shared" si="6"/>
        <v>9.455527734728836</v>
      </c>
      <c r="G27" s="11">
        <f t="shared" si="6"/>
        <v>2.4362827280762631</v>
      </c>
    </row>
    <row r="28" spans="1:7" x14ac:dyDescent="0.25">
      <c r="A28" s="11"/>
      <c r="B28" s="11">
        <v>60</v>
      </c>
      <c r="C28" s="11">
        <f t="shared" si="6"/>
        <v>1.2337368238011206</v>
      </c>
      <c r="D28" s="11">
        <f t="shared" si="6"/>
        <v>4.6760323449296282</v>
      </c>
      <c r="E28" s="11">
        <f t="shared" si="6"/>
        <v>0.9844459251021952</v>
      </c>
      <c r="F28" s="11">
        <f t="shared" si="6"/>
        <v>4.3574876621770642</v>
      </c>
      <c r="G28" s="11">
        <f t="shared" si="6"/>
        <v>1.8495963946111682</v>
      </c>
    </row>
    <row r="29" spans="1:7" x14ac:dyDescent="0.25">
      <c r="A29" s="11"/>
      <c r="B29" s="11">
        <v>360</v>
      </c>
      <c r="C29" s="11">
        <f t="shared" si="6"/>
        <v>1.6411887168961059</v>
      </c>
      <c r="D29" s="11">
        <f t="shared" si="6"/>
        <v>2.7270243529601559</v>
      </c>
      <c r="E29" s="11">
        <f t="shared" si="6"/>
        <v>1.7797596636129016</v>
      </c>
      <c r="F29" s="11">
        <f t="shared" si="6"/>
        <v>1.3895166105168346</v>
      </c>
      <c r="G29" s="11">
        <f t="shared" si="6"/>
        <v>1.830298494623205</v>
      </c>
    </row>
    <row r="30" spans="1:7" x14ac:dyDescent="0.25">
      <c r="A30" s="11"/>
      <c r="B30" s="11">
        <v>480</v>
      </c>
      <c r="C30" s="11">
        <f t="shared" si="6"/>
        <v>1.553927952154156</v>
      </c>
      <c r="D30" s="11">
        <f t="shared" si="6"/>
        <v>2.6772442774433345</v>
      </c>
      <c r="E30" s="11">
        <f t="shared" si="6"/>
        <v>1.8227800844024717</v>
      </c>
      <c r="F30" s="11">
        <f t="shared" si="6"/>
        <v>2.2927606980782191</v>
      </c>
      <c r="G30" s="11">
        <f t="shared" si="6"/>
        <v>2.1549447717927177</v>
      </c>
    </row>
    <row r="31" spans="1:7" x14ac:dyDescent="0.25">
      <c r="A31" s="11"/>
      <c r="B31" s="11">
        <v>1440</v>
      </c>
      <c r="C31" s="11">
        <f t="shared" si="6"/>
        <v>2.5128682928133768</v>
      </c>
      <c r="D31" s="11">
        <f t="shared" si="6"/>
        <v>2.9810661405623824</v>
      </c>
      <c r="E31" s="11">
        <f t="shared" si="6"/>
        <v>1.0864998970693611</v>
      </c>
      <c r="F31" s="11">
        <f t="shared" si="6"/>
        <v>2.9040468087629687</v>
      </c>
      <c r="G31" s="11">
        <f t="shared" si="6"/>
        <v>2.0233573813442072</v>
      </c>
    </row>
    <row r="32" spans="1:7" x14ac:dyDescent="0.25">
      <c r="A32" s="11" t="s">
        <v>31</v>
      </c>
      <c r="B32" s="11">
        <v>1440</v>
      </c>
      <c r="C32" s="11">
        <f t="shared" si="6"/>
        <v>0.26209114877411599</v>
      </c>
      <c r="D32" s="11">
        <f t="shared" si="6"/>
        <v>0.18339234030938445</v>
      </c>
      <c r="E32" s="11">
        <f t="shared" si="6"/>
        <v>0.39529889304121119</v>
      </c>
      <c r="F32" s="11">
        <f t="shared" si="6"/>
        <v>0.49227918159347578</v>
      </c>
      <c r="G32" s="11">
        <f t="shared" si="6"/>
        <v>1.6904175250187909E-2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104F-DD95-4038-9316-FF301EABD363}">
  <dimension ref="A1:C26"/>
  <sheetViews>
    <sheetView topLeftCell="A12" zoomScale="145" zoomScaleNormal="145" workbookViewId="0">
      <selection activeCell="G28" sqref="G28"/>
    </sheetView>
  </sheetViews>
  <sheetFormatPr defaultRowHeight="15" x14ac:dyDescent="0.25"/>
  <cols>
    <col min="2" max="2" width="12" bestFit="1" customWidth="1"/>
  </cols>
  <sheetData>
    <row r="1" spans="1:3" x14ac:dyDescent="0.25">
      <c r="B1" t="s">
        <v>6</v>
      </c>
      <c r="C1" t="s">
        <v>23</v>
      </c>
    </row>
    <row r="2" spans="1:3" x14ac:dyDescent="0.25">
      <c r="A2" t="s">
        <v>33</v>
      </c>
      <c r="B2">
        <v>80741.876999999993</v>
      </c>
      <c r="C2">
        <v>8159.317</v>
      </c>
    </row>
    <row r="3" spans="1:3" x14ac:dyDescent="0.25">
      <c r="A3" t="s">
        <v>34</v>
      </c>
      <c r="B3">
        <v>75731.725999999995</v>
      </c>
      <c r="C3">
        <v>5154.4390000000003</v>
      </c>
    </row>
    <row r="4" spans="1:3" x14ac:dyDescent="0.25">
      <c r="A4" t="s">
        <v>29</v>
      </c>
      <c r="B4">
        <v>69790.312000000005</v>
      </c>
      <c r="C4">
        <v>47506.362000000001</v>
      </c>
    </row>
    <row r="5" spans="1:3" x14ac:dyDescent="0.25">
      <c r="A5" t="s">
        <v>9</v>
      </c>
      <c r="B5">
        <v>72351.654999999999</v>
      </c>
      <c r="C5">
        <v>5251.8739999999998</v>
      </c>
    </row>
    <row r="6" spans="1:3" x14ac:dyDescent="0.25">
      <c r="A6" t="s">
        <v>10</v>
      </c>
      <c r="B6">
        <v>66808.019</v>
      </c>
      <c r="C6">
        <v>65278.010999999999</v>
      </c>
    </row>
    <row r="7" spans="1:3" x14ac:dyDescent="0.25">
      <c r="A7" t="s">
        <v>18</v>
      </c>
      <c r="B7">
        <v>78210.654999999999</v>
      </c>
      <c r="C7">
        <v>3198.2170000000001</v>
      </c>
    </row>
    <row r="8" spans="1:3" x14ac:dyDescent="0.25">
      <c r="A8" t="s">
        <v>19</v>
      </c>
      <c r="B8">
        <v>75488.048999999999</v>
      </c>
      <c r="C8">
        <v>49173.534</v>
      </c>
    </row>
    <row r="9" spans="1:3" x14ac:dyDescent="0.25">
      <c r="A9" t="s">
        <v>11</v>
      </c>
      <c r="B9">
        <v>77323.978000000003</v>
      </c>
      <c r="C9">
        <v>75332.505000000005</v>
      </c>
    </row>
    <row r="13" spans="1:3" x14ac:dyDescent="0.25">
      <c r="A13" t="s">
        <v>35</v>
      </c>
    </row>
    <row r="14" spans="1:3" x14ac:dyDescent="0.25">
      <c r="B14" t="s">
        <v>6</v>
      </c>
      <c r="C14" t="s">
        <v>23</v>
      </c>
    </row>
    <row r="15" spans="1:3" x14ac:dyDescent="0.25">
      <c r="A15" t="s">
        <v>33</v>
      </c>
      <c r="B15">
        <f>B2/B9</f>
        <v>1.0442023171647996</v>
      </c>
      <c r="C15">
        <f>C2/C9</f>
        <v>0.10831070863765913</v>
      </c>
    </row>
    <row r="16" spans="1:3" x14ac:dyDescent="0.25">
      <c r="A16" t="s">
        <v>34</v>
      </c>
      <c r="B16">
        <f>B3/B4/B9</f>
        <v>1.4033581672318059E-5</v>
      </c>
      <c r="C16">
        <f>C3/C4/C9</f>
        <v>1.4402809666211123E-6</v>
      </c>
    </row>
    <row r="17" spans="1:3" x14ac:dyDescent="0.25">
      <c r="A17" t="s">
        <v>9</v>
      </c>
      <c r="B17">
        <f>B5/B6/B9</f>
        <v>1.4005727973740068E-5</v>
      </c>
      <c r="C17">
        <f>C5/C6/C9</f>
        <v>1.0679845646558171E-6</v>
      </c>
    </row>
    <row r="18" spans="1:3" x14ac:dyDescent="0.25">
      <c r="A18" t="s">
        <v>18</v>
      </c>
      <c r="B18">
        <f>B7/B8/B9</f>
        <v>1.3399035363559533E-5</v>
      </c>
      <c r="C18">
        <f>C7/C8/C9</f>
        <v>8.6336432069681602E-7</v>
      </c>
    </row>
    <row r="22" spans="1:3" x14ac:dyDescent="0.25">
      <c r="B22" t="s">
        <v>6</v>
      </c>
      <c r="C22" t="s">
        <v>23</v>
      </c>
    </row>
    <row r="23" spans="1:3" x14ac:dyDescent="0.25">
      <c r="A23" t="s">
        <v>33</v>
      </c>
      <c r="B23">
        <f>B15/$B15</f>
        <v>1</v>
      </c>
      <c r="C23">
        <f>C15/$B15</f>
        <v>0.10372578843891338</v>
      </c>
    </row>
    <row r="24" spans="1:3" x14ac:dyDescent="0.25">
      <c r="A24" t="s">
        <v>34</v>
      </c>
      <c r="B24">
        <f t="shared" ref="B24:C24" si="0">B16/$B16</f>
        <v>1</v>
      </c>
      <c r="C24">
        <f t="shared" si="0"/>
        <v>0.10263103178158278</v>
      </c>
    </row>
    <row r="25" spans="1:3" x14ac:dyDescent="0.25">
      <c r="A25" t="s">
        <v>9</v>
      </c>
      <c r="B25">
        <f t="shared" ref="B25:C25" si="1">B17/$B17</f>
        <v>1</v>
      </c>
      <c r="C25">
        <f t="shared" si="1"/>
        <v>7.6253413364748085E-2</v>
      </c>
    </row>
    <row r="26" spans="1:3" x14ac:dyDescent="0.25">
      <c r="A26" t="s">
        <v>18</v>
      </c>
      <c r="B26">
        <f t="shared" ref="B26:C26" si="2">B18/$B18</f>
        <v>1</v>
      </c>
      <c r="C26">
        <f t="shared" si="2"/>
        <v>6.4434811706285261E-2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pAkt pErk</vt:lpstr>
      <vt:lpstr>compare</vt:lpstr>
      <vt:lpstr>pRb pS6 Cd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2021-02-17T06:47:47Z</dcterms:modified>
</cp:coreProperties>
</file>