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guyen Long Nhat\Documents\JOB\distributions\distributions\data\"/>
    </mc:Choice>
  </mc:AlternateContent>
  <xr:revisionPtr revIDLastSave="0" documentId="13_ncr:1_{8E7D48F3-1D86-4C45-AC6C-3CBC836CC5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3" i="1"/>
  <c r="Q26" i="1"/>
  <c r="Q35" i="1"/>
  <c r="Q38" i="1"/>
  <c r="Q40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10" i="1"/>
  <c r="Q111" i="1"/>
  <c r="Q112" i="1"/>
  <c r="Q113" i="1"/>
  <c r="Q114" i="1"/>
  <c r="Q109" i="1"/>
  <c r="O8" i="1"/>
  <c r="O11" i="1"/>
  <c r="O12" i="1"/>
  <c r="M12" i="1" s="1"/>
  <c r="O13" i="1"/>
  <c r="O20" i="1"/>
  <c r="P23" i="1"/>
  <c r="P24" i="1"/>
  <c r="Q24" i="1" s="1"/>
  <c r="P25" i="1"/>
  <c r="Q25" i="1" s="1"/>
  <c r="P32" i="1"/>
  <c r="Q32" i="1" s="1"/>
  <c r="P36" i="1"/>
  <c r="Q36" i="1" s="1"/>
  <c r="P37" i="1"/>
  <c r="Q37" i="1" s="1"/>
  <c r="P38" i="1"/>
  <c r="O49" i="1"/>
  <c r="M49" i="1" s="1"/>
  <c r="O61" i="1"/>
  <c r="M61" i="1" s="1"/>
  <c r="N2" i="1"/>
  <c r="O2" i="1" s="1"/>
  <c r="P40" i="1"/>
  <c r="P41" i="1"/>
  <c r="Q41" i="1" s="1"/>
  <c r="O114" i="1"/>
  <c r="L114" i="1" s="1"/>
  <c r="O23" i="1"/>
  <c r="M23" i="1" s="1"/>
  <c r="O24" i="1"/>
  <c r="M24" i="1" s="1"/>
  <c r="O26" i="1"/>
  <c r="L26" i="1" s="1"/>
  <c r="O27" i="1"/>
  <c r="M27" i="1" s="1"/>
  <c r="O28" i="1"/>
  <c r="M28" i="1" s="1"/>
  <c r="O29" i="1"/>
  <c r="O30" i="1"/>
  <c r="O31" i="1"/>
  <c r="O32" i="1"/>
  <c r="M32" i="1" s="1"/>
  <c r="O33" i="1"/>
  <c r="L33" i="1" s="1"/>
  <c r="O34" i="1"/>
  <c r="M34" i="1" s="1"/>
  <c r="O35" i="1"/>
  <c r="M35" i="1" s="1"/>
  <c r="O36" i="1"/>
  <c r="O38" i="1"/>
  <c r="L38" i="1" s="1"/>
  <c r="O39" i="1"/>
  <c r="M39" i="1" s="1"/>
  <c r="O40" i="1"/>
  <c r="M40" i="1" s="1"/>
  <c r="O41" i="1"/>
  <c r="M41" i="1" s="1"/>
  <c r="O42" i="1"/>
  <c r="M42" i="1" s="1"/>
  <c r="O43" i="1"/>
  <c r="O44" i="1"/>
  <c r="L44" i="1" s="1"/>
  <c r="O45" i="1"/>
  <c r="L45" i="1" s="1"/>
  <c r="O46" i="1"/>
  <c r="M46" i="1" s="1"/>
  <c r="O47" i="1"/>
  <c r="O48" i="1"/>
  <c r="M48" i="1" s="1"/>
  <c r="O50" i="1"/>
  <c r="M50" i="1" s="1"/>
  <c r="O51" i="1"/>
  <c r="O52" i="1"/>
  <c r="L52" i="1" s="1"/>
  <c r="O53" i="1"/>
  <c r="L53" i="1" s="1"/>
  <c r="O54" i="1"/>
  <c r="M54" i="1" s="1"/>
  <c r="O55" i="1"/>
  <c r="M55" i="1" s="1"/>
  <c r="O56" i="1"/>
  <c r="M56" i="1" s="1"/>
  <c r="O57" i="1"/>
  <c r="M57" i="1" s="1"/>
  <c r="O58" i="1"/>
  <c r="O59" i="1"/>
  <c r="L59" i="1" s="1"/>
  <c r="O60" i="1"/>
  <c r="M60" i="1" s="1"/>
  <c r="O62" i="1"/>
  <c r="L62" i="1" s="1"/>
  <c r="O63" i="1"/>
  <c r="O64" i="1"/>
  <c r="M64" i="1" s="1"/>
  <c r="O65" i="1"/>
  <c r="L65" i="1" s="1"/>
  <c r="O66" i="1"/>
  <c r="L66" i="1" s="1"/>
  <c r="O67" i="1"/>
  <c r="M67" i="1" s="1"/>
  <c r="O68" i="1"/>
  <c r="L68" i="1" s="1"/>
  <c r="O69" i="1"/>
  <c r="L69" i="1" s="1"/>
  <c r="O70" i="1"/>
  <c r="M70" i="1" s="1"/>
  <c r="O71" i="1"/>
  <c r="M71" i="1" s="1"/>
  <c r="O72" i="1"/>
  <c r="M72" i="1" s="1"/>
  <c r="O73" i="1"/>
  <c r="M73" i="1" s="1"/>
  <c r="O74" i="1"/>
  <c r="L74" i="1" s="1"/>
  <c r="O75" i="1"/>
  <c r="M75" i="1" s="1"/>
  <c r="O76" i="1"/>
  <c r="M76" i="1" s="1"/>
  <c r="O77" i="1"/>
  <c r="L77" i="1" s="1"/>
  <c r="O78" i="1"/>
  <c r="L78" i="1" s="1"/>
  <c r="O79" i="1"/>
  <c r="M79" i="1" s="1"/>
  <c r="O80" i="1"/>
  <c r="L80" i="1" s="1"/>
  <c r="O81" i="1"/>
  <c r="M81" i="1" s="1"/>
  <c r="O82" i="1"/>
  <c r="M82" i="1" s="1"/>
  <c r="O83" i="1"/>
  <c r="L83" i="1" s="1"/>
  <c r="O84" i="1"/>
  <c r="L84" i="1" s="1"/>
  <c r="O85" i="1"/>
  <c r="L85" i="1" s="1"/>
  <c r="O86" i="1"/>
  <c r="O87" i="1"/>
  <c r="L87" i="1" s="1"/>
  <c r="O88" i="1"/>
  <c r="M88" i="1" s="1"/>
  <c r="O89" i="1"/>
  <c r="M89" i="1" s="1"/>
  <c r="O90" i="1"/>
  <c r="M90" i="1" s="1"/>
  <c r="O91" i="1"/>
  <c r="L91" i="1" s="1"/>
  <c r="O92" i="1"/>
  <c r="M92" i="1" s="1"/>
  <c r="O93" i="1"/>
  <c r="M93" i="1" s="1"/>
  <c r="O94" i="1"/>
  <c r="O95" i="1"/>
  <c r="L95" i="1" s="1"/>
  <c r="O96" i="1"/>
  <c r="M96" i="1" s="1"/>
  <c r="O97" i="1"/>
  <c r="M97" i="1" s="1"/>
  <c r="O98" i="1"/>
  <c r="L98" i="1" s="1"/>
  <c r="O99" i="1"/>
  <c r="L99" i="1" s="1"/>
  <c r="O100" i="1"/>
  <c r="M100" i="1" s="1"/>
  <c r="O101" i="1"/>
  <c r="L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L107" i="1" s="1"/>
  <c r="O108" i="1"/>
  <c r="M108" i="1" s="1"/>
  <c r="O109" i="1"/>
  <c r="L109" i="1" s="1"/>
  <c r="O110" i="1"/>
  <c r="L110" i="1" s="1"/>
  <c r="O111" i="1"/>
  <c r="L111" i="1" s="1"/>
  <c r="O112" i="1"/>
  <c r="L112" i="1" s="1"/>
  <c r="O113" i="1"/>
  <c r="M113" i="1" s="1"/>
  <c r="O3" i="1"/>
  <c r="L3" i="1" s="1"/>
  <c r="O4" i="1"/>
  <c r="L4" i="1" s="1"/>
  <c r="O5" i="1"/>
  <c r="L5" i="1" s="1"/>
  <c r="O6" i="1"/>
  <c r="L6" i="1" s="1"/>
  <c r="O7" i="1"/>
  <c r="M7" i="1" s="1"/>
  <c r="O9" i="1"/>
  <c r="M9" i="1" s="1"/>
  <c r="O10" i="1"/>
  <c r="M10" i="1" s="1"/>
  <c r="O14" i="1"/>
  <c r="L14" i="1" s="1"/>
  <c r="O15" i="1"/>
  <c r="L15" i="1" s="1"/>
  <c r="O16" i="1"/>
  <c r="L16" i="1" s="1"/>
  <c r="O17" i="1"/>
  <c r="L17" i="1" s="1"/>
  <c r="O18" i="1"/>
  <c r="M18" i="1" s="1"/>
  <c r="O19" i="1"/>
  <c r="L19" i="1" s="1"/>
  <c r="O21" i="1"/>
  <c r="M21" i="1" s="1"/>
  <c r="O22" i="1"/>
  <c r="M22" i="1" s="1"/>
  <c r="P39" i="1"/>
  <c r="Q39" i="1" s="1"/>
  <c r="M52" i="1"/>
  <c r="M62" i="1"/>
  <c r="M63" i="1"/>
  <c r="M74" i="1"/>
  <c r="M80" i="1"/>
  <c r="L7" i="1"/>
  <c r="L50" i="1"/>
  <c r="L54" i="1"/>
  <c r="L55" i="1"/>
  <c r="L63" i="1"/>
  <c r="L75" i="1"/>
  <c r="M94" i="1"/>
  <c r="L86" i="1"/>
  <c r="M58" i="1"/>
  <c r="M51" i="1"/>
  <c r="L47" i="1"/>
  <c r="M43" i="1"/>
  <c r="P42" i="1"/>
  <c r="Q42" i="1" s="1"/>
  <c r="M36" i="1"/>
  <c r="P35" i="1"/>
  <c r="P34" i="1"/>
  <c r="Q34" i="1" s="1"/>
  <c r="P33" i="1"/>
  <c r="Q33" i="1" s="1"/>
  <c r="P31" i="1"/>
  <c r="Q31" i="1" s="1"/>
  <c r="M31" i="1"/>
  <c r="P30" i="1"/>
  <c r="Q30" i="1" s="1"/>
  <c r="M30" i="1"/>
  <c r="P29" i="1"/>
  <c r="Q29" i="1" s="1"/>
  <c r="M29" i="1"/>
  <c r="P28" i="1"/>
  <c r="Q28" i="1" s="1"/>
  <c r="P27" i="1"/>
  <c r="Q27" i="1" s="1"/>
  <c r="P26" i="1"/>
  <c r="P22" i="1"/>
  <c r="Q22" i="1" s="1"/>
  <c r="P21" i="1"/>
  <c r="Q21" i="1" s="1"/>
  <c r="L48" i="1" l="1"/>
  <c r="M15" i="1"/>
  <c r="M14" i="1"/>
  <c r="M87" i="1"/>
  <c r="M6" i="1"/>
  <c r="M112" i="1"/>
  <c r="M78" i="1"/>
  <c r="M19" i="1"/>
  <c r="L76" i="1"/>
  <c r="L64" i="1"/>
  <c r="M77" i="1"/>
  <c r="L103" i="1"/>
  <c r="L90" i="1"/>
  <c r="M66" i="1"/>
  <c r="M5" i="1"/>
  <c r="M65" i="1"/>
  <c r="M4" i="1"/>
  <c r="M3" i="1"/>
  <c r="L113" i="1"/>
  <c r="M11" i="1"/>
  <c r="L11" i="1"/>
  <c r="L20" i="1"/>
  <c r="M20" i="1"/>
  <c r="L8" i="1"/>
  <c r="M8" i="1"/>
  <c r="M13" i="1"/>
  <c r="L13" i="1"/>
  <c r="L72" i="1"/>
  <c r="L60" i="1"/>
  <c r="L10" i="1"/>
  <c r="L9" i="1"/>
  <c r="L73" i="1"/>
  <c r="L71" i="1"/>
  <c r="M17" i="1"/>
  <c r="M109" i="1"/>
  <c r="L18" i="1"/>
  <c r="L108" i="1"/>
  <c r="O37" i="1"/>
  <c r="L37" i="1" s="1"/>
  <c r="O25" i="1"/>
  <c r="L25" i="1" s="1"/>
  <c r="L89" i="1"/>
  <c r="M2" i="1"/>
  <c r="L2" i="1"/>
  <c r="M114" i="1"/>
  <c r="L61" i="1"/>
  <c r="M69" i="1"/>
  <c r="M45" i="1"/>
  <c r="M16" i="1"/>
  <c r="L12" i="1"/>
  <c r="L70" i="1"/>
  <c r="M111" i="1"/>
  <c r="L106" i="1"/>
  <c r="L41" i="1"/>
  <c r="L39" i="1"/>
  <c r="L40" i="1"/>
  <c r="L34" i="1"/>
  <c r="L93" i="1"/>
  <c r="L56" i="1"/>
  <c r="M99" i="1"/>
  <c r="L88" i="1"/>
  <c r="M44" i="1"/>
  <c r="L105" i="1"/>
  <c r="L102" i="1"/>
  <c r="L94" i="1"/>
  <c r="L58" i="1"/>
  <c r="L22" i="1"/>
  <c r="M101" i="1"/>
  <c r="L57" i="1"/>
  <c r="L35" i="1"/>
  <c r="L82" i="1"/>
  <c r="M91" i="1"/>
  <c r="M33" i="1"/>
  <c r="L36" i="1"/>
  <c r="L51" i="1"/>
  <c r="L100" i="1"/>
  <c r="L28" i="1"/>
  <c r="M68" i="1"/>
  <c r="M53" i="1"/>
  <c r="L49" i="1"/>
  <c r="L27" i="1"/>
  <c r="L97" i="1"/>
  <c r="L24" i="1"/>
  <c r="L96" i="1"/>
  <c r="L23" i="1"/>
  <c r="L42" i="1"/>
  <c r="M26" i="1"/>
  <c r="L81" i="1"/>
  <c r="L21" i="1"/>
  <c r="M98" i="1"/>
  <c r="M86" i="1"/>
  <c r="M38" i="1"/>
  <c r="L104" i="1"/>
  <c r="M25" i="1"/>
  <c r="M110" i="1"/>
  <c r="L92" i="1"/>
  <c r="L32" i="1"/>
  <c r="M85" i="1"/>
  <c r="L79" i="1"/>
  <c r="L67" i="1"/>
  <c r="L43" i="1"/>
  <c r="L31" i="1"/>
  <c r="M84" i="1"/>
  <c r="L46" i="1"/>
  <c r="L30" i="1"/>
  <c r="M107" i="1"/>
  <c r="M95" i="1"/>
  <c r="M83" i="1"/>
  <c r="M59" i="1"/>
  <c r="M47" i="1"/>
  <c r="L29" i="1"/>
  <c r="M37" i="1" l="1"/>
</calcChain>
</file>

<file path=xl/sharedStrings.xml><?xml version="1.0" encoding="utf-8"?>
<sst xmlns="http://schemas.openxmlformats.org/spreadsheetml/2006/main" count="348" uniqueCount="236">
  <si>
    <t>CODE</t>
  </si>
  <si>
    <t>PRICE_NOVAT_BOX</t>
  </si>
  <si>
    <t>PRICE_NOVAT_PCS</t>
  </si>
  <si>
    <t>SOLD_PRICE_VAT_BOX</t>
  </si>
  <si>
    <t>SOLD_PRICE_VAT_PCS</t>
  </si>
  <si>
    <t>H6LOCTT</t>
  </si>
  <si>
    <t>NƯỚC YẾN SÀO KHÁNH HÒA SANEST DÀNH CHO NGƯỜI CAO TUỔI HỘP 6 LỌ</t>
  </si>
  <si>
    <t>YẾN SÀO KH</t>
  </si>
  <si>
    <t>H6LOK</t>
  </si>
  <si>
    <t>NƯỚC YẾN SANEST HỘP 6 LỌ K X 70ML</t>
  </si>
  <si>
    <t>H6LONK</t>
  </si>
  <si>
    <t>NƯỚC YẾN SANEST HỘP 6 LON K X190ML</t>
  </si>
  <si>
    <t>H6LONT</t>
  </si>
  <si>
    <t>NƯỚC YẾN SANEST HỘP 6 LON T X190ML</t>
  </si>
  <si>
    <t>H6LOSAM</t>
  </si>
  <si>
    <t>NƯỚC YẾN SANEST HỘP 6 LỌ SÂM X 70ML</t>
  </si>
  <si>
    <t>H6LOT</t>
  </si>
  <si>
    <t>NƯỚC YẾN SANEST HỘP 6 LỌ T X 70ML</t>
  </si>
  <si>
    <t>H8LO</t>
  </si>
  <si>
    <t>NƯỚC YẾN SANEST HỘP 8 LỌ T X 70ML</t>
  </si>
  <si>
    <t>LOCO105</t>
  </si>
  <si>
    <t>NƯỚC YẾN SANEST LỌ COLLAGEN X 70ML</t>
  </si>
  <si>
    <t>LOCTT</t>
  </si>
  <si>
    <t>NƯỚC YẾN SÀO KHÁNH HÒA SANEST DÀNH CHO NGƯỜI CAO TUỔI HỘP 1 LỌ</t>
  </si>
  <si>
    <t>LOK</t>
  </si>
  <si>
    <t>NƯỚC YẾN SANEST LỌ K X 70ML</t>
  </si>
  <si>
    <t>LOKID</t>
  </si>
  <si>
    <t>NƯỚC YẾN SANEST TRẺ EM</t>
  </si>
  <si>
    <t>LONK</t>
  </si>
  <si>
    <t>NƯỚC YẾN SANEST LON K X 190ML</t>
  </si>
  <si>
    <t>LONKID</t>
  </si>
  <si>
    <t>NƯỚC YẾN SÀO KHÁNH HÒA SANEST TRẺ EM LON 190ML</t>
  </si>
  <si>
    <t>LONT</t>
  </si>
  <si>
    <t>NƯỚC YẾN SANEST LON T X 190ML</t>
  </si>
  <si>
    <t>LOSAM105</t>
  </si>
  <si>
    <t>NƯỚC YẾN SANEST LỌ NHÂN SÂM X 70ML</t>
  </si>
  <si>
    <t>LOT105</t>
  </si>
  <si>
    <t>NƯỚC YẾN SANEST LỌ T X 70ML</t>
  </si>
  <si>
    <t>T30LONK</t>
  </si>
  <si>
    <t>NƯỚC YẾN SANEST THÙNG 30 LON K X 190ML</t>
  </si>
  <si>
    <t>T30LONT</t>
  </si>
  <si>
    <t>NƯỚC YẾN SANEST THÙNG 30 LON T X 190ML</t>
  </si>
  <si>
    <t>H6LODTHT</t>
  </si>
  <si>
    <t>NƯỚC YẾN SANEST HỘP 6 LỌ ĐÔNG TRÙNG HẠ THẢO X 70ML</t>
  </si>
  <si>
    <t>P00011</t>
  </si>
  <si>
    <t>MACCOFFEE - CAFÉ PHỐ SỮA ĐÁ MIỀN NAM ( 24G X 10S X 60 HỘP)</t>
  </si>
  <si>
    <t>FES</t>
  </si>
  <si>
    <t>P00012</t>
  </si>
  <si>
    <t>MACCOFFEE - CAFÉ PHỐ SỮA ĐÁ MALAYSIA (24G X 10S X 60 HỘP)</t>
  </si>
  <si>
    <t>P00020</t>
  </si>
  <si>
    <t>MACCOFFEE-CAFÉ PHỐ SỮA ĐÁ MIỀN NAM (24G X 30S X 20 TÚI)</t>
  </si>
  <si>
    <t>P00946</t>
  </si>
  <si>
    <t>MACCOFFEE - CAFÉ PHỐ SỮA ĐÁ MIỀN NAM ( 24G X 10S X 60 DÂY) + 1 VỈ TREO TRÒN</t>
  </si>
  <si>
    <t>P00050</t>
  </si>
  <si>
    <t>MACCOFFEE-NCDD CANXI(28GX20SX30TÚI)</t>
  </si>
  <si>
    <t>P01717</t>
  </si>
  <si>
    <t>MACCOFFEE- CAFÉ PHỐ ĐEN ĐÁ[(16G X 35S X 18 OPP )+1 OPP HANGER]</t>
  </si>
  <si>
    <t>P01718</t>
  </si>
  <si>
    <t>MACCOFFEE- CAFÉ PHỐ ĐEN ĐÁ (16G X 10S X 60 STRING)</t>
  </si>
  <si>
    <t>P01719</t>
  </si>
  <si>
    <t>HILLWAY- TRÀ SỮA TRÂN CHÂU [( 22 G X 5S + 30G X 5S) X 54 HỘP] + 1 VỈ TREO</t>
  </si>
  <si>
    <t>P01779</t>
  </si>
  <si>
    <t>MACCEREAL MACFITO - NGŨ CỐC DINH DƯỠNG (25G X 20S X 30BAGS)</t>
  </si>
  <si>
    <t>P01788</t>
  </si>
  <si>
    <t>HILLWAY- TRÀ VỊ ĐÀO TRÂN CHÂU [(17GX5S+30GX5S)X 54 HỘP+ 1 VỈ TREO]</t>
  </si>
  <si>
    <t>P01894</t>
  </si>
  <si>
    <t>BÁNH QUY BƠ LAMORE 600GX6HOP</t>
  </si>
  <si>
    <t>P01911</t>
  </si>
  <si>
    <t>MACCOFFEE- CAFÉ PHỐ SỮA ĐÁ ( 24 G X 30S X 20 TÚI) - TẾT 2023</t>
  </si>
  <si>
    <t>P01966</t>
  </si>
  <si>
    <t>MACCOFFEE- CAFÉ PHỐ SỮA ĐÁ KM HILLWAY [( 24G X 30S)+(22G X 5S X+30G X 5S)] X 12 BỘ - TẾT 2023</t>
  </si>
  <si>
    <t>P01968</t>
  </si>
  <si>
    <t>MACCEREAL - NGŨ CỐC DINH DƯỠNG CANXI KM MACCOFFEE LY LỚN [(28G X 20S BAG) + (26G X 5S BOX) X 15 BỘ]</t>
  </si>
  <si>
    <t>P02056</t>
  </si>
  <si>
    <t>MACCOFFEE- CAFÉ PHỐ SỮA ĐÁ MIỀN NAM (24G X 30S X 20 TÚI) (10Y ANNIV)</t>
  </si>
  <si>
    <t>P02057</t>
  </si>
  <si>
    <t>MACCOFFEE - CAFÉ PHỐ SỮA ĐÁ (24G X 18S X 36 HỘP)</t>
  </si>
  <si>
    <t>P01425</t>
  </si>
  <si>
    <t>MACCOFFEE- CAFÉ MORNING [(16G X 12SACHETS X 42STRINGS + 1 STEEL HANGER)]</t>
  </si>
  <si>
    <t>P01777</t>
  </si>
  <si>
    <t>MACCEREAL NGŨ CỐC YẾN MẠCH ÍT ĐƯỜNG [(24G X 20S)X 30 TÚI]+ 1 HANGER</t>
  </si>
  <si>
    <t>P01635</t>
  </si>
  <si>
    <t>HILLWAY- TRÀ SỮA TRÂN CHÂU DÂU (15GX5S+30GX5S)X 54 HỘP)</t>
  </si>
  <si>
    <t>P01727</t>
  </si>
  <si>
    <t>P01973</t>
  </si>
  <si>
    <t>MACCOFFEE- CAFÉ PHỐ ĐEN ĐÁ ( 16G X 10S X 60 HỘP) - TẾT 2023</t>
  </si>
  <si>
    <t>P01342</t>
  </si>
  <si>
    <t>CAPUCHINO- 25HOP TT+25 HOP PHOMAI : MACCOFFEE- CAPPUCCINO ICE (25 BOXES CHEESE+25 BOXES ORIGINAL+7 HANGER)(P01342)</t>
  </si>
  <si>
    <t>32239J</t>
  </si>
  <si>
    <t>BVS KOTEX FREEDOM MAT BONG DAY- CÓ CÁNH 8*48 ( UP PRICE)</t>
  </si>
  <si>
    <t>KC</t>
  </si>
  <si>
    <t>32352Z</t>
  </si>
  <si>
    <t>BVS KOTEX PRO SMC 8 X 48</t>
  </si>
  <si>
    <t>80478CH</t>
  </si>
  <si>
    <t>BVS KOTEX KHÔ THÓANG SMC 8X48 1/2022( GIÁ NEW)</t>
  </si>
  <si>
    <t>80518A</t>
  </si>
  <si>
    <t>BVS KOTEX ĐÊM DẠNG QUẦN CỠ M/L 2 X 16</t>
  </si>
  <si>
    <t>32277T</t>
  </si>
  <si>
    <t>BVS KOTEX HẰNG NGÀY KK (20M+4M ) X 48( NEW- UP PRICE)</t>
  </si>
  <si>
    <t>BVS KOTEX GARDENIA DEO +23 CM SMC 8*48 (NEW)</t>
  </si>
  <si>
    <t>32276K</t>
  </si>
  <si>
    <t>BVS KOTEX HẰNG NGÀY KK 8 X 48</t>
  </si>
  <si>
    <t>86852B</t>
  </si>
  <si>
    <t>BVS KOTEX SIÊU BAN ĐÊM 42CM X3X 48(NEW)</t>
  </si>
  <si>
    <t>32286A</t>
  </si>
  <si>
    <t>BVS HANG NGAY MAXCOOL ( 20M+4M)*48</t>
  </si>
  <si>
    <t>BVS KOTEX SIÊU BAN ĐÊM COOL 28CM SMC 4 X 48</t>
  </si>
  <si>
    <t>80476AM</t>
  </si>
  <si>
    <t>BVS KOTEX KHÔ THOÁNG , DÀY K/ CÁNH 8 *48</t>
  </si>
  <si>
    <t>32270O</t>
  </si>
  <si>
    <t>BVS KOTEX HANG NGAY KK 40*24</t>
  </si>
  <si>
    <t>BVS KOTEX HANG NGAY MAXCOOL 20*48</t>
  </si>
  <si>
    <t>80477AX</t>
  </si>
  <si>
    <t>BVS KOTEX KHÔ THOÁNG DÀY CÁNH 8*48</t>
  </si>
  <si>
    <t>81138A</t>
  </si>
  <si>
    <t>BVS KOTEX GARDENIA DEO+ HƯƠNG HOA ANH ĐÀO MẶT BÔNG SMC (8+2)X48</t>
  </si>
  <si>
    <t>42000F</t>
  </si>
  <si>
    <t>KHĂN ƯỚT HUGGIES DỊU NHẸ 64 X 12</t>
  </si>
  <si>
    <t>42005C</t>
  </si>
  <si>
    <t>KHĂN ƯỚT HUGGIES DƯỠNG ẨM 72*12</t>
  </si>
  <si>
    <t>94012R</t>
  </si>
  <si>
    <t>MIẾNG LÓT HUGGIES SỐ 1 CỠ NB1 (56M + 4M TÃ DÁN SƠ SINH NB) X 8</t>
  </si>
  <si>
    <t>94012S</t>
  </si>
  <si>
    <t>MIENG LÓT HUGGIES SO 1 CO NB1 (56M+10M)X8 11/2021</t>
  </si>
  <si>
    <t>94012T</t>
  </si>
  <si>
    <t>MIẾNG LÓT HUGGIES SỐ 1 CỠ NB1 (56M + 6M TÃ DÁN SƠ SINH NB) X 8 (NEW)</t>
  </si>
  <si>
    <t>94014P</t>
  </si>
  <si>
    <t>MIẾNG LÓT HUGGIES SỐ 2 40 X 6</t>
  </si>
  <si>
    <t>42113S</t>
  </si>
  <si>
    <t>TÃ DÁN HUGGIES DRY CỠ M (48M + 8M TÃ DÁN M) X 4</t>
  </si>
  <si>
    <t>42222AY</t>
  </si>
  <si>
    <t>TÃ DÁN HUGGIES DRY CỠ XL 62 X 3</t>
  </si>
  <si>
    <t>42233B</t>
  </si>
  <si>
    <t>TÃ DÁN HUGGIES CỠ XXL 56 X 3</t>
  </si>
  <si>
    <t>42233D</t>
  </si>
  <si>
    <t>TÃ DÁN HUGGIES DRY CỠXXL 56 X 3 ( UP PRICE)</t>
  </si>
  <si>
    <t>42206Y</t>
  </si>
  <si>
    <t>TÃ DÁN HUGGIES DRY CỠ M (76M + 6M TÃ DÁN M) X 3</t>
  </si>
  <si>
    <t>TÃ DÁN HUGGIES DRY CỠ L 40*4</t>
  </si>
  <si>
    <t>42212AW</t>
  </si>
  <si>
    <t>TÃ DÁN HUGGIES DRY CỠ L (68M+6M TÃ QUẦN L)*3</t>
  </si>
  <si>
    <t>42117A</t>
  </si>
  <si>
    <t>TÃ DÁN HUGGIES DRY CỠ L (40M + 6M TÃ QUẦN L) X 4</t>
  </si>
  <si>
    <t>83140AQ</t>
  </si>
  <si>
    <t>TÃ QUẦN HUGGIES CỠ M 22 X 8</t>
  </si>
  <si>
    <t>83141AQ</t>
  </si>
  <si>
    <t>TÃ QUẦN HUGGIES CỠ L 20 X 8</t>
  </si>
  <si>
    <t>83340AC</t>
  </si>
  <si>
    <t>TÃ QUẦN HUGGIES CỠ M 10 X 12 ( NEW)</t>
  </si>
  <si>
    <t>83340AE</t>
  </si>
  <si>
    <t>TÃ QUẦN HUGGIES DRY CỠ M 10X12 ( NEW)</t>
  </si>
  <si>
    <t>85223C</t>
  </si>
  <si>
    <t>TÃ QUẦN HUGGIES CỠ M 42 X 4</t>
  </si>
  <si>
    <t>85223H</t>
  </si>
  <si>
    <t>TÃ QUẦN HUGGIES CỠ M (42M + 6M TÃ QUẦN M ) X 4</t>
  </si>
  <si>
    <t>83140AM</t>
  </si>
  <si>
    <t>85248B</t>
  </si>
  <si>
    <t>TÃ QUẦN HUGGIES DRY CỠ XL (60M + 8M TÃ QUẦN XL) X 3</t>
  </si>
  <si>
    <t>86011A</t>
  </si>
  <si>
    <t>TÃ QUẦN HUGGIES DRY CỠ M(76M+ 8M TÃQUẦN M) X 3 ( UP PRICE)</t>
  </si>
  <si>
    <t>85246B</t>
  </si>
  <si>
    <t>TÃ QUẦN HUGGIES DRY CỠ XL (32M+ 6M TÃ QUẦNXL) X 4 (UP PRICE)</t>
  </si>
  <si>
    <t>85252B</t>
  </si>
  <si>
    <t>TÃ QUẦN HUGGIES XXL(54M+8M QUẦN XXL )X3 (UP PRICE)</t>
  </si>
  <si>
    <t>84213AQ</t>
  </si>
  <si>
    <t>TÃ QUẦN HUGGIES CỠ L (68M + 8M TÃ QUẦN L ) X 3 ( UP PRICE)</t>
  </si>
  <si>
    <t>85249B</t>
  </si>
  <si>
    <t>TÃ QUẦN HUGGIES DRY CỠ XXL (28M+6M TÃ QUẦN XXL)*4</t>
  </si>
  <si>
    <t>TÃ QUẦN HUGGIES DRY CỠ XL 14*8</t>
  </si>
  <si>
    <t>TÃ QUẦN HUGGIES DRY CỠ XXL 12*8</t>
  </si>
  <si>
    <t>TÃ QUẦN HUGGIES DRY CỠ M 18X8</t>
  </si>
  <si>
    <t>TÃ QUẦN HUGGIES DRY CỠ L 16X8</t>
  </si>
  <si>
    <t>TÃ QUẦN HUGGIES DRY CỠ S (46M+8M TÃ QUẦN S) X3</t>
  </si>
  <si>
    <t>85223M</t>
  </si>
  <si>
    <t>TÃ QUẦN HUGGIES DRY CỠ M (42M+6M TÃ QUẦN M) X4</t>
  </si>
  <si>
    <t>86009C</t>
  </si>
  <si>
    <t>TÃ QUẦN HUGGIES DRY CỠ XXXL (24M+6M TÃ QUẦNXXXL) X4</t>
  </si>
  <si>
    <t>42102E</t>
  </si>
  <si>
    <t>TÃ DÁN HUGGIES DRY CỠ M 26 X6</t>
  </si>
  <si>
    <t>42182D</t>
  </si>
  <si>
    <t>TÃ DÁN HUGGIES DRY CỠ XL 21 X6</t>
  </si>
  <si>
    <t>42142E</t>
  </si>
  <si>
    <t>TÃ DÁN HUGGIES DRY CỠ L 23 X 6</t>
  </si>
  <si>
    <t>94015Q</t>
  </si>
  <si>
    <t>MIẾNG LÓT HUGGIES SỐ 2 60*6</t>
  </si>
  <si>
    <t>TÃ DÁN HUGGIES DRY CỠ XXL 33 X 4</t>
  </si>
  <si>
    <t>42072D</t>
  </si>
  <si>
    <t>TÃ DÁN LỌT LÒNG HUGGIES DRY CỠ NB (40*6)</t>
  </si>
  <si>
    <t>42074B</t>
  </si>
  <si>
    <t>TÃ DÁN LỌT LÒNG HUGGIES DRY CỠ NB (70M+6M TÃ DÁN NB)*3</t>
  </si>
  <si>
    <t>42063E</t>
  </si>
  <si>
    <t>TÃ DÁN SƠ SINH HUGGIES DRY CỠ S 30*6</t>
  </si>
  <si>
    <t>94026D</t>
  </si>
  <si>
    <t>MIẾNG LÓT HUGGIES SỐ 1 ( 108M+9M MIẾNG LÓT NB1)*4</t>
  </si>
  <si>
    <t>42075B</t>
  </si>
  <si>
    <t>TÃ DÁN SƠ SINH HUGGIES DRY CỠ S (54M+6M TÃ DÁN S)*3</t>
  </si>
  <si>
    <t>42076B</t>
  </si>
  <si>
    <t>TÃ DÁN SƠ SINH HUGGIES DRY CỠ S(80M+2M TÃ DÁN S)*3</t>
  </si>
  <si>
    <t>80477AZ-NEW</t>
  </si>
  <si>
    <t>BVS KOTEX KHÔ THOÁNG DÀY CÓ CÁNH 8*48</t>
  </si>
  <si>
    <t>32239K</t>
  </si>
  <si>
    <t>BVS KOTEX FREEDOM MẶT BÔNG DÀY CÁNH 8*48</t>
  </si>
  <si>
    <t>32238H</t>
  </si>
  <si>
    <t>BVS KOTEX FREEDOM MẶT BÔNG DÀY KHÔNG CÁNH 8*48</t>
  </si>
  <si>
    <t>80476AO</t>
  </si>
  <si>
    <t>BVS KOTEX KHÔ THOÁNG DÀY KHÔNG CÁNH 8*48</t>
  </si>
  <si>
    <t>80478CO</t>
  </si>
  <si>
    <t>BVS KOTEX KHÔ THOÁNG SMC (8M+2M GARDENIA DEO+SMC)*48</t>
  </si>
  <si>
    <t>42074C</t>
  </si>
  <si>
    <t>TÃ LÓT LỌT LÒNG HUGGIES DRY CỠ NB ( 70M+6+KHĂN ƯỚT 64M)*3</t>
  </si>
  <si>
    <t>80483BR</t>
  </si>
  <si>
    <t>BVS KOTEX KHÔ THOÁNG SMKC 8 X 48</t>
  </si>
  <si>
    <t>86850G</t>
  </si>
  <si>
    <t>BVS KOTEX SBD 35CM(3+1)*48</t>
  </si>
  <si>
    <t>86732O</t>
  </si>
  <si>
    <t>BVS KOTEX SIÊU BAN ĐÊM 28CM (4+2)*48</t>
  </si>
  <si>
    <t>86026A</t>
  </si>
  <si>
    <t>TÃ QUẦN SKIN CARE L38+6</t>
  </si>
  <si>
    <t>81141X</t>
  </si>
  <si>
    <t>BVS KOTEX MAX COOL SPA (8M+5M)*48</t>
  </si>
  <si>
    <t>80518B</t>
  </si>
  <si>
    <t>KOTEX BAN ĐÊM DẠNG QUẦN CÕ M/L 2*16- NEW</t>
  </si>
  <si>
    <t>NAME</t>
  </si>
  <si>
    <t>SPECIFICATION</t>
  </si>
  <si>
    <t>PURCHASE_PRICE</t>
  </si>
  <si>
    <t>PURCHASE_PRICE_VAT</t>
  </si>
  <si>
    <t>SHORT_NAME</t>
  </si>
  <si>
    <t>BRAND</t>
  </si>
  <si>
    <t>WEIGHT</t>
  </si>
  <si>
    <t>HEIGHT</t>
  </si>
  <si>
    <t>LENGTH</t>
  </si>
  <si>
    <t>WIDTH</t>
  </si>
  <si>
    <t>CATEGORY</t>
  </si>
  <si>
    <t>SUPPLIER_NAME</t>
  </si>
  <si>
    <t>UNIT_NAME_CHAR</t>
  </si>
  <si>
    <t>UNIT_SYMBOL_CHAR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</si>
</sst>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9"/>
      <color rgb="FFA31515"/>
      <name val="Consolas"/>
      <family val="3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4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603"/>
  <sheetViews>
    <sheetView tabSelected="1" workbookViewId="0">
      <pane ySplit="1" topLeftCell="A98" activePane="bottomLeft" state="frozen"/>
      <selection pane="bottomLeft" activeCell="B114" sqref="B114"/>
    </sheetView>
  </sheetViews>
  <sheetFormatPr defaultColWidth="12.5703125" defaultRowHeight="15" customHeight="1" x14ac:dyDescent="0.2"/>
  <cols>
    <col min="1" max="1" width="12" customWidth="1"/>
    <col min="2" max="2" width="77.85546875" customWidth="1"/>
    <col min="3" max="3" width="21.7109375" customWidth="1"/>
    <col min="4" max="5" width="16.42578125" customWidth="1"/>
    <col min="6" max="6" width="10" customWidth="1"/>
    <col min="7" max="7" width="8.140625" customWidth="1"/>
    <col min="8" max="9" width="8.28515625" customWidth="1"/>
    <col min="10" max="10" width="23.7109375" customWidth="1"/>
    <col min="11" max="11" width="22.42578125" customWidth="1"/>
    <col min="12" max="12" width="20.85546875" customWidth="1"/>
    <col min="13" max="13" width="25.5703125" customWidth="1"/>
    <col min="14" max="14" width="24.85546875" customWidth="1"/>
    <col min="15" max="15" width="21.85546875" customWidth="1"/>
    <col min="16" max="16" width="24.140625" customWidth="1"/>
    <col min="17" max="17" width="26" customWidth="1"/>
    <col min="18" max="18" width="23.7109375" customWidth="1"/>
  </cols>
  <sheetData>
    <row r="1" spans="1:37" ht="12.75" x14ac:dyDescent="0.2">
      <c r="A1" s="5" t="s">
        <v>0</v>
      </c>
      <c r="B1" s="6" t="s">
        <v>222</v>
      </c>
      <c r="C1" s="6" t="s">
        <v>226</v>
      </c>
      <c r="D1" s="6" t="s">
        <v>223</v>
      </c>
      <c r="E1" s="6" t="s">
        <v>227</v>
      </c>
      <c r="F1" s="6" t="s">
        <v>228</v>
      </c>
      <c r="G1" s="6" t="s">
        <v>229</v>
      </c>
      <c r="H1" s="6" t="s">
        <v>230</v>
      </c>
      <c r="I1" s="6" t="s">
        <v>231</v>
      </c>
      <c r="J1" s="6" t="s">
        <v>234</v>
      </c>
      <c r="K1" s="6" t="s">
        <v>235</v>
      </c>
      <c r="L1" s="7" t="s">
        <v>224</v>
      </c>
      <c r="M1" s="7" t="s">
        <v>225</v>
      </c>
      <c r="N1" s="7" t="s">
        <v>1</v>
      </c>
      <c r="O1" s="7" t="s">
        <v>2</v>
      </c>
      <c r="P1" s="7" t="s">
        <v>3</v>
      </c>
      <c r="Q1" s="7" t="s">
        <v>4</v>
      </c>
      <c r="R1" s="6" t="s">
        <v>233</v>
      </c>
      <c r="S1" s="6" t="s">
        <v>232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ht="15.75" customHeight="1" x14ac:dyDescent="0.2">
      <c r="A2" s="1" t="s">
        <v>5</v>
      </c>
      <c r="B2" s="2" t="s">
        <v>6</v>
      </c>
      <c r="C2" s="2"/>
      <c r="D2" s="3">
        <v>5</v>
      </c>
      <c r="E2" s="3"/>
      <c r="F2" s="3"/>
      <c r="G2" s="3"/>
      <c r="H2" s="3"/>
      <c r="I2" s="3"/>
      <c r="J2" s="3"/>
      <c r="K2" s="3"/>
      <c r="L2" s="4">
        <f>O2</f>
        <v>178467</v>
      </c>
      <c r="M2" s="4">
        <f>O2</f>
        <v>178467</v>
      </c>
      <c r="N2" s="4">
        <f>ROUND(892335,2)</f>
        <v>892335</v>
      </c>
      <c r="O2" s="11">
        <f t="shared" ref="O2:O21" si="0">ROUND(N2/D2,2)</f>
        <v>178467</v>
      </c>
      <c r="P2" s="4">
        <v>1111000</v>
      </c>
      <c r="Q2" s="4">
        <v>222200</v>
      </c>
      <c r="R2" s="2" t="s">
        <v>7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2">
      <c r="A3" s="1" t="s">
        <v>8</v>
      </c>
      <c r="B3" s="2" t="s">
        <v>9</v>
      </c>
      <c r="C3" s="2"/>
      <c r="D3" s="3">
        <v>5</v>
      </c>
      <c r="E3" s="3"/>
      <c r="F3" s="3"/>
      <c r="G3" s="3"/>
      <c r="H3" s="3"/>
      <c r="I3" s="3"/>
      <c r="J3" s="3"/>
      <c r="K3" s="3"/>
      <c r="L3" s="4">
        <f t="shared" ref="L3:L66" si="1">O3</f>
        <v>180234</v>
      </c>
      <c r="M3" s="4">
        <f t="shared" ref="M3:M66" si="2">O3</f>
        <v>180234</v>
      </c>
      <c r="N3" s="4">
        <v>901170</v>
      </c>
      <c r="O3" s="11">
        <f t="shared" si="0"/>
        <v>180234</v>
      </c>
      <c r="P3" s="4">
        <v>1122000</v>
      </c>
      <c r="Q3" s="4">
        <f t="shared" ref="Q3:Q66" si="3">ROUND(P3/D3,2)</f>
        <v>224400</v>
      </c>
      <c r="R3" s="2" t="s">
        <v>7</v>
      </c>
      <c r="S3" s="1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2">
      <c r="A4" s="1" t="s">
        <v>10</v>
      </c>
      <c r="B4" s="2" t="s">
        <v>11</v>
      </c>
      <c r="C4" s="2"/>
      <c r="D4" s="3">
        <v>10</v>
      </c>
      <c r="E4" s="3"/>
      <c r="F4" s="3"/>
      <c r="G4" s="3"/>
      <c r="H4" s="3"/>
      <c r="I4" s="3"/>
      <c r="J4" s="3"/>
      <c r="K4" s="3"/>
      <c r="L4" s="4">
        <f t="shared" si="1"/>
        <v>43372</v>
      </c>
      <c r="M4" s="4">
        <f t="shared" si="2"/>
        <v>43372</v>
      </c>
      <c r="N4" s="4">
        <v>433720</v>
      </c>
      <c r="O4" s="11">
        <f t="shared" si="0"/>
        <v>43372</v>
      </c>
      <c r="P4" s="4">
        <v>540000</v>
      </c>
      <c r="Q4" s="4">
        <f t="shared" si="3"/>
        <v>54000</v>
      </c>
      <c r="R4" s="2" t="s">
        <v>7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5.75" customHeight="1" x14ac:dyDescent="0.2">
      <c r="A5" s="1" t="s">
        <v>12</v>
      </c>
      <c r="B5" s="2" t="s">
        <v>13</v>
      </c>
      <c r="C5" s="2"/>
      <c r="D5" s="3">
        <v>10</v>
      </c>
      <c r="E5" s="3"/>
      <c r="F5" s="3"/>
      <c r="G5" s="3"/>
      <c r="H5" s="3"/>
      <c r="I5" s="3"/>
      <c r="J5" s="3"/>
      <c r="K5" s="3"/>
      <c r="L5" s="4">
        <f t="shared" si="1"/>
        <v>43372</v>
      </c>
      <c r="M5" s="4">
        <f t="shared" si="2"/>
        <v>43372</v>
      </c>
      <c r="N5" s="4">
        <v>433720</v>
      </c>
      <c r="O5" s="11">
        <f t="shared" si="0"/>
        <v>43372</v>
      </c>
      <c r="P5" s="4">
        <v>540000</v>
      </c>
      <c r="Q5" s="4">
        <f t="shared" si="3"/>
        <v>54000</v>
      </c>
      <c r="R5" s="2" t="s">
        <v>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5.75" customHeight="1" x14ac:dyDescent="0.2">
      <c r="A6" s="1" t="s">
        <v>14</v>
      </c>
      <c r="B6" s="2" t="s">
        <v>15</v>
      </c>
      <c r="C6" s="2"/>
      <c r="D6" s="3">
        <v>5</v>
      </c>
      <c r="E6" s="3"/>
      <c r="F6" s="3"/>
      <c r="G6" s="3"/>
      <c r="H6" s="3"/>
      <c r="I6" s="3"/>
      <c r="J6" s="3"/>
      <c r="K6" s="3"/>
      <c r="L6" s="4">
        <f t="shared" si="1"/>
        <v>229710</v>
      </c>
      <c r="M6" s="4">
        <f t="shared" si="2"/>
        <v>229710</v>
      </c>
      <c r="N6" s="4">
        <v>1148550</v>
      </c>
      <c r="O6" s="11">
        <f t="shared" si="0"/>
        <v>229710</v>
      </c>
      <c r="P6" s="4">
        <v>1430000</v>
      </c>
      <c r="Q6" s="4">
        <f t="shared" si="3"/>
        <v>286000</v>
      </c>
      <c r="R6" s="2" t="s">
        <v>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5.75" customHeight="1" x14ac:dyDescent="0.2">
      <c r="A7" s="1" t="s">
        <v>16</v>
      </c>
      <c r="B7" s="2" t="s">
        <v>17</v>
      </c>
      <c r="C7" s="2"/>
      <c r="D7" s="3">
        <v>5</v>
      </c>
      <c r="E7" s="3"/>
      <c r="F7" s="3"/>
      <c r="G7" s="3"/>
      <c r="H7" s="3"/>
      <c r="I7" s="3"/>
      <c r="J7" s="3"/>
      <c r="K7" s="3"/>
      <c r="L7" s="4">
        <f t="shared" si="1"/>
        <v>178467</v>
      </c>
      <c r="M7" s="4">
        <f t="shared" si="2"/>
        <v>178467</v>
      </c>
      <c r="N7" s="4">
        <v>892335</v>
      </c>
      <c r="O7" s="11">
        <f t="shared" si="0"/>
        <v>178467</v>
      </c>
      <c r="P7" s="4">
        <v>1111000</v>
      </c>
      <c r="Q7" s="4">
        <f t="shared" si="3"/>
        <v>222200</v>
      </c>
      <c r="R7" s="2" t="s">
        <v>7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15.75" customHeight="1" x14ac:dyDescent="0.2">
      <c r="A8" s="1" t="s">
        <v>18</v>
      </c>
      <c r="B8" s="2" t="s">
        <v>19</v>
      </c>
      <c r="C8" s="2"/>
      <c r="D8" s="3">
        <v>6</v>
      </c>
      <c r="E8" s="3"/>
      <c r="F8" s="3"/>
      <c r="G8" s="3"/>
      <c r="H8" s="3"/>
      <c r="I8" s="3"/>
      <c r="J8" s="3"/>
      <c r="K8" s="3"/>
      <c r="L8" s="4">
        <f t="shared" si="1"/>
        <v>236778</v>
      </c>
      <c r="M8" s="4">
        <f t="shared" si="2"/>
        <v>236778</v>
      </c>
      <c r="N8" s="4">
        <v>1420668</v>
      </c>
      <c r="O8" s="11">
        <f t="shared" si="0"/>
        <v>236778</v>
      </c>
      <c r="P8" s="4">
        <v>1768800</v>
      </c>
      <c r="Q8" s="4">
        <f t="shared" si="3"/>
        <v>294800</v>
      </c>
      <c r="R8" s="2" t="s">
        <v>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15.75" customHeight="1" x14ac:dyDescent="0.2">
      <c r="A9" s="1" t="s">
        <v>20</v>
      </c>
      <c r="B9" s="2" t="s">
        <v>21</v>
      </c>
      <c r="C9" s="2"/>
      <c r="D9" s="3">
        <v>105</v>
      </c>
      <c r="E9" s="3"/>
      <c r="F9" s="3"/>
      <c r="G9" s="3"/>
      <c r="H9" s="3"/>
      <c r="I9" s="3"/>
      <c r="J9" s="3"/>
      <c r="K9" s="3"/>
      <c r="L9" s="4">
        <f t="shared" si="1"/>
        <v>28272</v>
      </c>
      <c r="M9" s="4">
        <f t="shared" si="2"/>
        <v>28272</v>
      </c>
      <c r="N9" s="4">
        <v>2968560</v>
      </c>
      <c r="O9" s="11">
        <f t="shared" si="0"/>
        <v>28272</v>
      </c>
      <c r="P9" s="4">
        <v>3696000</v>
      </c>
      <c r="Q9" s="4">
        <f t="shared" si="3"/>
        <v>35200</v>
      </c>
      <c r="R9" s="2" t="s">
        <v>7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5.75" customHeight="1" x14ac:dyDescent="0.2">
      <c r="A10" s="1" t="s">
        <v>22</v>
      </c>
      <c r="B10" s="2" t="s">
        <v>23</v>
      </c>
      <c r="C10" s="2"/>
      <c r="D10" s="3">
        <v>60</v>
      </c>
      <c r="E10" s="3"/>
      <c r="F10" s="3"/>
      <c r="G10" s="3"/>
      <c r="H10" s="3"/>
      <c r="I10" s="3"/>
      <c r="J10" s="3"/>
      <c r="K10" s="3"/>
      <c r="L10" s="4">
        <f t="shared" si="1"/>
        <v>28272</v>
      </c>
      <c r="M10" s="4">
        <f t="shared" si="2"/>
        <v>28272</v>
      </c>
      <c r="N10" s="4">
        <v>1696320</v>
      </c>
      <c r="O10" s="11">
        <f t="shared" si="0"/>
        <v>28272</v>
      </c>
      <c r="P10" s="4">
        <v>2112000</v>
      </c>
      <c r="Q10" s="4">
        <f t="shared" si="3"/>
        <v>35200</v>
      </c>
      <c r="R10" s="2" t="s">
        <v>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5.75" customHeight="1" x14ac:dyDescent="0.2">
      <c r="A11" s="1" t="s">
        <v>24</v>
      </c>
      <c r="B11" s="2" t="s">
        <v>25</v>
      </c>
      <c r="C11" s="2"/>
      <c r="D11" s="3">
        <v>105</v>
      </c>
      <c r="E11" s="3"/>
      <c r="F11" s="3"/>
      <c r="G11" s="3"/>
      <c r="H11" s="3"/>
      <c r="I11" s="3"/>
      <c r="J11" s="3"/>
      <c r="K11" s="3"/>
      <c r="L11" s="4">
        <f t="shared" si="1"/>
        <v>28272</v>
      </c>
      <c r="M11" s="4">
        <f t="shared" si="2"/>
        <v>28272</v>
      </c>
      <c r="N11" s="4">
        <v>2968560</v>
      </c>
      <c r="O11" s="11">
        <f t="shared" si="0"/>
        <v>28272</v>
      </c>
      <c r="P11" s="4">
        <v>3696000</v>
      </c>
      <c r="Q11" s="4">
        <f t="shared" si="3"/>
        <v>35200</v>
      </c>
      <c r="R11" s="2" t="s">
        <v>7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5.75" customHeight="1" x14ac:dyDescent="0.2">
      <c r="A12" s="1" t="s">
        <v>26</v>
      </c>
      <c r="B12" s="2" t="s">
        <v>27</v>
      </c>
      <c r="C12" s="2"/>
      <c r="D12" s="3">
        <v>60</v>
      </c>
      <c r="E12" s="3"/>
      <c r="F12" s="3"/>
      <c r="G12" s="3"/>
      <c r="H12" s="3"/>
      <c r="I12" s="3"/>
      <c r="J12" s="3"/>
      <c r="K12" s="3"/>
      <c r="L12" s="4">
        <f t="shared" si="1"/>
        <v>27389</v>
      </c>
      <c r="M12" s="4">
        <f t="shared" si="2"/>
        <v>27389</v>
      </c>
      <c r="N12" s="4">
        <v>1643340</v>
      </c>
      <c r="O12" s="11">
        <f t="shared" si="0"/>
        <v>27389</v>
      </c>
      <c r="P12" s="4">
        <v>2046000</v>
      </c>
      <c r="Q12" s="4">
        <f t="shared" si="3"/>
        <v>34100</v>
      </c>
      <c r="R12" s="2" t="s">
        <v>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5.75" customHeight="1" x14ac:dyDescent="0.2">
      <c r="A13" s="1" t="s">
        <v>28</v>
      </c>
      <c r="B13" s="2" t="s">
        <v>29</v>
      </c>
      <c r="C13" s="2"/>
      <c r="D13" s="3">
        <v>30</v>
      </c>
      <c r="E13" s="3"/>
      <c r="F13" s="3"/>
      <c r="G13" s="3"/>
      <c r="H13" s="3"/>
      <c r="I13" s="3"/>
      <c r="J13" s="3"/>
      <c r="K13" s="3"/>
      <c r="L13" s="4">
        <f t="shared" si="1"/>
        <v>7068</v>
      </c>
      <c r="M13" s="4">
        <f t="shared" si="2"/>
        <v>7068</v>
      </c>
      <c r="N13" s="4">
        <v>212040</v>
      </c>
      <c r="O13" s="11">
        <f t="shared" si="0"/>
        <v>7068</v>
      </c>
      <c r="P13" s="4">
        <v>264000</v>
      </c>
      <c r="Q13" s="4">
        <f t="shared" si="3"/>
        <v>8800</v>
      </c>
      <c r="R13" s="2" t="s">
        <v>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5.75" customHeight="1" x14ac:dyDescent="0.2">
      <c r="A14" s="1" t="s">
        <v>30</v>
      </c>
      <c r="B14" s="2" t="s">
        <v>31</v>
      </c>
      <c r="C14" s="2"/>
      <c r="D14" s="3">
        <v>30</v>
      </c>
      <c r="E14" s="3"/>
      <c r="F14" s="3"/>
      <c r="G14" s="3"/>
      <c r="H14" s="3"/>
      <c r="I14" s="3"/>
      <c r="J14" s="3"/>
      <c r="K14" s="3"/>
      <c r="L14" s="4">
        <f t="shared" si="1"/>
        <v>7068</v>
      </c>
      <c r="M14" s="4">
        <f t="shared" si="2"/>
        <v>7068</v>
      </c>
      <c r="N14" s="4">
        <v>212040</v>
      </c>
      <c r="O14" s="11">
        <f t="shared" si="0"/>
        <v>7068</v>
      </c>
      <c r="P14" s="4">
        <v>264000</v>
      </c>
      <c r="Q14" s="4">
        <f t="shared" si="3"/>
        <v>8800</v>
      </c>
      <c r="R14" s="2" t="s">
        <v>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5.75" customHeight="1" x14ac:dyDescent="0.2">
      <c r="A15" s="1" t="s">
        <v>32</v>
      </c>
      <c r="B15" s="2" t="s">
        <v>33</v>
      </c>
      <c r="C15" s="2"/>
      <c r="D15" s="3">
        <v>30</v>
      </c>
      <c r="E15" s="3"/>
      <c r="F15" s="3"/>
      <c r="G15" s="3"/>
      <c r="H15" s="3"/>
      <c r="I15" s="3"/>
      <c r="J15" s="3"/>
      <c r="K15" s="3"/>
      <c r="L15" s="4">
        <f t="shared" si="1"/>
        <v>7068</v>
      </c>
      <c r="M15" s="4">
        <f t="shared" si="2"/>
        <v>7068</v>
      </c>
      <c r="N15" s="4">
        <v>212040</v>
      </c>
      <c r="O15" s="11">
        <f t="shared" si="0"/>
        <v>7068</v>
      </c>
      <c r="P15" s="4">
        <v>264000</v>
      </c>
      <c r="Q15" s="4">
        <f t="shared" si="3"/>
        <v>8800</v>
      </c>
      <c r="R15" s="2" t="s">
        <v>7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5.75" customHeight="1" x14ac:dyDescent="0.2">
      <c r="A16" s="1" t="s">
        <v>34</v>
      </c>
      <c r="B16" s="2" t="s">
        <v>35</v>
      </c>
      <c r="C16" s="2"/>
      <c r="D16" s="3">
        <v>105</v>
      </c>
      <c r="E16" s="3"/>
      <c r="F16" s="3"/>
      <c r="G16" s="3"/>
      <c r="H16" s="3"/>
      <c r="I16" s="3"/>
      <c r="J16" s="3"/>
      <c r="K16" s="3"/>
      <c r="L16" s="4">
        <f t="shared" si="1"/>
        <v>35340</v>
      </c>
      <c r="M16" s="4">
        <f t="shared" si="2"/>
        <v>35340</v>
      </c>
      <c r="N16" s="4">
        <v>3710700</v>
      </c>
      <c r="O16" s="11">
        <f t="shared" si="0"/>
        <v>35340</v>
      </c>
      <c r="P16" s="4">
        <v>4620000</v>
      </c>
      <c r="Q16" s="4">
        <f t="shared" si="3"/>
        <v>44000</v>
      </c>
      <c r="R16" s="2" t="s">
        <v>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5.75" customHeight="1" x14ac:dyDescent="0.2">
      <c r="A17" s="1" t="s">
        <v>36</v>
      </c>
      <c r="B17" s="2" t="s">
        <v>37</v>
      </c>
      <c r="C17" s="2"/>
      <c r="D17" s="3">
        <v>105</v>
      </c>
      <c r="E17" s="3"/>
      <c r="F17" s="3"/>
      <c r="G17" s="3"/>
      <c r="H17" s="3"/>
      <c r="I17" s="3"/>
      <c r="J17" s="3"/>
      <c r="K17" s="3"/>
      <c r="L17" s="4">
        <f t="shared" si="1"/>
        <v>28272</v>
      </c>
      <c r="M17" s="4">
        <f t="shared" si="2"/>
        <v>28272</v>
      </c>
      <c r="N17" s="4">
        <v>2968560</v>
      </c>
      <c r="O17" s="11">
        <f t="shared" si="0"/>
        <v>28272</v>
      </c>
      <c r="P17" s="4">
        <v>3696000</v>
      </c>
      <c r="Q17" s="4">
        <f t="shared" si="3"/>
        <v>35200</v>
      </c>
      <c r="R17" s="2" t="s">
        <v>7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5.75" customHeight="1" x14ac:dyDescent="0.2">
      <c r="A18" s="1" t="s">
        <v>38</v>
      </c>
      <c r="B18" s="2" t="s">
        <v>39</v>
      </c>
      <c r="C18" s="2"/>
      <c r="D18" s="3">
        <v>30</v>
      </c>
      <c r="E18" s="3"/>
      <c r="F18" s="3"/>
      <c r="G18" s="3"/>
      <c r="H18" s="3"/>
      <c r="I18" s="3"/>
      <c r="J18" s="3"/>
      <c r="K18" s="3"/>
      <c r="L18" s="4">
        <f t="shared" si="1"/>
        <v>7122</v>
      </c>
      <c r="M18" s="4">
        <f t="shared" si="2"/>
        <v>7122</v>
      </c>
      <c r="N18" s="4">
        <v>213660</v>
      </c>
      <c r="O18" s="11">
        <f t="shared" si="0"/>
        <v>7122</v>
      </c>
      <c r="P18" s="4">
        <v>266000</v>
      </c>
      <c r="Q18" s="4">
        <f t="shared" si="3"/>
        <v>8866.67</v>
      </c>
      <c r="R18" s="2" t="s">
        <v>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5.75" customHeight="1" x14ac:dyDescent="0.2">
      <c r="A19" s="1" t="s">
        <v>40</v>
      </c>
      <c r="B19" s="2" t="s">
        <v>41</v>
      </c>
      <c r="C19" s="2"/>
      <c r="D19" s="3">
        <v>30</v>
      </c>
      <c r="E19" s="3"/>
      <c r="F19" s="3"/>
      <c r="G19" s="3"/>
      <c r="H19" s="3"/>
      <c r="I19" s="3"/>
      <c r="J19" s="3"/>
      <c r="K19" s="3"/>
      <c r="L19" s="4">
        <f t="shared" si="1"/>
        <v>7122</v>
      </c>
      <c r="M19" s="4">
        <f t="shared" si="2"/>
        <v>7122</v>
      </c>
      <c r="N19" s="4">
        <v>213660</v>
      </c>
      <c r="O19" s="11">
        <f t="shared" si="0"/>
        <v>7122</v>
      </c>
      <c r="P19" s="4">
        <v>266000</v>
      </c>
      <c r="Q19" s="4">
        <f t="shared" si="3"/>
        <v>8866.67</v>
      </c>
      <c r="R19" s="2" t="s">
        <v>7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.75" customHeight="1" x14ac:dyDescent="0.2">
      <c r="A20" s="1" t="s">
        <v>42</v>
      </c>
      <c r="B20" s="2" t="s">
        <v>43</v>
      </c>
      <c r="C20" s="2"/>
      <c r="D20" s="3">
        <v>5</v>
      </c>
      <c r="E20" s="3"/>
      <c r="F20" s="3"/>
      <c r="G20" s="3"/>
      <c r="H20" s="3"/>
      <c r="I20" s="3"/>
      <c r="J20" s="3"/>
      <c r="K20" s="3"/>
      <c r="L20" s="4">
        <f t="shared" si="1"/>
        <v>215255</v>
      </c>
      <c r="M20" s="4">
        <f t="shared" si="2"/>
        <v>215255</v>
      </c>
      <c r="N20" s="4">
        <v>1076275</v>
      </c>
      <c r="O20" s="11">
        <f t="shared" si="0"/>
        <v>215255</v>
      </c>
      <c r="P20" s="4">
        <v>1340000</v>
      </c>
      <c r="Q20" s="4">
        <f t="shared" si="3"/>
        <v>268000</v>
      </c>
      <c r="R20" s="2" t="s">
        <v>7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5.75" customHeight="1" x14ac:dyDescent="0.2">
      <c r="A21" s="1" t="s">
        <v>44</v>
      </c>
      <c r="B21" s="2" t="s">
        <v>45</v>
      </c>
      <c r="C21" s="2"/>
      <c r="D21" s="3">
        <v>60</v>
      </c>
      <c r="E21" s="3"/>
      <c r="F21" s="3"/>
      <c r="G21" s="3"/>
      <c r="H21" s="3"/>
      <c r="I21" s="3"/>
      <c r="J21" s="3"/>
      <c r="K21" s="3"/>
      <c r="L21" s="4">
        <f t="shared" si="1"/>
        <v>37272.730000000003</v>
      </c>
      <c r="M21" s="4">
        <f t="shared" si="2"/>
        <v>37272.730000000003</v>
      </c>
      <c r="N21" s="4">
        <v>2236364</v>
      </c>
      <c r="O21" s="11">
        <f t="shared" si="0"/>
        <v>37272.730000000003</v>
      </c>
      <c r="P21" s="4">
        <f t="shared" ref="P21:P42" si="4">N21*1.1</f>
        <v>2460000.4000000004</v>
      </c>
      <c r="Q21" s="4">
        <f t="shared" si="3"/>
        <v>41000.01</v>
      </c>
      <c r="R21" s="2" t="s">
        <v>46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5.75" customHeight="1" x14ac:dyDescent="0.2">
      <c r="A22" s="1" t="s">
        <v>47</v>
      </c>
      <c r="B22" s="2" t="s">
        <v>48</v>
      </c>
      <c r="C22" s="2"/>
      <c r="D22" s="3">
        <v>60</v>
      </c>
      <c r="E22" s="3"/>
      <c r="F22" s="3"/>
      <c r="G22" s="3"/>
      <c r="H22" s="3"/>
      <c r="I22" s="3"/>
      <c r="J22" s="3"/>
      <c r="K22" s="3"/>
      <c r="L22" s="4">
        <f t="shared" si="1"/>
        <v>37272.730000000003</v>
      </c>
      <c r="M22" s="4">
        <f t="shared" si="2"/>
        <v>37272.730000000003</v>
      </c>
      <c r="N22" s="4">
        <v>2236364</v>
      </c>
      <c r="O22" s="11">
        <f>ROUND(N22/D22,2)</f>
        <v>37272.730000000003</v>
      </c>
      <c r="P22" s="4">
        <f t="shared" si="4"/>
        <v>2460000.4000000004</v>
      </c>
      <c r="Q22" s="4">
        <f t="shared" si="3"/>
        <v>41000.01</v>
      </c>
      <c r="R22" s="2" t="s">
        <v>46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5.75" customHeight="1" x14ac:dyDescent="0.2">
      <c r="A23" s="1" t="s">
        <v>49</v>
      </c>
      <c r="B23" s="2" t="s">
        <v>50</v>
      </c>
      <c r="C23" s="2"/>
      <c r="D23" s="3">
        <v>20</v>
      </c>
      <c r="E23" s="3"/>
      <c r="F23" s="3"/>
      <c r="G23" s="3"/>
      <c r="H23" s="3"/>
      <c r="I23" s="3"/>
      <c r="J23" s="3"/>
      <c r="K23" s="3"/>
      <c r="L23" s="4">
        <f t="shared" si="1"/>
        <v>110454.55</v>
      </c>
      <c r="M23" s="4">
        <f t="shared" si="2"/>
        <v>110454.55</v>
      </c>
      <c r="N23" s="4">
        <v>2209091</v>
      </c>
      <c r="O23" s="11">
        <f t="shared" ref="O23:O86" si="5">ROUND(N23/D23,2)</f>
        <v>110454.55</v>
      </c>
      <c r="P23" s="4">
        <f t="shared" si="4"/>
        <v>2430000.1</v>
      </c>
      <c r="Q23" s="4">
        <f t="shared" si="3"/>
        <v>121500.01</v>
      </c>
      <c r="R23" s="2" t="s">
        <v>46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5.75" customHeight="1" x14ac:dyDescent="0.2">
      <c r="A24" s="1" t="s">
        <v>51</v>
      </c>
      <c r="B24" s="2" t="s">
        <v>52</v>
      </c>
      <c r="C24" s="2"/>
      <c r="D24" s="3">
        <v>60</v>
      </c>
      <c r="E24" s="3"/>
      <c r="F24" s="3"/>
      <c r="G24" s="3"/>
      <c r="H24" s="3"/>
      <c r="I24" s="3"/>
      <c r="J24" s="3"/>
      <c r="K24" s="3"/>
      <c r="L24" s="4">
        <f t="shared" si="1"/>
        <v>36818.18</v>
      </c>
      <c r="M24" s="4">
        <f t="shared" si="2"/>
        <v>36818.18</v>
      </c>
      <c r="N24" s="4">
        <v>2209091</v>
      </c>
      <c r="O24" s="11">
        <f t="shared" si="5"/>
        <v>36818.18</v>
      </c>
      <c r="P24" s="4">
        <f t="shared" si="4"/>
        <v>2430000.1</v>
      </c>
      <c r="Q24" s="4">
        <f t="shared" si="3"/>
        <v>40500</v>
      </c>
      <c r="R24" s="2" t="s">
        <v>46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5.75" customHeight="1" x14ac:dyDescent="0.2">
      <c r="A25" s="1" t="s">
        <v>53</v>
      </c>
      <c r="B25" s="2" t="s">
        <v>54</v>
      </c>
      <c r="C25" s="2"/>
      <c r="D25" s="3">
        <v>30</v>
      </c>
      <c r="E25" s="3"/>
      <c r="F25" s="3"/>
      <c r="G25" s="3"/>
      <c r="H25" s="3"/>
      <c r="I25" s="3"/>
      <c r="J25" s="3"/>
      <c r="K25" s="3"/>
      <c r="L25" s="4">
        <f>O25</f>
        <v>0</v>
      </c>
      <c r="M25" s="4">
        <f t="shared" si="2"/>
        <v>0</v>
      </c>
      <c r="N25" s="4">
        <v>0</v>
      </c>
      <c r="O25" s="11">
        <f t="shared" si="5"/>
        <v>0</v>
      </c>
      <c r="P25" s="4">
        <f t="shared" si="4"/>
        <v>0</v>
      </c>
      <c r="Q25" s="4">
        <f t="shared" si="3"/>
        <v>0</v>
      </c>
      <c r="R25" s="2" t="s">
        <v>46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5.75" customHeight="1" x14ac:dyDescent="0.2">
      <c r="A26" s="1" t="s">
        <v>55</v>
      </c>
      <c r="B26" s="2" t="s">
        <v>56</v>
      </c>
      <c r="C26" s="2"/>
      <c r="D26" s="3">
        <v>18</v>
      </c>
      <c r="E26" s="3"/>
      <c r="F26" s="3"/>
      <c r="G26" s="3"/>
      <c r="H26" s="3"/>
      <c r="I26" s="3"/>
      <c r="J26" s="3"/>
      <c r="K26" s="3"/>
      <c r="L26" s="4">
        <f t="shared" si="1"/>
        <v>93636.39</v>
      </c>
      <c r="M26" s="4">
        <f t="shared" si="2"/>
        <v>93636.39</v>
      </c>
      <c r="N26" s="4">
        <v>1685455</v>
      </c>
      <c r="O26" s="11">
        <f t="shared" si="5"/>
        <v>93636.39</v>
      </c>
      <c r="P26" s="4">
        <f t="shared" si="4"/>
        <v>1854000.5000000002</v>
      </c>
      <c r="Q26" s="4">
        <f t="shared" si="3"/>
        <v>103000.03</v>
      </c>
      <c r="R26" s="2" t="s">
        <v>46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5.75" customHeight="1" x14ac:dyDescent="0.2">
      <c r="A27" s="1" t="s">
        <v>57</v>
      </c>
      <c r="B27" s="2" t="s">
        <v>58</v>
      </c>
      <c r="C27" s="2"/>
      <c r="D27" s="3">
        <v>60</v>
      </c>
      <c r="E27" s="3"/>
      <c r="F27" s="3"/>
      <c r="G27" s="3"/>
      <c r="H27" s="3"/>
      <c r="I27" s="3"/>
      <c r="J27" s="3"/>
      <c r="K27" s="3"/>
      <c r="L27" s="4">
        <f t="shared" si="1"/>
        <v>27272.73</v>
      </c>
      <c r="M27" s="4">
        <f t="shared" si="2"/>
        <v>27272.73</v>
      </c>
      <c r="N27" s="4">
        <v>1636364</v>
      </c>
      <c r="O27" s="11">
        <f t="shared" si="5"/>
        <v>27272.73</v>
      </c>
      <c r="P27" s="4">
        <f t="shared" si="4"/>
        <v>1800000.4000000001</v>
      </c>
      <c r="Q27" s="4">
        <f t="shared" si="3"/>
        <v>30000.01</v>
      </c>
      <c r="R27" s="2" t="s">
        <v>46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5.75" customHeight="1" x14ac:dyDescent="0.2">
      <c r="A28" s="1" t="s">
        <v>59</v>
      </c>
      <c r="B28" s="2" t="s">
        <v>60</v>
      </c>
      <c r="C28" s="2"/>
      <c r="D28" s="3">
        <v>54</v>
      </c>
      <c r="E28" s="3"/>
      <c r="F28" s="3"/>
      <c r="G28" s="3"/>
      <c r="H28" s="3"/>
      <c r="I28" s="3"/>
      <c r="J28" s="3"/>
      <c r="K28" s="3"/>
      <c r="L28" s="4">
        <f t="shared" si="1"/>
        <v>33000</v>
      </c>
      <c r="M28" s="4">
        <f t="shared" si="2"/>
        <v>33000</v>
      </c>
      <c r="N28" s="4">
        <v>1782000</v>
      </c>
      <c r="O28" s="11">
        <f t="shared" si="5"/>
        <v>33000</v>
      </c>
      <c r="P28" s="4">
        <f t="shared" si="4"/>
        <v>1960200.0000000002</v>
      </c>
      <c r="Q28" s="4">
        <f t="shared" si="3"/>
        <v>36300</v>
      </c>
      <c r="R28" s="2" t="s">
        <v>46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5.75" customHeight="1" x14ac:dyDescent="0.2">
      <c r="A29" s="1" t="s">
        <v>61</v>
      </c>
      <c r="B29" s="2" t="s">
        <v>62</v>
      </c>
      <c r="C29" s="2"/>
      <c r="D29" s="3">
        <v>30</v>
      </c>
      <c r="E29" s="3"/>
      <c r="F29" s="3"/>
      <c r="G29" s="3"/>
      <c r="H29" s="3"/>
      <c r="I29" s="3"/>
      <c r="J29" s="3"/>
      <c r="K29" s="3"/>
      <c r="L29" s="4">
        <f t="shared" si="1"/>
        <v>47000</v>
      </c>
      <c r="M29" s="4">
        <f t="shared" si="2"/>
        <v>47000</v>
      </c>
      <c r="N29" s="4">
        <v>1410000</v>
      </c>
      <c r="O29" s="11">
        <f t="shared" si="5"/>
        <v>47000</v>
      </c>
      <c r="P29" s="4">
        <f t="shared" si="4"/>
        <v>1551000.0000000002</v>
      </c>
      <c r="Q29" s="4">
        <f t="shared" si="3"/>
        <v>51700</v>
      </c>
      <c r="R29" s="2" t="s">
        <v>46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5.75" customHeight="1" x14ac:dyDescent="0.2">
      <c r="A30" s="1" t="s">
        <v>63</v>
      </c>
      <c r="B30" s="2" t="s">
        <v>64</v>
      </c>
      <c r="C30" s="2"/>
      <c r="D30" s="3">
        <v>54</v>
      </c>
      <c r="E30" s="3"/>
      <c r="F30" s="3"/>
      <c r="G30" s="3"/>
      <c r="H30" s="3"/>
      <c r="I30" s="3"/>
      <c r="J30" s="3"/>
      <c r="K30" s="3"/>
      <c r="L30" s="4">
        <f t="shared" si="1"/>
        <v>33000</v>
      </c>
      <c r="M30" s="4">
        <f t="shared" si="2"/>
        <v>33000</v>
      </c>
      <c r="N30" s="4">
        <v>1782000</v>
      </c>
      <c r="O30" s="11">
        <f t="shared" si="5"/>
        <v>33000</v>
      </c>
      <c r="P30" s="4">
        <f t="shared" si="4"/>
        <v>1960200.0000000002</v>
      </c>
      <c r="Q30" s="4">
        <f t="shared" si="3"/>
        <v>36300</v>
      </c>
      <c r="R30" s="2" t="s">
        <v>46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5.75" customHeight="1" x14ac:dyDescent="0.2">
      <c r="A31" s="1" t="s">
        <v>65</v>
      </c>
      <c r="B31" s="2" t="s">
        <v>66</v>
      </c>
      <c r="C31" s="2"/>
      <c r="D31" s="3">
        <v>6</v>
      </c>
      <c r="E31" s="3"/>
      <c r="F31" s="3"/>
      <c r="G31" s="3"/>
      <c r="H31" s="3"/>
      <c r="I31" s="3"/>
      <c r="J31" s="3"/>
      <c r="K31" s="3"/>
      <c r="L31" s="4">
        <f t="shared" si="1"/>
        <v>177083</v>
      </c>
      <c r="M31" s="4">
        <f t="shared" si="2"/>
        <v>177083</v>
      </c>
      <c r="N31" s="4">
        <v>1062498</v>
      </c>
      <c r="O31" s="11">
        <f t="shared" si="5"/>
        <v>177083</v>
      </c>
      <c r="P31" s="4">
        <f t="shared" si="4"/>
        <v>1168747.8</v>
      </c>
      <c r="Q31" s="4">
        <f t="shared" si="3"/>
        <v>194791.3</v>
      </c>
      <c r="R31" s="2" t="s">
        <v>46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5.75" customHeight="1" x14ac:dyDescent="0.2">
      <c r="A32" s="1" t="s">
        <v>67</v>
      </c>
      <c r="B32" s="2" t="s">
        <v>68</v>
      </c>
      <c r="C32" s="2"/>
      <c r="D32" s="3">
        <v>20</v>
      </c>
      <c r="E32" s="3"/>
      <c r="F32" s="3"/>
      <c r="G32" s="3"/>
      <c r="H32" s="3"/>
      <c r="I32" s="3"/>
      <c r="J32" s="3"/>
      <c r="K32" s="3"/>
      <c r="L32" s="4">
        <f t="shared" si="1"/>
        <v>110454.55</v>
      </c>
      <c r="M32" s="4">
        <f t="shared" si="2"/>
        <v>110454.55</v>
      </c>
      <c r="N32" s="4">
        <v>2209091</v>
      </c>
      <c r="O32" s="11">
        <f t="shared" si="5"/>
        <v>110454.55</v>
      </c>
      <c r="P32" s="4">
        <f t="shared" si="4"/>
        <v>2430000.1</v>
      </c>
      <c r="Q32" s="4">
        <f t="shared" si="3"/>
        <v>121500.01</v>
      </c>
      <c r="R32" s="2" t="s">
        <v>46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5.75" customHeight="1" x14ac:dyDescent="0.2">
      <c r="A33" s="1" t="s">
        <v>69</v>
      </c>
      <c r="B33" s="2" t="s">
        <v>70</v>
      </c>
      <c r="C33" s="2"/>
      <c r="D33" s="3">
        <v>12</v>
      </c>
      <c r="E33" s="3"/>
      <c r="F33" s="3"/>
      <c r="G33" s="3"/>
      <c r="H33" s="3"/>
      <c r="I33" s="3"/>
      <c r="J33" s="3"/>
      <c r="K33" s="3"/>
      <c r="L33" s="4">
        <f t="shared" si="1"/>
        <v>110454.58</v>
      </c>
      <c r="M33" s="4">
        <f t="shared" si="2"/>
        <v>110454.58</v>
      </c>
      <c r="N33" s="4">
        <v>1325455</v>
      </c>
      <c r="O33" s="11">
        <f t="shared" si="5"/>
        <v>110454.58</v>
      </c>
      <c r="P33" s="4">
        <f t="shared" si="4"/>
        <v>1458000.5000000002</v>
      </c>
      <c r="Q33" s="4">
        <f t="shared" si="3"/>
        <v>121500.04</v>
      </c>
      <c r="R33" s="2" t="s">
        <v>46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5.75" customHeight="1" x14ac:dyDescent="0.2">
      <c r="A34" s="1" t="s">
        <v>71</v>
      </c>
      <c r="B34" s="2" t="s">
        <v>72</v>
      </c>
      <c r="C34" s="2"/>
      <c r="D34" s="3">
        <v>15</v>
      </c>
      <c r="E34" s="3"/>
      <c r="F34" s="3"/>
      <c r="G34" s="3"/>
      <c r="H34" s="3"/>
      <c r="I34" s="3"/>
      <c r="J34" s="3"/>
      <c r="K34" s="3"/>
      <c r="L34" s="4">
        <f t="shared" si="1"/>
        <v>51000</v>
      </c>
      <c r="M34" s="4">
        <f t="shared" si="2"/>
        <v>51000</v>
      </c>
      <c r="N34" s="4">
        <v>765000</v>
      </c>
      <c r="O34" s="11">
        <f t="shared" si="5"/>
        <v>51000</v>
      </c>
      <c r="P34" s="4">
        <f t="shared" si="4"/>
        <v>841500.00000000012</v>
      </c>
      <c r="Q34" s="4">
        <f t="shared" si="3"/>
        <v>56100</v>
      </c>
      <c r="R34" s="2" t="s">
        <v>46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5.75" customHeight="1" x14ac:dyDescent="0.2">
      <c r="A35" s="1" t="s">
        <v>73</v>
      </c>
      <c r="B35" s="2" t="s">
        <v>74</v>
      </c>
      <c r="C35" s="2"/>
      <c r="D35" s="3">
        <v>20</v>
      </c>
      <c r="E35" s="3"/>
      <c r="F35" s="3"/>
      <c r="G35" s="3"/>
      <c r="H35" s="3"/>
      <c r="I35" s="3"/>
      <c r="J35" s="3"/>
      <c r="K35" s="3"/>
      <c r="L35" s="4">
        <f t="shared" si="1"/>
        <v>110454.55</v>
      </c>
      <c r="M35" s="4">
        <f t="shared" si="2"/>
        <v>110454.55</v>
      </c>
      <c r="N35" s="4">
        <v>2209091</v>
      </c>
      <c r="O35" s="11">
        <f t="shared" si="5"/>
        <v>110454.55</v>
      </c>
      <c r="P35" s="4">
        <f t="shared" si="4"/>
        <v>2430000.1</v>
      </c>
      <c r="Q35" s="4">
        <f t="shared" si="3"/>
        <v>121500.01</v>
      </c>
      <c r="R35" s="2" t="s">
        <v>46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.75" customHeight="1" x14ac:dyDescent="0.2">
      <c r="A36" s="1" t="s">
        <v>75</v>
      </c>
      <c r="B36" s="2" t="s">
        <v>76</v>
      </c>
      <c r="C36" s="2"/>
      <c r="D36" s="3">
        <v>36</v>
      </c>
      <c r="E36" s="3"/>
      <c r="F36" s="3"/>
      <c r="G36" s="3"/>
      <c r="H36" s="3"/>
      <c r="I36" s="3"/>
      <c r="J36" s="3"/>
      <c r="K36" s="3"/>
      <c r="L36" s="4">
        <f t="shared" si="1"/>
        <v>66363.64</v>
      </c>
      <c r="M36" s="4">
        <f t="shared" si="2"/>
        <v>66363.64</v>
      </c>
      <c r="N36" s="4">
        <v>2389091</v>
      </c>
      <c r="O36" s="11">
        <f t="shared" si="5"/>
        <v>66363.64</v>
      </c>
      <c r="P36" s="4">
        <f t="shared" si="4"/>
        <v>2628000.1</v>
      </c>
      <c r="Q36" s="4">
        <f t="shared" si="3"/>
        <v>73000</v>
      </c>
      <c r="R36" s="2" t="s">
        <v>46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5.75" customHeight="1" x14ac:dyDescent="0.2">
      <c r="A37" s="1" t="s">
        <v>77</v>
      </c>
      <c r="B37" s="2" t="s">
        <v>78</v>
      </c>
      <c r="C37" s="2"/>
      <c r="D37" s="3">
        <v>42</v>
      </c>
      <c r="E37" s="3"/>
      <c r="F37" s="3"/>
      <c r="G37" s="3"/>
      <c r="H37" s="3"/>
      <c r="I37" s="3"/>
      <c r="J37" s="3"/>
      <c r="K37" s="3"/>
      <c r="L37" s="4">
        <f t="shared" si="1"/>
        <v>16363.64</v>
      </c>
      <c r="M37" s="4">
        <f t="shared" si="2"/>
        <v>16363.64</v>
      </c>
      <c r="N37" s="4">
        <v>687273</v>
      </c>
      <c r="O37" s="11">
        <f t="shared" si="5"/>
        <v>16363.64</v>
      </c>
      <c r="P37" s="4">
        <f t="shared" si="4"/>
        <v>756000.3</v>
      </c>
      <c r="Q37" s="4">
        <f t="shared" si="3"/>
        <v>18000.009999999998</v>
      </c>
      <c r="R37" s="2" t="s">
        <v>46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5.75" customHeight="1" x14ac:dyDescent="0.2">
      <c r="A38" s="1" t="s">
        <v>79</v>
      </c>
      <c r="B38" s="2" t="s">
        <v>80</v>
      </c>
      <c r="C38" s="2"/>
      <c r="D38" s="3">
        <v>30</v>
      </c>
      <c r="E38" s="3"/>
      <c r="F38" s="3"/>
      <c r="G38" s="3"/>
      <c r="H38" s="3"/>
      <c r="I38" s="3"/>
      <c r="J38" s="3"/>
      <c r="K38" s="3"/>
      <c r="L38" s="4">
        <f t="shared" si="1"/>
        <v>50000</v>
      </c>
      <c r="M38" s="4">
        <f t="shared" si="2"/>
        <v>50000</v>
      </c>
      <c r="N38" s="4">
        <v>1500000</v>
      </c>
      <c r="O38" s="11">
        <f t="shared" si="5"/>
        <v>50000</v>
      </c>
      <c r="P38" s="4">
        <f t="shared" si="4"/>
        <v>1650000.0000000002</v>
      </c>
      <c r="Q38" s="4">
        <f t="shared" si="3"/>
        <v>55000</v>
      </c>
      <c r="R38" s="2" t="s">
        <v>46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5.75" customHeight="1" x14ac:dyDescent="0.2">
      <c r="A39" s="1" t="s">
        <v>81</v>
      </c>
      <c r="B39" s="2" t="s">
        <v>82</v>
      </c>
      <c r="C39" s="2"/>
      <c r="D39" s="3">
        <v>54</v>
      </c>
      <c r="E39" s="3"/>
      <c r="F39" s="3"/>
      <c r="G39" s="3"/>
      <c r="H39" s="3"/>
      <c r="I39" s="3"/>
      <c r="J39" s="3"/>
      <c r="K39" s="3"/>
      <c r="L39" s="4">
        <f t="shared" si="1"/>
        <v>33000</v>
      </c>
      <c r="M39" s="4">
        <f t="shared" si="2"/>
        <v>33000</v>
      </c>
      <c r="N39" s="4">
        <v>1782000</v>
      </c>
      <c r="O39" s="11">
        <f t="shared" si="5"/>
        <v>33000</v>
      </c>
      <c r="P39" s="4">
        <f>N39*1.1</f>
        <v>1960200.0000000002</v>
      </c>
      <c r="Q39" s="4">
        <f t="shared" si="3"/>
        <v>36300</v>
      </c>
      <c r="R39" s="2" t="s">
        <v>46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5.75" customHeight="1" x14ac:dyDescent="0.2">
      <c r="A40" s="1" t="s">
        <v>83</v>
      </c>
      <c r="B40" s="2" t="s">
        <v>52</v>
      </c>
      <c r="C40" s="2"/>
      <c r="D40" s="3">
        <v>60</v>
      </c>
      <c r="E40" s="3"/>
      <c r="F40" s="3"/>
      <c r="G40" s="3"/>
      <c r="H40" s="3"/>
      <c r="I40" s="3"/>
      <c r="J40" s="3"/>
      <c r="K40" s="3"/>
      <c r="L40" s="4">
        <f t="shared" si="1"/>
        <v>36818.18</v>
      </c>
      <c r="M40" s="4">
        <f t="shared" si="2"/>
        <v>36818.18</v>
      </c>
      <c r="N40" s="4">
        <v>2209091</v>
      </c>
      <c r="O40" s="11">
        <f t="shared" si="5"/>
        <v>36818.18</v>
      </c>
      <c r="P40" s="4">
        <f>ROUND(N40*1.1,2)</f>
        <v>2430000.1</v>
      </c>
      <c r="Q40" s="4">
        <f t="shared" si="3"/>
        <v>40500</v>
      </c>
      <c r="R40" s="2" t="s">
        <v>46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.75" customHeight="1" x14ac:dyDescent="0.2">
      <c r="A41" s="1" t="s">
        <v>84</v>
      </c>
      <c r="B41" s="2" t="s">
        <v>85</v>
      </c>
      <c r="C41" s="2"/>
      <c r="D41" s="3">
        <v>60</v>
      </c>
      <c r="E41" s="3"/>
      <c r="F41" s="3"/>
      <c r="G41" s="3"/>
      <c r="H41" s="3"/>
      <c r="I41" s="3"/>
      <c r="J41" s="3"/>
      <c r="K41" s="3"/>
      <c r="L41" s="4">
        <f t="shared" si="1"/>
        <v>27272.73</v>
      </c>
      <c r="M41" s="4">
        <f t="shared" si="2"/>
        <v>27272.73</v>
      </c>
      <c r="N41" s="4">
        <v>1636364</v>
      </c>
      <c r="O41" s="11">
        <f t="shared" si="5"/>
        <v>27272.73</v>
      </c>
      <c r="P41" s="4">
        <f>ROUND(N41*1.1,2)</f>
        <v>1800000.4</v>
      </c>
      <c r="Q41" s="4">
        <f t="shared" si="3"/>
        <v>30000.01</v>
      </c>
      <c r="R41" s="2" t="s">
        <v>46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5.75" customHeight="1" x14ac:dyDescent="0.2">
      <c r="A42" s="1" t="s">
        <v>86</v>
      </c>
      <c r="B42" s="2" t="s">
        <v>87</v>
      </c>
      <c r="C42" s="2"/>
      <c r="D42" s="3">
        <v>50</v>
      </c>
      <c r="E42" s="3"/>
      <c r="F42" s="3"/>
      <c r="G42" s="3"/>
      <c r="H42" s="3"/>
      <c r="I42" s="3"/>
      <c r="J42" s="3"/>
      <c r="K42" s="3"/>
      <c r="L42" s="4">
        <f t="shared" si="1"/>
        <v>27272.720000000001</v>
      </c>
      <c r="M42" s="4">
        <f t="shared" si="2"/>
        <v>27272.720000000001</v>
      </c>
      <c r="N42" s="4">
        <v>1363636</v>
      </c>
      <c r="O42" s="11">
        <f t="shared" si="5"/>
        <v>27272.720000000001</v>
      </c>
      <c r="P42" s="4">
        <f t="shared" si="4"/>
        <v>1499999.6</v>
      </c>
      <c r="Q42" s="4">
        <f t="shared" si="3"/>
        <v>29999.99</v>
      </c>
      <c r="R42" s="2" t="s">
        <v>46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5.75" customHeight="1" x14ac:dyDescent="0.2">
      <c r="A43" s="1" t="s">
        <v>88</v>
      </c>
      <c r="B43" s="2" t="s">
        <v>89</v>
      </c>
      <c r="C43" s="2"/>
      <c r="D43" s="3">
        <v>48</v>
      </c>
      <c r="E43" s="3"/>
      <c r="F43" s="3"/>
      <c r="G43" s="3"/>
      <c r="H43" s="3"/>
      <c r="I43" s="3"/>
      <c r="J43" s="3"/>
      <c r="K43" s="3"/>
      <c r="L43" s="4">
        <f t="shared" si="1"/>
        <v>8730</v>
      </c>
      <c r="M43" s="4">
        <f t="shared" si="2"/>
        <v>8730</v>
      </c>
      <c r="N43" s="4">
        <v>419040</v>
      </c>
      <c r="O43" s="11">
        <f t="shared" si="5"/>
        <v>8730</v>
      </c>
      <c r="P43" s="4">
        <v>475200</v>
      </c>
      <c r="Q43" s="4">
        <f t="shared" si="3"/>
        <v>9900</v>
      </c>
      <c r="R43" s="2" t="s">
        <v>90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5.75" customHeight="1" x14ac:dyDescent="0.2">
      <c r="A44" s="8" t="s">
        <v>91</v>
      </c>
      <c r="B44" s="9" t="s">
        <v>92</v>
      </c>
      <c r="C44" s="9"/>
      <c r="D44" s="10">
        <v>48</v>
      </c>
      <c r="E44" s="10"/>
      <c r="F44" s="10"/>
      <c r="G44" s="10"/>
      <c r="H44" s="10"/>
      <c r="I44" s="10"/>
      <c r="J44" s="10"/>
      <c r="K44" s="10"/>
      <c r="L44" s="4">
        <f t="shared" si="1"/>
        <v>14990.92</v>
      </c>
      <c r="M44" s="4">
        <f t="shared" si="2"/>
        <v>14990.92</v>
      </c>
      <c r="N44" s="4">
        <v>719564</v>
      </c>
      <c r="O44" s="11">
        <f t="shared" si="5"/>
        <v>14990.92</v>
      </c>
      <c r="P44" s="4">
        <v>816000</v>
      </c>
      <c r="Q44" s="4">
        <f t="shared" si="3"/>
        <v>17000</v>
      </c>
      <c r="R44" s="2" t="s">
        <v>90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5.75" customHeight="1" x14ac:dyDescent="0.2">
      <c r="A45" s="8" t="s">
        <v>93</v>
      </c>
      <c r="B45" s="9" t="s">
        <v>94</v>
      </c>
      <c r="C45" s="9"/>
      <c r="D45" s="10">
        <v>48</v>
      </c>
      <c r="E45" s="10"/>
      <c r="F45" s="10"/>
      <c r="G45" s="10"/>
      <c r="H45" s="10"/>
      <c r="I45" s="10"/>
      <c r="J45" s="10"/>
      <c r="K45" s="10"/>
      <c r="L45" s="4">
        <f t="shared" si="1"/>
        <v>0</v>
      </c>
      <c r="M45" s="4">
        <f t="shared" si="2"/>
        <v>0</v>
      </c>
      <c r="N45" s="4"/>
      <c r="O45" s="11">
        <f t="shared" si="5"/>
        <v>0</v>
      </c>
      <c r="P45" s="4">
        <v>907200</v>
      </c>
      <c r="Q45" s="4">
        <f t="shared" si="3"/>
        <v>18900</v>
      </c>
      <c r="R45" s="2" t="s">
        <v>90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5.75" customHeight="1" x14ac:dyDescent="0.2">
      <c r="A46" s="8" t="s">
        <v>95</v>
      </c>
      <c r="B46" s="9" t="s">
        <v>96</v>
      </c>
      <c r="C46" s="9"/>
      <c r="D46" s="10">
        <v>16</v>
      </c>
      <c r="E46" s="10"/>
      <c r="F46" s="10"/>
      <c r="G46" s="10"/>
      <c r="H46" s="10"/>
      <c r="I46" s="10"/>
      <c r="J46" s="10"/>
      <c r="K46" s="10"/>
      <c r="L46" s="4">
        <f t="shared" si="1"/>
        <v>22118.94</v>
      </c>
      <c r="M46" s="4">
        <f t="shared" si="2"/>
        <v>22118.94</v>
      </c>
      <c r="N46" s="4">
        <v>353903</v>
      </c>
      <c r="O46" s="11">
        <f t="shared" si="5"/>
        <v>22118.94</v>
      </c>
      <c r="P46" s="4">
        <v>448000</v>
      </c>
      <c r="Q46" s="4">
        <f t="shared" si="3"/>
        <v>28000</v>
      </c>
      <c r="R46" s="2" t="s">
        <v>90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5.75" customHeight="1" x14ac:dyDescent="0.2">
      <c r="A47" s="8" t="s">
        <v>97</v>
      </c>
      <c r="B47" s="9" t="s">
        <v>98</v>
      </c>
      <c r="C47" s="9"/>
      <c r="D47" s="10">
        <v>48</v>
      </c>
      <c r="E47" s="10"/>
      <c r="F47" s="10"/>
      <c r="G47" s="10"/>
      <c r="H47" s="10"/>
      <c r="I47" s="10"/>
      <c r="J47" s="10"/>
      <c r="K47" s="10"/>
      <c r="L47" s="4">
        <f t="shared" si="1"/>
        <v>12367.5</v>
      </c>
      <c r="M47" s="4">
        <f t="shared" si="2"/>
        <v>12367.5</v>
      </c>
      <c r="N47" s="4">
        <v>593640</v>
      </c>
      <c r="O47" s="11">
        <f t="shared" si="5"/>
        <v>12367.5</v>
      </c>
      <c r="P47" s="4">
        <v>673200</v>
      </c>
      <c r="Q47" s="4">
        <f t="shared" si="3"/>
        <v>14025</v>
      </c>
      <c r="R47" s="2" t="s">
        <v>90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5.75" customHeight="1" x14ac:dyDescent="0.2">
      <c r="A48" s="8">
        <v>81138</v>
      </c>
      <c r="B48" s="9" t="s">
        <v>99</v>
      </c>
      <c r="C48" s="9"/>
      <c r="D48" s="10">
        <v>48</v>
      </c>
      <c r="E48" s="10"/>
      <c r="F48" s="10"/>
      <c r="G48" s="10"/>
      <c r="H48" s="10"/>
      <c r="I48" s="10"/>
      <c r="J48" s="10"/>
      <c r="K48" s="10"/>
      <c r="L48" s="4">
        <f t="shared" si="1"/>
        <v>0</v>
      </c>
      <c r="M48" s="4">
        <f t="shared" si="2"/>
        <v>0</v>
      </c>
      <c r="N48" s="4"/>
      <c r="O48" s="11">
        <f t="shared" si="5"/>
        <v>0</v>
      </c>
      <c r="P48" s="4"/>
      <c r="Q48" s="4">
        <f t="shared" si="3"/>
        <v>0</v>
      </c>
      <c r="R48" s="2" t="s">
        <v>90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5.75" customHeight="1" x14ac:dyDescent="0.2">
      <c r="A49" s="8" t="s">
        <v>100</v>
      </c>
      <c r="B49" s="9" t="s">
        <v>101</v>
      </c>
      <c r="C49" s="9"/>
      <c r="D49" s="10">
        <v>48</v>
      </c>
      <c r="E49" s="10"/>
      <c r="F49" s="10"/>
      <c r="G49" s="10"/>
      <c r="H49" s="10"/>
      <c r="I49" s="10"/>
      <c r="J49" s="10"/>
      <c r="K49" s="10"/>
      <c r="L49" s="4">
        <f t="shared" si="1"/>
        <v>4294.88</v>
      </c>
      <c r="M49" s="4">
        <f t="shared" si="2"/>
        <v>4294.88</v>
      </c>
      <c r="N49" s="4">
        <v>206154</v>
      </c>
      <c r="O49" s="11">
        <f t="shared" si="5"/>
        <v>4294.88</v>
      </c>
      <c r="P49" s="4">
        <v>298800</v>
      </c>
      <c r="Q49" s="4">
        <f t="shared" si="3"/>
        <v>6225</v>
      </c>
      <c r="R49" s="2" t="s">
        <v>90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5.75" customHeight="1" x14ac:dyDescent="0.2">
      <c r="A50" s="8" t="s">
        <v>102</v>
      </c>
      <c r="B50" s="9" t="s">
        <v>103</v>
      </c>
      <c r="C50" s="9"/>
      <c r="D50" s="10">
        <v>48</v>
      </c>
      <c r="E50" s="10"/>
      <c r="F50" s="10"/>
      <c r="G50" s="10"/>
      <c r="H50" s="10"/>
      <c r="I50" s="10"/>
      <c r="J50" s="10"/>
      <c r="K50" s="10"/>
      <c r="L50" s="4">
        <f t="shared" si="1"/>
        <v>0</v>
      </c>
      <c r="M50" s="4">
        <f t="shared" si="2"/>
        <v>0</v>
      </c>
      <c r="N50" s="4"/>
      <c r="O50" s="11">
        <f t="shared" si="5"/>
        <v>0</v>
      </c>
      <c r="P50" s="4">
        <v>938400</v>
      </c>
      <c r="Q50" s="4">
        <f t="shared" si="3"/>
        <v>19550</v>
      </c>
      <c r="R50" s="2" t="s">
        <v>90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5.75" customHeight="1" x14ac:dyDescent="0.2">
      <c r="A51" s="8" t="s">
        <v>104</v>
      </c>
      <c r="B51" s="9" t="s">
        <v>105</v>
      </c>
      <c r="C51" s="9"/>
      <c r="D51" s="10">
        <v>48</v>
      </c>
      <c r="E51" s="10"/>
      <c r="F51" s="10"/>
      <c r="G51" s="10"/>
      <c r="H51" s="10"/>
      <c r="I51" s="10"/>
      <c r="J51" s="10"/>
      <c r="K51" s="10"/>
      <c r="L51" s="4">
        <f t="shared" si="1"/>
        <v>15796</v>
      </c>
      <c r="M51" s="4">
        <f t="shared" si="2"/>
        <v>15796</v>
      </c>
      <c r="N51" s="4">
        <v>758208</v>
      </c>
      <c r="O51" s="11">
        <f t="shared" si="5"/>
        <v>15796</v>
      </c>
      <c r="P51" s="4">
        <v>859824</v>
      </c>
      <c r="Q51" s="4">
        <f t="shared" si="3"/>
        <v>17913</v>
      </c>
      <c r="R51" s="2" t="s">
        <v>90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.75" customHeight="1" x14ac:dyDescent="0.2">
      <c r="A52" s="8">
        <v>88713</v>
      </c>
      <c r="B52" s="9" t="s">
        <v>106</v>
      </c>
      <c r="C52" s="9"/>
      <c r="D52" s="10">
        <v>48</v>
      </c>
      <c r="E52" s="10"/>
      <c r="F52" s="10"/>
      <c r="G52" s="10"/>
      <c r="H52" s="10"/>
      <c r="I52" s="10"/>
      <c r="J52" s="10"/>
      <c r="K52" s="10"/>
      <c r="L52" s="4">
        <f t="shared" si="1"/>
        <v>0</v>
      </c>
      <c r="M52" s="4">
        <f t="shared" si="2"/>
        <v>0</v>
      </c>
      <c r="N52" s="4"/>
      <c r="O52" s="11">
        <f t="shared" si="5"/>
        <v>0</v>
      </c>
      <c r="P52" s="4">
        <v>781440</v>
      </c>
      <c r="Q52" s="4">
        <f t="shared" si="3"/>
        <v>16280</v>
      </c>
      <c r="R52" s="2" t="s">
        <v>90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5.75" customHeight="1" x14ac:dyDescent="0.2">
      <c r="A53" s="8" t="s">
        <v>107</v>
      </c>
      <c r="B53" s="9" t="s">
        <v>108</v>
      </c>
      <c r="C53" s="9"/>
      <c r="D53" s="10">
        <v>48</v>
      </c>
      <c r="E53" s="10"/>
      <c r="F53" s="10"/>
      <c r="G53" s="10"/>
      <c r="H53" s="10"/>
      <c r="I53" s="10"/>
      <c r="J53" s="10"/>
      <c r="K53" s="10"/>
      <c r="L53" s="4">
        <f t="shared" si="1"/>
        <v>15872.86</v>
      </c>
      <c r="M53" s="4">
        <f t="shared" si="2"/>
        <v>15872.86</v>
      </c>
      <c r="N53" s="4">
        <v>761897.5</v>
      </c>
      <c r="O53" s="11">
        <f t="shared" si="5"/>
        <v>15872.86</v>
      </c>
      <c r="P53" s="4">
        <v>863890</v>
      </c>
      <c r="Q53" s="4">
        <f t="shared" si="3"/>
        <v>17997.71</v>
      </c>
      <c r="R53" s="2" t="s">
        <v>90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5.75" customHeight="1" x14ac:dyDescent="0.2">
      <c r="A54" s="8" t="s">
        <v>109</v>
      </c>
      <c r="B54" s="9" t="s">
        <v>110</v>
      </c>
      <c r="C54" s="9"/>
      <c r="D54" s="10">
        <v>24</v>
      </c>
      <c r="E54" s="10"/>
      <c r="F54" s="10"/>
      <c r="G54" s="10"/>
      <c r="H54" s="10"/>
      <c r="I54" s="10"/>
      <c r="J54" s="10"/>
      <c r="K54" s="10"/>
      <c r="L54" s="4">
        <f t="shared" si="1"/>
        <v>0</v>
      </c>
      <c r="M54" s="4">
        <f t="shared" si="2"/>
        <v>0</v>
      </c>
      <c r="N54" s="4"/>
      <c r="O54" s="11">
        <f t="shared" si="5"/>
        <v>0</v>
      </c>
      <c r="P54" s="4">
        <v>619200</v>
      </c>
      <c r="Q54" s="4">
        <f t="shared" si="3"/>
        <v>25800</v>
      </c>
      <c r="R54" s="2" t="s">
        <v>90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5.75" customHeight="1" x14ac:dyDescent="0.2">
      <c r="A55" s="8">
        <v>32286</v>
      </c>
      <c r="B55" s="9" t="s">
        <v>111</v>
      </c>
      <c r="C55" s="9"/>
      <c r="D55" s="10">
        <v>48</v>
      </c>
      <c r="E55" s="10"/>
      <c r="F55" s="10"/>
      <c r="G55" s="10"/>
      <c r="H55" s="10"/>
      <c r="I55" s="10"/>
      <c r="J55" s="10"/>
      <c r="K55" s="10"/>
      <c r="L55" s="4">
        <f t="shared" si="1"/>
        <v>0</v>
      </c>
      <c r="M55" s="4">
        <f t="shared" si="2"/>
        <v>0</v>
      </c>
      <c r="N55" s="4"/>
      <c r="O55" s="11">
        <f t="shared" si="5"/>
        <v>0</v>
      </c>
      <c r="P55" s="4">
        <v>859824</v>
      </c>
      <c r="Q55" s="4">
        <f t="shared" si="3"/>
        <v>17913</v>
      </c>
      <c r="R55" s="2" t="s">
        <v>90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5.75" customHeight="1" x14ac:dyDescent="0.2">
      <c r="A56" s="8" t="s">
        <v>112</v>
      </c>
      <c r="B56" s="9" t="s">
        <v>113</v>
      </c>
      <c r="C56" s="9"/>
      <c r="D56" s="10">
        <v>48</v>
      </c>
      <c r="E56" s="10"/>
      <c r="F56" s="10"/>
      <c r="G56" s="10"/>
      <c r="H56" s="10"/>
      <c r="I56" s="10"/>
      <c r="J56" s="10"/>
      <c r="K56" s="10"/>
      <c r="L56" s="4">
        <f t="shared" si="1"/>
        <v>16666</v>
      </c>
      <c r="M56" s="4">
        <f t="shared" si="2"/>
        <v>16666</v>
      </c>
      <c r="N56" s="4">
        <v>799968</v>
      </c>
      <c r="O56" s="11">
        <f t="shared" si="5"/>
        <v>16666</v>
      </c>
      <c r="P56" s="4">
        <v>907096</v>
      </c>
      <c r="Q56" s="4">
        <f t="shared" si="3"/>
        <v>18897.830000000002</v>
      </c>
      <c r="R56" s="2" t="s">
        <v>90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5.75" customHeight="1" x14ac:dyDescent="0.2">
      <c r="A57" s="8" t="s">
        <v>114</v>
      </c>
      <c r="B57" s="9" t="s">
        <v>115</v>
      </c>
      <c r="C57" s="9"/>
      <c r="D57" s="10">
        <v>48</v>
      </c>
      <c r="E57" s="10"/>
      <c r="F57" s="10"/>
      <c r="G57" s="10"/>
      <c r="H57" s="10"/>
      <c r="I57" s="10"/>
      <c r="J57" s="10"/>
      <c r="K57" s="10"/>
      <c r="L57" s="4">
        <f t="shared" si="1"/>
        <v>17592.22</v>
      </c>
      <c r="M57" s="4">
        <f t="shared" si="2"/>
        <v>17592.22</v>
      </c>
      <c r="N57" s="4">
        <v>844426.5</v>
      </c>
      <c r="O57" s="11">
        <f t="shared" si="5"/>
        <v>17592.22</v>
      </c>
      <c r="P57" s="4">
        <v>957600</v>
      </c>
      <c r="Q57" s="4">
        <f t="shared" si="3"/>
        <v>19950</v>
      </c>
      <c r="R57" s="2" t="s">
        <v>90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5.75" customHeight="1" x14ac:dyDescent="0.2">
      <c r="A58" s="8" t="s">
        <v>116</v>
      </c>
      <c r="B58" s="9" t="s">
        <v>117</v>
      </c>
      <c r="C58" s="9"/>
      <c r="D58" s="10">
        <v>12</v>
      </c>
      <c r="E58" s="10"/>
      <c r="F58" s="10"/>
      <c r="G58" s="10"/>
      <c r="H58" s="10"/>
      <c r="I58" s="10"/>
      <c r="J58" s="10"/>
      <c r="K58" s="10"/>
      <c r="L58" s="4">
        <f t="shared" si="1"/>
        <v>24735</v>
      </c>
      <c r="M58" s="4">
        <f t="shared" si="2"/>
        <v>24735</v>
      </c>
      <c r="N58" s="4">
        <v>296820</v>
      </c>
      <c r="O58" s="11">
        <f t="shared" si="5"/>
        <v>24735</v>
      </c>
      <c r="P58" s="4">
        <v>336600</v>
      </c>
      <c r="Q58" s="4">
        <f t="shared" si="3"/>
        <v>28050</v>
      </c>
      <c r="R58" s="2" t="s">
        <v>90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5.75" customHeight="1" x14ac:dyDescent="0.2">
      <c r="A59" s="8" t="s">
        <v>118</v>
      </c>
      <c r="B59" s="9" t="s">
        <v>119</v>
      </c>
      <c r="C59" s="9"/>
      <c r="D59" s="10">
        <v>12</v>
      </c>
      <c r="E59" s="10"/>
      <c r="F59" s="10"/>
      <c r="G59" s="10"/>
      <c r="H59" s="10"/>
      <c r="I59" s="10"/>
      <c r="J59" s="10"/>
      <c r="K59" s="10"/>
      <c r="L59" s="4">
        <f t="shared" si="1"/>
        <v>30731.42</v>
      </c>
      <c r="M59" s="4">
        <f t="shared" si="2"/>
        <v>30731.42</v>
      </c>
      <c r="N59" s="4">
        <v>368777</v>
      </c>
      <c r="O59" s="11">
        <f t="shared" si="5"/>
        <v>30731.42</v>
      </c>
      <c r="P59" s="4">
        <v>418200</v>
      </c>
      <c r="Q59" s="4">
        <f t="shared" si="3"/>
        <v>34850</v>
      </c>
      <c r="R59" s="2" t="s">
        <v>90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5.75" customHeight="1" x14ac:dyDescent="0.2">
      <c r="A60" s="8" t="s">
        <v>120</v>
      </c>
      <c r="B60" s="9" t="s">
        <v>121</v>
      </c>
      <c r="C60" s="9"/>
      <c r="D60" s="10">
        <v>8</v>
      </c>
      <c r="E60" s="10"/>
      <c r="F60" s="10"/>
      <c r="G60" s="10"/>
      <c r="H60" s="10"/>
      <c r="I60" s="10"/>
      <c r="J60" s="10"/>
      <c r="K60" s="10"/>
      <c r="L60" s="4">
        <f t="shared" si="1"/>
        <v>0</v>
      </c>
      <c r="M60" s="4">
        <f t="shared" si="2"/>
        <v>0</v>
      </c>
      <c r="N60" s="4"/>
      <c r="O60" s="11">
        <f t="shared" si="5"/>
        <v>0</v>
      </c>
      <c r="P60" s="4">
        <v>648000</v>
      </c>
      <c r="Q60" s="4">
        <f t="shared" si="3"/>
        <v>81000</v>
      </c>
      <c r="R60" s="2" t="s">
        <v>90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5.75" customHeight="1" x14ac:dyDescent="0.2">
      <c r="A61" s="8" t="s">
        <v>122</v>
      </c>
      <c r="B61" s="9" t="s">
        <v>123</v>
      </c>
      <c r="C61" s="9"/>
      <c r="D61" s="10">
        <v>8</v>
      </c>
      <c r="E61" s="10"/>
      <c r="F61" s="10"/>
      <c r="G61" s="10"/>
      <c r="H61" s="10"/>
      <c r="I61" s="10"/>
      <c r="J61" s="10"/>
      <c r="K61" s="10"/>
      <c r="L61" s="4">
        <f t="shared" si="1"/>
        <v>0</v>
      </c>
      <c r="M61" s="4">
        <f t="shared" si="2"/>
        <v>0</v>
      </c>
      <c r="N61" s="4"/>
      <c r="O61" s="11">
        <f t="shared" si="5"/>
        <v>0</v>
      </c>
      <c r="P61" s="4">
        <v>648000</v>
      </c>
      <c r="Q61" s="4">
        <f t="shared" si="3"/>
        <v>81000</v>
      </c>
      <c r="R61" s="2" t="s">
        <v>90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5.75" customHeight="1" x14ac:dyDescent="0.2">
      <c r="A62" s="8" t="s">
        <v>124</v>
      </c>
      <c r="B62" s="9" t="s">
        <v>125</v>
      </c>
      <c r="C62" s="9"/>
      <c r="D62" s="10">
        <v>8</v>
      </c>
      <c r="E62" s="10"/>
      <c r="F62" s="10"/>
      <c r="G62" s="10"/>
      <c r="H62" s="10"/>
      <c r="I62" s="10"/>
      <c r="J62" s="10"/>
      <c r="K62" s="10"/>
      <c r="L62" s="4">
        <f t="shared" si="1"/>
        <v>0</v>
      </c>
      <c r="M62" s="4">
        <f t="shared" si="2"/>
        <v>0</v>
      </c>
      <c r="N62" s="4"/>
      <c r="O62" s="11">
        <f t="shared" si="5"/>
        <v>0</v>
      </c>
      <c r="P62" s="4">
        <v>648000</v>
      </c>
      <c r="Q62" s="4">
        <f t="shared" si="3"/>
        <v>81000</v>
      </c>
      <c r="R62" s="2" t="s">
        <v>90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5.75" customHeight="1" x14ac:dyDescent="0.2">
      <c r="A63" s="8" t="s">
        <v>126</v>
      </c>
      <c r="B63" s="9" t="s">
        <v>127</v>
      </c>
      <c r="C63" s="9"/>
      <c r="D63" s="10">
        <v>6</v>
      </c>
      <c r="E63" s="10"/>
      <c r="F63" s="10"/>
      <c r="G63" s="10"/>
      <c r="H63" s="10"/>
      <c r="I63" s="10"/>
      <c r="J63" s="10"/>
      <c r="K63" s="10"/>
      <c r="L63" s="4">
        <f t="shared" si="1"/>
        <v>0</v>
      </c>
      <c r="M63" s="4">
        <f t="shared" si="2"/>
        <v>0</v>
      </c>
      <c r="N63" s="4"/>
      <c r="O63" s="11">
        <f t="shared" si="5"/>
        <v>0</v>
      </c>
      <c r="P63" s="4">
        <v>486000</v>
      </c>
      <c r="Q63" s="4">
        <f t="shared" si="3"/>
        <v>81000</v>
      </c>
      <c r="R63" s="2" t="s">
        <v>90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5.75" customHeight="1" x14ac:dyDescent="0.2">
      <c r="A64" s="8" t="s">
        <v>128</v>
      </c>
      <c r="B64" s="9" t="s">
        <v>129</v>
      </c>
      <c r="C64" s="9"/>
      <c r="D64" s="10">
        <v>4</v>
      </c>
      <c r="E64" s="10"/>
      <c r="F64" s="10"/>
      <c r="G64" s="10"/>
      <c r="H64" s="10"/>
      <c r="I64" s="10"/>
      <c r="J64" s="10"/>
      <c r="K64" s="10"/>
      <c r="L64" s="4">
        <f t="shared" si="1"/>
        <v>0</v>
      </c>
      <c r="M64" s="4">
        <f t="shared" si="2"/>
        <v>0</v>
      </c>
      <c r="N64" s="4"/>
      <c r="O64" s="11">
        <f t="shared" si="5"/>
        <v>0</v>
      </c>
      <c r="P64" s="4">
        <v>809600</v>
      </c>
      <c r="Q64" s="4">
        <f t="shared" si="3"/>
        <v>202400</v>
      </c>
      <c r="R64" s="2" t="s">
        <v>90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5.75" customHeight="1" x14ac:dyDescent="0.2">
      <c r="A65" s="8" t="s">
        <v>130</v>
      </c>
      <c r="B65" s="9" t="s">
        <v>131</v>
      </c>
      <c r="C65" s="9"/>
      <c r="D65" s="10">
        <v>3</v>
      </c>
      <c r="E65" s="10"/>
      <c r="F65" s="10"/>
      <c r="G65" s="10"/>
      <c r="H65" s="10"/>
      <c r="I65" s="10"/>
      <c r="J65" s="10"/>
      <c r="K65" s="10"/>
      <c r="L65" s="4">
        <f t="shared" si="1"/>
        <v>0</v>
      </c>
      <c r="M65" s="4">
        <f t="shared" si="2"/>
        <v>0</v>
      </c>
      <c r="N65" s="4"/>
      <c r="O65" s="11">
        <f t="shared" si="5"/>
        <v>0</v>
      </c>
      <c r="P65" s="4">
        <v>910800</v>
      </c>
      <c r="Q65" s="4">
        <f t="shared" si="3"/>
        <v>303600</v>
      </c>
      <c r="R65" s="2" t="s">
        <v>90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5.75" customHeight="1" x14ac:dyDescent="0.2">
      <c r="A66" s="8" t="s">
        <v>132</v>
      </c>
      <c r="B66" s="9" t="s">
        <v>133</v>
      </c>
      <c r="C66" s="9"/>
      <c r="D66" s="10">
        <v>3</v>
      </c>
      <c r="E66" s="10"/>
      <c r="F66" s="10"/>
      <c r="G66" s="10"/>
      <c r="H66" s="10"/>
      <c r="I66" s="10"/>
      <c r="J66" s="10"/>
      <c r="K66" s="10"/>
      <c r="L66" s="4">
        <f t="shared" si="1"/>
        <v>0</v>
      </c>
      <c r="M66" s="4">
        <f t="shared" si="2"/>
        <v>0</v>
      </c>
      <c r="N66" s="4"/>
      <c r="O66" s="11">
        <f t="shared" si="5"/>
        <v>0</v>
      </c>
      <c r="P66" s="4">
        <v>910800</v>
      </c>
      <c r="Q66" s="4">
        <f t="shared" si="3"/>
        <v>303600</v>
      </c>
      <c r="R66" s="2" t="s">
        <v>90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5.75" customHeight="1" x14ac:dyDescent="0.2">
      <c r="A67" s="8" t="s">
        <v>134</v>
      </c>
      <c r="B67" s="9" t="s">
        <v>135</v>
      </c>
      <c r="C67" s="9"/>
      <c r="D67" s="10">
        <v>3</v>
      </c>
      <c r="E67" s="10"/>
      <c r="F67" s="10"/>
      <c r="G67" s="10"/>
      <c r="H67" s="10"/>
      <c r="I67" s="10"/>
      <c r="J67" s="10"/>
      <c r="K67" s="10"/>
      <c r="L67" s="4">
        <f t="shared" ref="L67:L114" si="6">O67</f>
        <v>287208.33</v>
      </c>
      <c r="M67" s="4">
        <f t="shared" ref="M67:M114" si="7">O67</f>
        <v>287208.33</v>
      </c>
      <c r="N67" s="4">
        <v>861625</v>
      </c>
      <c r="O67" s="11">
        <f t="shared" si="5"/>
        <v>287208.33</v>
      </c>
      <c r="P67" s="4">
        <v>977100</v>
      </c>
      <c r="Q67" s="4">
        <f t="shared" ref="Q67:Q108" si="8">ROUND(P67/D67,2)</f>
        <v>325700</v>
      </c>
      <c r="R67" s="2" t="s">
        <v>90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5.75" customHeight="1" x14ac:dyDescent="0.2">
      <c r="A68" s="8" t="s">
        <v>136</v>
      </c>
      <c r="B68" s="9" t="s">
        <v>137</v>
      </c>
      <c r="C68" s="9"/>
      <c r="D68" s="10">
        <v>3</v>
      </c>
      <c r="E68" s="10"/>
      <c r="F68" s="10"/>
      <c r="G68" s="10"/>
      <c r="H68" s="10"/>
      <c r="I68" s="10"/>
      <c r="J68" s="10"/>
      <c r="K68" s="10"/>
      <c r="L68" s="4">
        <f t="shared" si="6"/>
        <v>263487</v>
      </c>
      <c r="M68" s="4">
        <f t="shared" si="7"/>
        <v>263487</v>
      </c>
      <c r="N68" s="4">
        <v>790461</v>
      </c>
      <c r="O68" s="11">
        <f t="shared" si="5"/>
        <v>263487</v>
      </c>
      <c r="P68" s="4">
        <v>896311</v>
      </c>
      <c r="Q68" s="4">
        <f t="shared" si="8"/>
        <v>298770.33</v>
      </c>
      <c r="R68" s="2" t="s">
        <v>90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5.75" customHeight="1" x14ac:dyDescent="0.2">
      <c r="A69" s="8">
        <v>42117</v>
      </c>
      <c r="B69" s="9" t="s">
        <v>138</v>
      </c>
      <c r="C69" s="9"/>
      <c r="D69" s="10">
        <v>4</v>
      </c>
      <c r="E69" s="10"/>
      <c r="F69" s="10"/>
      <c r="G69" s="10"/>
      <c r="H69" s="10"/>
      <c r="I69" s="10"/>
      <c r="J69" s="10"/>
      <c r="K69" s="10"/>
      <c r="L69" s="4">
        <f t="shared" si="6"/>
        <v>0</v>
      </c>
      <c r="M69" s="4">
        <f t="shared" si="7"/>
        <v>0</v>
      </c>
      <c r="N69" s="4"/>
      <c r="O69" s="11">
        <f t="shared" si="5"/>
        <v>0</v>
      </c>
      <c r="P69" s="4">
        <v>823600</v>
      </c>
      <c r="Q69" s="4">
        <f t="shared" si="8"/>
        <v>205900</v>
      </c>
      <c r="R69" s="2" t="s">
        <v>90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5.75" customHeight="1" x14ac:dyDescent="0.2">
      <c r="A70" s="8" t="s">
        <v>139</v>
      </c>
      <c r="B70" s="9" t="s">
        <v>140</v>
      </c>
      <c r="C70" s="9"/>
      <c r="D70" s="10">
        <v>3</v>
      </c>
      <c r="E70" s="10"/>
      <c r="F70" s="10"/>
      <c r="G70" s="10"/>
      <c r="H70" s="10"/>
      <c r="I70" s="10"/>
      <c r="J70" s="10"/>
      <c r="K70" s="10"/>
      <c r="L70" s="4">
        <f t="shared" si="6"/>
        <v>287208</v>
      </c>
      <c r="M70" s="4">
        <f t="shared" si="7"/>
        <v>287208</v>
      </c>
      <c r="N70" s="4">
        <v>861624</v>
      </c>
      <c r="O70" s="11">
        <f t="shared" si="5"/>
        <v>287208</v>
      </c>
      <c r="P70" s="4">
        <v>977100</v>
      </c>
      <c r="Q70" s="4">
        <f t="shared" si="8"/>
        <v>325700</v>
      </c>
      <c r="R70" s="2" t="s">
        <v>90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5.75" customHeight="1" x14ac:dyDescent="0.2">
      <c r="A71" s="8" t="s">
        <v>141</v>
      </c>
      <c r="B71" s="9" t="s">
        <v>142</v>
      </c>
      <c r="C71" s="9"/>
      <c r="D71" s="10">
        <v>4</v>
      </c>
      <c r="E71" s="10"/>
      <c r="F71" s="10"/>
      <c r="G71" s="10"/>
      <c r="H71" s="10"/>
      <c r="I71" s="10"/>
      <c r="J71" s="10"/>
      <c r="K71" s="10"/>
      <c r="L71" s="4">
        <f t="shared" si="6"/>
        <v>0</v>
      </c>
      <c r="M71" s="4">
        <f t="shared" si="7"/>
        <v>0</v>
      </c>
      <c r="N71" s="4"/>
      <c r="O71" s="11">
        <f t="shared" si="5"/>
        <v>0</v>
      </c>
      <c r="P71" s="4">
        <v>823600</v>
      </c>
      <c r="Q71" s="4">
        <f t="shared" si="8"/>
        <v>205900</v>
      </c>
      <c r="R71" s="2" t="s">
        <v>90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5.75" customHeight="1" x14ac:dyDescent="0.2">
      <c r="A72" s="8" t="s">
        <v>143</v>
      </c>
      <c r="B72" s="9" t="s">
        <v>144</v>
      </c>
      <c r="C72" s="9"/>
      <c r="D72" s="10">
        <v>8</v>
      </c>
      <c r="E72" s="10"/>
      <c r="F72" s="10"/>
      <c r="G72" s="10"/>
      <c r="H72" s="10"/>
      <c r="I72" s="10"/>
      <c r="J72" s="10"/>
      <c r="K72" s="10"/>
      <c r="L72" s="4">
        <f t="shared" si="6"/>
        <v>0</v>
      </c>
      <c r="M72" s="4">
        <f t="shared" si="7"/>
        <v>0</v>
      </c>
      <c r="N72" s="4"/>
      <c r="O72" s="11">
        <f t="shared" si="5"/>
        <v>0</v>
      </c>
      <c r="P72" s="4">
        <v>935200</v>
      </c>
      <c r="Q72" s="4">
        <f t="shared" si="8"/>
        <v>116900</v>
      </c>
      <c r="R72" s="2" t="s">
        <v>90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5.75" customHeight="1" x14ac:dyDescent="0.2">
      <c r="A73" s="8" t="s">
        <v>145</v>
      </c>
      <c r="B73" s="9" t="s">
        <v>146</v>
      </c>
      <c r="C73" s="9"/>
      <c r="D73" s="10">
        <v>8</v>
      </c>
      <c r="E73" s="10"/>
      <c r="F73" s="10"/>
      <c r="G73" s="10"/>
      <c r="H73" s="10"/>
      <c r="I73" s="10"/>
      <c r="J73" s="10"/>
      <c r="K73" s="10"/>
      <c r="L73" s="4">
        <f t="shared" si="6"/>
        <v>0</v>
      </c>
      <c r="M73" s="4">
        <f t="shared" si="7"/>
        <v>0</v>
      </c>
      <c r="N73" s="4"/>
      <c r="O73" s="11">
        <f t="shared" si="5"/>
        <v>0</v>
      </c>
      <c r="P73" s="4">
        <v>935200</v>
      </c>
      <c r="Q73" s="4">
        <f t="shared" si="8"/>
        <v>116900</v>
      </c>
      <c r="R73" s="2" t="s">
        <v>90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5.75" customHeight="1" x14ac:dyDescent="0.2">
      <c r="A74" s="8" t="s">
        <v>147</v>
      </c>
      <c r="B74" s="9" t="s">
        <v>148</v>
      </c>
      <c r="C74" s="9"/>
      <c r="D74" s="10">
        <v>12</v>
      </c>
      <c r="E74" s="10"/>
      <c r="F74" s="10"/>
      <c r="G74" s="10"/>
      <c r="H74" s="10"/>
      <c r="I74" s="10"/>
      <c r="J74" s="10"/>
      <c r="K74" s="10"/>
      <c r="L74" s="4">
        <f t="shared" si="6"/>
        <v>0</v>
      </c>
      <c r="M74" s="4">
        <f t="shared" si="7"/>
        <v>0</v>
      </c>
      <c r="N74" s="4"/>
      <c r="O74" s="11">
        <f t="shared" si="5"/>
        <v>0</v>
      </c>
      <c r="P74" s="4">
        <v>624000</v>
      </c>
      <c r="Q74" s="4">
        <f t="shared" si="8"/>
        <v>52000</v>
      </c>
      <c r="R74" s="2" t="s">
        <v>90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5.75" customHeight="1" x14ac:dyDescent="0.2">
      <c r="A75" s="8" t="s">
        <v>149</v>
      </c>
      <c r="B75" s="9" t="s">
        <v>150</v>
      </c>
      <c r="C75" s="9"/>
      <c r="D75" s="10">
        <v>12</v>
      </c>
      <c r="E75" s="10"/>
      <c r="F75" s="10"/>
      <c r="G75" s="10"/>
      <c r="H75" s="10"/>
      <c r="I75" s="10"/>
      <c r="J75" s="10"/>
      <c r="K75" s="10"/>
      <c r="L75" s="4">
        <f t="shared" si="6"/>
        <v>0</v>
      </c>
      <c r="M75" s="4">
        <f t="shared" si="7"/>
        <v>0</v>
      </c>
      <c r="N75" s="4"/>
      <c r="O75" s="11">
        <f t="shared" si="5"/>
        <v>0</v>
      </c>
      <c r="P75" s="4">
        <v>624000</v>
      </c>
      <c r="Q75" s="4">
        <f t="shared" si="8"/>
        <v>52000</v>
      </c>
      <c r="R75" s="2" t="s">
        <v>90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5.75" customHeight="1" x14ac:dyDescent="0.2">
      <c r="A76" s="8" t="s">
        <v>151</v>
      </c>
      <c r="B76" s="9" t="s">
        <v>152</v>
      </c>
      <c r="C76" s="9"/>
      <c r="D76" s="10">
        <v>4</v>
      </c>
      <c r="E76" s="10"/>
      <c r="F76" s="10"/>
      <c r="G76" s="10"/>
      <c r="H76" s="10"/>
      <c r="I76" s="10"/>
      <c r="J76" s="10"/>
      <c r="K76" s="10"/>
      <c r="L76" s="4">
        <f t="shared" si="6"/>
        <v>0</v>
      </c>
      <c r="M76" s="4">
        <f t="shared" si="7"/>
        <v>0</v>
      </c>
      <c r="N76" s="4"/>
      <c r="O76" s="11">
        <f t="shared" si="5"/>
        <v>0</v>
      </c>
      <c r="P76" s="4">
        <v>853600</v>
      </c>
      <c r="Q76" s="4">
        <f t="shared" si="8"/>
        <v>213400</v>
      </c>
      <c r="R76" s="2" t="s">
        <v>90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5.75" customHeight="1" x14ac:dyDescent="0.2">
      <c r="A77" s="8" t="s">
        <v>153</v>
      </c>
      <c r="B77" s="9" t="s">
        <v>154</v>
      </c>
      <c r="C77" s="9"/>
      <c r="D77" s="10">
        <v>4</v>
      </c>
      <c r="E77" s="10"/>
      <c r="F77" s="10"/>
      <c r="G77" s="10"/>
      <c r="H77" s="10"/>
      <c r="I77" s="10"/>
      <c r="J77" s="10"/>
      <c r="K77" s="10"/>
      <c r="L77" s="4">
        <f t="shared" si="6"/>
        <v>0</v>
      </c>
      <c r="M77" s="4">
        <f t="shared" si="7"/>
        <v>0</v>
      </c>
      <c r="N77" s="4"/>
      <c r="O77" s="11">
        <f t="shared" si="5"/>
        <v>0</v>
      </c>
      <c r="P77" s="4">
        <v>881600</v>
      </c>
      <c r="Q77" s="4">
        <f t="shared" si="8"/>
        <v>220400</v>
      </c>
      <c r="R77" s="2" t="s">
        <v>90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5.75" customHeight="1" x14ac:dyDescent="0.2">
      <c r="A78" s="8" t="s">
        <v>155</v>
      </c>
      <c r="B78" s="9" t="s">
        <v>144</v>
      </c>
      <c r="C78" s="9"/>
      <c r="D78" s="10">
        <v>8</v>
      </c>
      <c r="E78" s="10"/>
      <c r="F78" s="10"/>
      <c r="G78" s="10"/>
      <c r="H78" s="10"/>
      <c r="I78" s="10"/>
      <c r="J78" s="10"/>
      <c r="K78" s="10"/>
      <c r="L78" s="4">
        <f t="shared" si="6"/>
        <v>0</v>
      </c>
      <c r="M78" s="4">
        <f t="shared" si="7"/>
        <v>0</v>
      </c>
      <c r="N78" s="4"/>
      <c r="O78" s="11">
        <f t="shared" si="5"/>
        <v>0</v>
      </c>
      <c r="P78" s="4">
        <v>935200</v>
      </c>
      <c r="Q78" s="4">
        <f t="shared" si="8"/>
        <v>116900</v>
      </c>
      <c r="R78" s="2" t="s">
        <v>90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5.75" customHeight="1" x14ac:dyDescent="0.2">
      <c r="A79" s="8" t="s">
        <v>156</v>
      </c>
      <c r="B79" s="9" t="s">
        <v>157</v>
      </c>
      <c r="C79" s="9"/>
      <c r="D79" s="10">
        <v>3</v>
      </c>
      <c r="E79" s="10"/>
      <c r="F79" s="10"/>
      <c r="G79" s="10"/>
      <c r="H79" s="10"/>
      <c r="I79" s="10"/>
      <c r="J79" s="10"/>
      <c r="K79" s="10"/>
      <c r="L79" s="4">
        <f t="shared" si="6"/>
        <v>347260</v>
      </c>
      <c r="M79" s="4">
        <f t="shared" si="7"/>
        <v>347260</v>
      </c>
      <c r="N79" s="4">
        <v>1041780</v>
      </c>
      <c r="O79" s="11">
        <f t="shared" si="5"/>
        <v>347260</v>
      </c>
      <c r="P79" s="4">
        <v>1181214</v>
      </c>
      <c r="Q79" s="4">
        <f t="shared" si="8"/>
        <v>393738</v>
      </c>
      <c r="R79" s="2" t="s">
        <v>90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5.75" customHeight="1" x14ac:dyDescent="0.2">
      <c r="A80" s="8" t="s">
        <v>158</v>
      </c>
      <c r="B80" s="9" t="s">
        <v>159</v>
      </c>
      <c r="C80" s="9"/>
      <c r="D80" s="10">
        <v>3</v>
      </c>
      <c r="E80" s="10"/>
      <c r="F80" s="10"/>
      <c r="G80" s="10"/>
      <c r="H80" s="10"/>
      <c r="I80" s="10"/>
      <c r="J80" s="10"/>
      <c r="K80" s="10"/>
      <c r="L80" s="4">
        <f t="shared" si="6"/>
        <v>0</v>
      </c>
      <c r="M80" s="4">
        <f t="shared" si="7"/>
        <v>0</v>
      </c>
      <c r="N80" s="4"/>
      <c r="O80" s="11">
        <f t="shared" si="5"/>
        <v>0</v>
      </c>
      <c r="P80" s="4">
        <v>1181400</v>
      </c>
      <c r="Q80" s="4">
        <f t="shared" si="8"/>
        <v>393800</v>
      </c>
      <c r="R80" s="2" t="s">
        <v>90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5.75" customHeight="1" x14ac:dyDescent="0.2">
      <c r="A81" s="8" t="s">
        <v>160</v>
      </c>
      <c r="B81" s="9" t="s">
        <v>161</v>
      </c>
      <c r="C81" s="9"/>
      <c r="D81" s="10">
        <v>4</v>
      </c>
      <c r="E81" s="10"/>
      <c r="F81" s="10"/>
      <c r="G81" s="10"/>
      <c r="H81" s="10"/>
      <c r="I81" s="10"/>
      <c r="J81" s="10"/>
      <c r="K81" s="10"/>
      <c r="L81" s="4">
        <f t="shared" si="6"/>
        <v>202200.75</v>
      </c>
      <c r="M81" s="4">
        <f t="shared" si="7"/>
        <v>202200.75</v>
      </c>
      <c r="N81" s="4">
        <v>808803</v>
      </c>
      <c r="O81" s="11">
        <f t="shared" si="5"/>
        <v>202200.75</v>
      </c>
      <c r="P81" s="4">
        <v>917200</v>
      </c>
      <c r="Q81" s="4">
        <f t="shared" si="8"/>
        <v>229300</v>
      </c>
      <c r="R81" s="2" t="s">
        <v>90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5.75" customHeight="1" x14ac:dyDescent="0.2">
      <c r="A82" s="8" t="s">
        <v>162</v>
      </c>
      <c r="B82" s="9" t="s">
        <v>163</v>
      </c>
      <c r="C82" s="9"/>
      <c r="D82" s="10">
        <v>3</v>
      </c>
      <c r="E82" s="10"/>
      <c r="F82" s="10"/>
      <c r="G82" s="10"/>
      <c r="H82" s="10"/>
      <c r="I82" s="10"/>
      <c r="J82" s="10"/>
      <c r="K82" s="10"/>
      <c r="L82" s="4">
        <f t="shared" si="6"/>
        <v>347260</v>
      </c>
      <c r="M82" s="4">
        <f t="shared" si="7"/>
        <v>347260</v>
      </c>
      <c r="N82" s="4">
        <v>1041780</v>
      </c>
      <c r="O82" s="11">
        <f t="shared" si="5"/>
        <v>347260</v>
      </c>
      <c r="P82" s="4">
        <v>1181400</v>
      </c>
      <c r="Q82" s="4">
        <f t="shared" si="8"/>
        <v>393800</v>
      </c>
      <c r="R82" s="2" t="s">
        <v>90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5.75" customHeight="1" x14ac:dyDescent="0.2">
      <c r="A83" s="8" t="s">
        <v>164</v>
      </c>
      <c r="B83" s="9" t="s">
        <v>165</v>
      </c>
      <c r="C83" s="9"/>
      <c r="D83" s="10">
        <v>3</v>
      </c>
      <c r="E83" s="10"/>
      <c r="F83" s="10"/>
      <c r="G83" s="10"/>
      <c r="H83" s="10"/>
      <c r="I83" s="10"/>
      <c r="J83" s="10"/>
      <c r="K83" s="10"/>
      <c r="L83" s="4">
        <f t="shared" si="6"/>
        <v>347260</v>
      </c>
      <c r="M83" s="4">
        <f t="shared" si="7"/>
        <v>347260</v>
      </c>
      <c r="N83" s="4">
        <v>1041780</v>
      </c>
      <c r="O83" s="11">
        <f t="shared" si="5"/>
        <v>347260</v>
      </c>
      <c r="P83" s="4">
        <v>1181400</v>
      </c>
      <c r="Q83" s="4">
        <f t="shared" si="8"/>
        <v>393800</v>
      </c>
      <c r="R83" s="2" t="s">
        <v>90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5.75" customHeight="1" x14ac:dyDescent="0.2">
      <c r="A84" s="8" t="s">
        <v>166</v>
      </c>
      <c r="B84" s="9" t="s">
        <v>167</v>
      </c>
      <c r="C84" s="9"/>
      <c r="D84" s="10">
        <v>4</v>
      </c>
      <c r="E84" s="10"/>
      <c r="F84" s="10"/>
      <c r="G84" s="10"/>
      <c r="H84" s="10"/>
      <c r="I84" s="10"/>
      <c r="J84" s="10"/>
      <c r="K84" s="10"/>
      <c r="L84" s="4">
        <f t="shared" si="6"/>
        <v>202201</v>
      </c>
      <c r="M84" s="4">
        <f t="shared" si="7"/>
        <v>202201</v>
      </c>
      <c r="N84" s="4">
        <v>808804</v>
      </c>
      <c r="O84" s="11">
        <f t="shared" si="5"/>
        <v>202201</v>
      </c>
      <c r="P84" s="4">
        <v>917084</v>
      </c>
      <c r="Q84" s="4">
        <f t="shared" si="8"/>
        <v>229271</v>
      </c>
      <c r="R84" s="2" t="s">
        <v>90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5.75" customHeight="1" x14ac:dyDescent="0.2">
      <c r="A85" s="8">
        <v>86018</v>
      </c>
      <c r="B85" s="9" t="s">
        <v>168</v>
      </c>
      <c r="C85" s="9"/>
      <c r="D85" s="10">
        <v>8</v>
      </c>
      <c r="E85" s="10"/>
      <c r="F85" s="10"/>
      <c r="G85" s="10"/>
      <c r="H85" s="10"/>
      <c r="I85" s="10"/>
      <c r="J85" s="10"/>
      <c r="K85" s="10"/>
      <c r="L85" s="4">
        <f t="shared" si="6"/>
        <v>82450</v>
      </c>
      <c r="M85" s="4">
        <f t="shared" si="7"/>
        <v>82450</v>
      </c>
      <c r="N85" s="4">
        <v>659600</v>
      </c>
      <c r="O85" s="11">
        <f t="shared" si="5"/>
        <v>82450</v>
      </c>
      <c r="P85" s="4">
        <v>748000</v>
      </c>
      <c r="Q85" s="4">
        <f t="shared" si="8"/>
        <v>93500</v>
      </c>
      <c r="R85" s="2" t="s">
        <v>90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5.75" customHeight="1" x14ac:dyDescent="0.2">
      <c r="A86" s="8">
        <v>86019</v>
      </c>
      <c r="B86" s="9" t="s">
        <v>169</v>
      </c>
      <c r="C86" s="9"/>
      <c r="D86" s="10">
        <v>8</v>
      </c>
      <c r="E86" s="10"/>
      <c r="F86" s="10"/>
      <c r="G86" s="10"/>
      <c r="H86" s="10"/>
      <c r="I86" s="10"/>
      <c r="J86" s="10"/>
      <c r="K86" s="10"/>
      <c r="L86" s="4">
        <f t="shared" si="6"/>
        <v>82450</v>
      </c>
      <c r="M86" s="4">
        <f t="shared" si="7"/>
        <v>82450</v>
      </c>
      <c r="N86" s="4">
        <v>659600</v>
      </c>
      <c r="O86" s="11">
        <f t="shared" si="5"/>
        <v>82450</v>
      </c>
      <c r="P86" s="4">
        <v>748000</v>
      </c>
      <c r="Q86" s="4">
        <f t="shared" si="8"/>
        <v>93500</v>
      </c>
      <c r="R86" s="2" t="s">
        <v>90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5.75" customHeight="1" x14ac:dyDescent="0.2">
      <c r="A87" s="8">
        <v>86016</v>
      </c>
      <c r="B87" s="9" t="s">
        <v>170</v>
      </c>
      <c r="C87" s="9"/>
      <c r="D87" s="10">
        <v>8</v>
      </c>
      <c r="E87" s="10"/>
      <c r="F87" s="10"/>
      <c r="G87" s="10"/>
      <c r="H87" s="10"/>
      <c r="I87" s="10"/>
      <c r="J87" s="10"/>
      <c r="K87" s="10"/>
      <c r="L87" s="4">
        <f t="shared" si="6"/>
        <v>0</v>
      </c>
      <c r="M87" s="4">
        <f t="shared" si="7"/>
        <v>0</v>
      </c>
      <c r="N87" s="4"/>
      <c r="O87" s="11">
        <f t="shared" ref="O87:O114" si="9">ROUND(N87/D87,2)</f>
        <v>0</v>
      </c>
      <c r="P87" s="4">
        <v>748000</v>
      </c>
      <c r="Q87" s="4">
        <f t="shared" si="8"/>
        <v>93500</v>
      </c>
      <c r="R87" s="2" t="s">
        <v>90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5.75" customHeight="1" x14ac:dyDescent="0.2">
      <c r="A88" s="8">
        <v>86017</v>
      </c>
      <c r="B88" s="9" t="s">
        <v>171</v>
      </c>
      <c r="C88" s="9"/>
      <c r="D88" s="10">
        <v>8</v>
      </c>
      <c r="E88" s="10"/>
      <c r="F88" s="10"/>
      <c r="G88" s="10"/>
      <c r="H88" s="10"/>
      <c r="I88" s="10"/>
      <c r="J88" s="10"/>
      <c r="K88" s="10"/>
      <c r="L88" s="4">
        <f t="shared" si="6"/>
        <v>82450</v>
      </c>
      <c r="M88" s="4">
        <f t="shared" si="7"/>
        <v>82450</v>
      </c>
      <c r="N88" s="4">
        <v>659600</v>
      </c>
      <c r="O88" s="11">
        <f t="shared" si="9"/>
        <v>82450</v>
      </c>
      <c r="P88" s="4">
        <v>748000</v>
      </c>
      <c r="Q88" s="4">
        <f t="shared" si="8"/>
        <v>93500</v>
      </c>
      <c r="R88" s="2" t="s">
        <v>90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5.75" customHeight="1" x14ac:dyDescent="0.2">
      <c r="A89" s="8">
        <v>84230</v>
      </c>
      <c r="B89" s="9" t="s">
        <v>172</v>
      </c>
      <c r="C89" s="9"/>
      <c r="D89" s="10">
        <v>3</v>
      </c>
      <c r="E89" s="10"/>
      <c r="F89" s="10"/>
      <c r="G89" s="10"/>
      <c r="H89" s="10"/>
      <c r="I89" s="10"/>
      <c r="J89" s="10"/>
      <c r="K89" s="10"/>
      <c r="L89" s="4">
        <f t="shared" si="6"/>
        <v>0</v>
      </c>
      <c r="M89" s="4">
        <f t="shared" si="7"/>
        <v>0</v>
      </c>
      <c r="N89" s="4"/>
      <c r="O89" s="11">
        <f t="shared" si="9"/>
        <v>0</v>
      </c>
      <c r="P89" s="4">
        <v>658779</v>
      </c>
      <c r="Q89" s="4">
        <f t="shared" si="8"/>
        <v>219593</v>
      </c>
      <c r="R89" s="2" t="s">
        <v>90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5.75" customHeight="1" x14ac:dyDescent="0.2">
      <c r="A90" s="8" t="s">
        <v>173</v>
      </c>
      <c r="B90" s="9" t="s">
        <v>174</v>
      </c>
      <c r="C90" s="9"/>
      <c r="D90" s="10">
        <v>4</v>
      </c>
      <c r="E90" s="10"/>
      <c r="F90" s="10"/>
      <c r="G90" s="10"/>
      <c r="H90" s="10"/>
      <c r="I90" s="10"/>
      <c r="J90" s="10"/>
      <c r="K90" s="10"/>
      <c r="L90" s="4">
        <f t="shared" si="6"/>
        <v>0</v>
      </c>
      <c r="M90" s="4">
        <f t="shared" si="7"/>
        <v>0</v>
      </c>
      <c r="N90" s="4"/>
      <c r="O90" s="11">
        <f t="shared" si="9"/>
        <v>0</v>
      </c>
      <c r="P90" s="4">
        <v>853600</v>
      </c>
      <c r="Q90" s="4">
        <f t="shared" si="8"/>
        <v>213400</v>
      </c>
      <c r="R90" s="2" t="s">
        <v>90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5.75" customHeight="1" x14ac:dyDescent="0.2">
      <c r="A91" s="8" t="s">
        <v>175</v>
      </c>
      <c r="B91" s="9" t="s">
        <v>176</v>
      </c>
      <c r="C91" s="9"/>
      <c r="D91" s="10">
        <v>4</v>
      </c>
      <c r="E91" s="10"/>
      <c r="F91" s="10"/>
      <c r="G91" s="10"/>
      <c r="H91" s="10"/>
      <c r="I91" s="10"/>
      <c r="J91" s="10"/>
      <c r="K91" s="10"/>
      <c r="L91" s="4">
        <f t="shared" si="6"/>
        <v>202200.81</v>
      </c>
      <c r="M91" s="4">
        <f t="shared" si="7"/>
        <v>202200.81</v>
      </c>
      <c r="N91" s="4">
        <v>808803.25</v>
      </c>
      <c r="O91" s="11">
        <f t="shared" si="9"/>
        <v>202200.81</v>
      </c>
      <c r="P91" s="4">
        <v>917200</v>
      </c>
      <c r="Q91" s="4">
        <f t="shared" si="8"/>
        <v>229300</v>
      </c>
      <c r="R91" s="2" t="s">
        <v>90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5.75" customHeight="1" x14ac:dyDescent="0.2">
      <c r="A92" s="8" t="s">
        <v>177</v>
      </c>
      <c r="B92" s="9" t="s">
        <v>178</v>
      </c>
      <c r="C92" s="9"/>
      <c r="D92" s="10">
        <v>6</v>
      </c>
      <c r="E92" s="10"/>
      <c r="F92" s="10"/>
      <c r="G92" s="10"/>
      <c r="H92" s="10"/>
      <c r="I92" s="10"/>
      <c r="J92" s="10"/>
      <c r="K92" s="10"/>
      <c r="L92" s="4">
        <f t="shared" si="6"/>
        <v>96559.17</v>
      </c>
      <c r="M92" s="4">
        <f t="shared" si="7"/>
        <v>96559.17</v>
      </c>
      <c r="N92" s="4">
        <v>579355</v>
      </c>
      <c r="O92" s="11">
        <f t="shared" si="9"/>
        <v>96559.17</v>
      </c>
      <c r="P92" s="4">
        <v>657000</v>
      </c>
      <c r="Q92" s="4">
        <f t="shared" si="8"/>
        <v>109500</v>
      </c>
      <c r="R92" s="2" t="s">
        <v>90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5.75" customHeight="1" x14ac:dyDescent="0.2">
      <c r="A93" s="8" t="s">
        <v>179</v>
      </c>
      <c r="B93" s="9" t="s">
        <v>180</v>
      </c>
      <c r="C93" s="9"/>
      <c r="D93" s="10">
        <v>6</v>
      </c>
      <c r="E93" s="10"/>
      <c r="F93" s="10"/>
      <c r="G93" s="10"/>
      <c r="H93" s="10"/>
      <c r="I93" s="10"/>
      <c r="J93" s="10"/>
      <c r="K93" s="10"/>
      <c r="L93" s="4">
        <f t="shared" si="6"/>
        <v>96559.17</v>
      </c>
      <c r="M93" s="4">
        <f t="shared" si="7"/>
        <v>96559.17</v>
      </c>
      <c r="N93" s="4">
        <v>579355</v>
      </c>
      <c r="O93" s="11">
        <f t="shared" si="9"/>
        <v>96559.17</v>
      </c>
      <c r="P93" s="4">
        <v>657000</v>
      </c>
      <c r="Q93" s="4">
        <f t="shared" si="8"/>
        <v>109500</v>
      </c>
      <c r="R93" s="2" t="s">
        <v>90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5.75" customHeight="1" x14ac:dyDescent="0.2">
      <c r="A94" s="8" t="s">
        <v>181</v>
      </c>
      <c r="B94" s="9" t="s">
        <v>182</v>
      </c>
      <c r="C94" s="9"/>
      <c r="D94" s="10">
        <v>6</v>
      </c>
      <c r="E94" s="10"/>
      <c r="F94" s="10"/>
      <c r="G94" s="10"/>
      <c r="H94" s="10"/>
      <c r="I94" s="10"/>
      <c r="J94" s="10"/>
      <c r="K94" s="10"/>
      <c r="L94" s="4">
        <f t="shared" si="6"/>
        <v>96559.17</v>
      </c>
      <c r="M94" s="4">
        <f t="shared" si="7"/>
        <v>96559.17</v>
      </c>
      <c r="N94" s="4">
        <v>579355</v>
      </c>
      <c r="O94" s="11">
        <f t="shared" si="9"/>
        <v>96559.17</v>
      </c>
      <c r="P94" s="4">
        <v>657000</v>
      </c>
      <c r="Q94" s="4">
        <f t="shared" si="8"/>
        <v>109500</v>
      </c>
      <c r="R94" s="2" t="s">
        <v>90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5.75" customHeight="1" x14ac:dyDescent="0.2">
      <c r="A95" s="8" t="s">
        <v>183</v>
      </c>
      <c r="B95" s="9" t="s">
        <v>184</v>
      </c>
      <c r="C95" s="9"/>
      <c r="D95" s="10">
        <v>6</v>
      </c>
      <c r="E95" s="10"/>
      <c r="F95" s="10"/>
      <c r="G95" s="10"/>
      <c r="H95" s="10"/>
      <c r="I95" s="10"/>
      <c r="J95" s="10"/>
      <c r="K95" s="10"/>
      <c r="L95" s="4">
        <f t="shared" si="6"/>
        <v>103172.83</v>
      </c>
      <c r="M95" s="4">
        <f t="shared" si="7"/>
        <v>103172.83</v>
      </c>
      <c r="N95" s="4">
        <v>619037</v>
      </c>
      <c r="O95" s="11">
        <f t="shared" si="9"/>
        <v>103172.83</v>
      </c>
      <c r="P95" s="4">
        <v>702000</v>
      </c>
      <c r="Q95" s="4">
        <f t="shared" si="8"/>
        <v>117000</v>
      </c>
      <c r="R95" s="2" t="s">
        <v>90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5.75" customHeight="1" x14ac:dyDescent="0.2">
      <c r="A96" s="8">
        <v>42119</v>
      </c>
      <c r="B96" s="9" t="s">
        <v>185</v>
      </c>
      <c r="C96" s="9"/>
      <c r="D96" s="10">
        <v>4</v>
      </c>
      <c r="E96" s="10"/>
      <c r="F96" s="10"/>
      <c r="G96" s="10"/>
      <c r="H96" s="10"/>
      <c r="I96" s="10"/>
      <c r="J96" s="10"/>
      <c r="K96" s="10"/>
      <c r="L96" s="4">
        <f t="shared" si="6"/>
        <v>181566.25</v>
      </c>
      <c r="M96" s="4">
        <f t="shared" si="7"/>
        <v>181566.25</v>
      </c>
      <c r="N96" s="4">
        <v>726265</v>
      </c>
      <c r="O96" s="11">
        <f t="shared" si="9"/>
        <v>181566.25</v>
      </c>
      <c r="P96" s="4">
        <v>823600</v>
      </c>
      <c r="Q96" s="4">
        <f t="shared" si="8"/>
        <v>205900</v>
      </c>
      <c r="R96" s="2" t="s">
        <v>90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5.75" customHeight="1" x14ac:dyDescent="0.2">
      <c r="A97" s="8" t="s">
        <v>186</v>
      </c>
      <c r="B97" s="9" t="s">
        <v>187</v>
      </c>
      <c r="C97" s="9"/>
      <c r="D97" s="10">
        <v>6</v>
      </c>
      <c r="E97" s="10"/>
      <c r="F97" s="10"/>
      <c r="G97" s="10"/>
      <c r="H97" s="10"/>
      <c r="I97" s="10"/>
      <c r="J97" s="10"/>
      <c r="K97" s="10"/>
      <c r="L97" s="4">
        <f t="shared" si="6"/>
        <v>96647.13</v>
      </c>
      <c r="M97" s="4">
        <f t="shared" si="7"/>
        <v>96647.13</v>
      </c>
      <c r="N97" s="4">
        <v>579882.75</v>
      </c>
      <c r="O97" s="11">
        <f t="shared" si="9"/>
        <v>96647.13</v>
      </c>
      <c r="P97" s="4">
        <v>657600</v>
      </c>
      <c r="Q97" s="4">
        <f t="shared" si="8"/>
        <v>109600</v>
      </c>
      <c r="R97" s="2" t="s">
        <v>90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5.75" customHeight="1" x14ac:dyDescent="0.2">
      <c r="A98" s="8" t="s">
        <v>188</v>
      </c>
      <c r="B98" s="9" t="s">
        <v>189</v>
      </c>
      <c r="C98" s="9"/>
      <c r="D98" s="10">
        <v>3</v>
      </c>
      <c r="E98" s="10"/>
      <c r="F98" s="10"/>
      <c r="G98" s="10"/>
      <c r="H98" s="10"/>
      <c r="I98" s="10"/>
      <c r="J98" s="10"/>
      <c r="K98" s="10"/>
      <c r="L98" s="4">
        <f t="shared" si="6"/>
        <v>175319.67</v>
      </c>
      <c r="M98" s="4">
        <f t="shared" si="7"/>
        <v>175319.67</v>
      </c>
      <c r="N98" s="4">
        <v>525959</v>
      </c>
      <c r="O98" s="11">
        <f t="shared" si="9"/>
        <v>175319.67</v>
      </c>
      <c r="P98" s="4">
        <v>596448</v>
      </c>
      <c r="Q98" s="4">
        <f t="shared" si="8"/>
        <v>198816</v>
      </c>
      <c r="R98" s="2" t="s">
        <v>90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5.75" customHeight="1" x14ac:dyDescent="0.2">
      <c r="A99" s="8" t="s">
        <v>190</v>
      </c>
      <c r="B99" s="9" t="s">
        <v>191</v>
      </c>
      <c r="C99" s="9"/>
      <c r="D99" s="10">
        <v>6</v>
      </c>
      <c r="E99" s="10"/>
      <c r="F99" s="10"/>
      <c r="G99" s="10"/>
      <c r="H99" s="10"/>
      <c r="I99" s="10"/>
      <c r="J99" s="10"/>
      <c r="K99" s="10"/>
      <c r="L99" s="4">
        <f t="shared" si="6"/>
        <v>96647.25</v>
      </c>
      <c r="M99" s="4">
        <f t="shared" si="7"/>
        <v>96647.25</v>
      </c>
      <c r="N99" s="4">
        <v>579883.5</v>
      </c>
      <c r="O99" s="11">
        <f t="shared" si="9"/>
        <v>96647.25</v>
      </c>
      <c r="P99" s="4">
        <v>657600</v>
      </c>
      <c r="Q99" s="4">
        <f t="shared" si="8"/>
        <v>109600</v>
      </c>
      <c r="R99" s="2" t="s">
        <v>90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5.75" customHeight="1" x14ac:dyDescent="0.2">
      <c r="A100" s="8" t="s">
        <v>192</v>
      </c>
      <c r="B100" s="9" t="s">
        <v>193</v>
      </c>
      <c r="C100" s="9"/>
      <c r="D100" s="10">
        <v>4</v>
      </c>
      <c r="E100" s="10"/>
      <c r="F100" s="10"/>
      <c r="G100" s="10"/>
      <c r="H100" s="10"/>
      <c r="I100" s="10"/>
      <c r="J100" s="10"/>
      <c r="K100" s="10"/>
      <c r="L100" s="4">
        <f t="shared" si="6"/>
        <v>137475.75</v>
      </c>
      <c r="M100" s="4">
        <f t="shared" si="7"/>
        <v>137475.75</v>
      </c>
      <c r="N100" s="4">
        <v>549903</v>
      </c>
      <c r="O100" s="11">
        <f t="shared" si="9"/>
        <v>137475.75</v>
      </c>
      <c r="P100" s="4">
        <v>623600</v>
      </c>
      <c r="Q100" s="4">
        <f t="shared" si="8"/>
        <v>155900</v>
      </c>
      <c r="R100" s="2" t="s">
        <v>90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5.75" customHeight="1" x14ac:dyDescent="0.2">
      <c r="A101" s="8" t="s">
        <v>194</v>
      </c>
      <c r="B101" s="9" t="s">
        <v>195</v>
      </c>
      <c r="C101" s="9"/>
      <c r="D101" s="10">
        <v>3</v>
      </c>
      <c r="E101" s="10"/>
      <c r="F101" s="10"/>
      <c r="G101" s="10"/>
      <c r="H101" s="10"/>
      <c r="I101" s="10"/>
      <c r="J101" s="10"/>
      <c r="K101" s="10"/>
      <c r="L101" s="4">
        <f t="shared" si="6"/>
        <v>175319.33</v>
      </c>
      <c r="M101" s="4">
        <f t="shared" si="7"/>
        <v>175319.33</v>
      </c>
      <c r="N101" s="4">
        <v>525958</v>
      </c>
      <c r="O101" s="11">
        <f t="shared" si="9"/>
        <v>175319.33</v>
      </c>
      <c r="P101" s="4">
        <v>596448</v>
      </c>
      <c r="Q101" s="4">
        <f t="shared" si="8"/>
        <v>198816</v>
      </c>
      <c r="R101" s="2" t="s">
        <v>90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5.75" customHeight="1" x14ac:dyDescent="0.2">
      <c r="A102" s="8" t="s">
        <v>196</v>
      </c>
      <c r="B102" s="9" t="s">
        <v>197</v>
      </c>
      <c r="C102" s="9"/>
      <c r="D102" s="10">
        <v>3</v>
      </c>
      <c r="E102" s="10"/>
      <c r="F102" s="10"/>
      <c r="G102" s="10"/>
      <c r="H102" s="10"/>
      <c r="I102" s="10"/>
      <c r="J102" s="10"/>
      <c r="K102" s="10"/>
      <c r="L102" s="4">
        <f t="shared" si="6"/>
        <v>263529.67</v>
      </c>
      <c r="M102" s="4">
        <f t="shared" si="7"/>
        <v>263529.67</v>
      </c>
      <c r="N102" s="4">
        <v>790589</v>
      </c>
      <c r="O102" s="11">
        <f t="shared" si="9"/>
        <v>263529.67</v>
      </c>
      <c r="P102" s="4">
        <v>896544</v>
      </c>
      <c r="Q102" s="4">
        <f t="shared" si="8"/>
        <v>298848</v>
      </c>
      <c r="R102" s="2" t="s">
        <v>90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5.75" customHeight="1" x14ac:dyDescent="0.2">
      <c r="A103" s="8" t="s">
        <v>198</v>
      </c>
      <c r="B103" s="9" t="s">
        <v>199</v>
      </c>
      <c r="C103" s="9"/>
      <c r="D103" s="10">
        <v>48</v>
      </c>
      <c r="E103" s="10"/>
      <c r="F103" s="10"/>
      <c r="G103" s="10"/>
      <c r="H103" s="10"/>
      <c r="I103" s="10"/>
      <c r="J103" s="10"/>
      <c r="K103" s="10"/>
      <c r="L103" s="4">
        <f t="shared" si="6"/>
        <v>17460</v>
      </c>
      <c r="M103" s="4">
        <f>O103</f>
        <v>17460</v>
      </c>
      <c r="N103" s="4">
        <v>838080</v>
      </c>
      <c r="O103" s="11">
        <f t="shared" si="9"/>
        <v>17460</v>
      </c>
      <c r="P103" s="4">
        <v>950400</v>
      </c>
      <c r="Q103" s="4">
        <f t="shared" si="8"/>
        <v>19800</v>
      </c>
      <c r="R103" s="2" t="s">
        <v>90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5.75" customHeight="1" x14ac:dyDescent="0.2">
      <c r="A104" s="8" t="s">
        <v>200</v>
      </c>
      <c r="B104" s="9" t="s">
        <v>201</v>
      </c>
      <c r="C104" s="9"/>
      <c r="D104" s="10">
        <v>48</v>
      </c>
      <c r="E104" s="10"/>
      <c r="F104" s="10"/>
      <c r="G104" s="10"/>
      <c r="H104" s="10"/>
      <c r="I104" s="10"/>
      <c r="J104" s="10"/>
      <c r="K104" s="10"/>
      <c r="L104" s="4">
        <f t="shared" si="6"/>
        <v>9523.65</v>
      </c>
      <c r="M104" s="4">
        <f t="shared" si="7"/>
        <v>9523.65</v>
      </c>
      <c r="N104" s="4">
        <v>457135</v>
      </c>
      <c r="O104" s="11">
        <f t="shared" si="9"/>
        <v>9523.65</v>
      </c>
      <c r="P104" s="4">
        <v>518400</v>
      </c>
      <c r="Q104" s="4">
        <f t="shared" si="8"/>
        <v>10800</v>
      </c>
      <c r="R104" s="2" t="s">
        <v>90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5.75" customHeight="1" x14ac:dyDescent="0.2">
      <c r="A105" s="8" t="s">
        <v>202</v>
      </c>
      <c r="B105" s="9" t="s">
        <v>203</v>
      </c>
      <c r="C105" s="9"/>
      <c r="D105" s="10">
        <v>48</v>
      </c>
      <c r="E105" s="10"/>
      <c r="F105" s="10"/>
      <c r="G105" s="10"/>
      <c r="H105" s="10"/>
      <c r="I105" s="10"/>
      <c r="J105" s="10"/>
      <c r="K105" s="10"/>
      <c r="L105" s="4">
        <f t="shared" si="6"/>
        <v>8865.7900000000009</v>
      </c>
      <c r="M105" s="4">
        <f t="shared" si="7"/>
        <v>8865.7900000000009</v>
      </c>
      <c r="N105" s="4">
        <v>425558</v>
      </c>
      <c r="O105" s="11">
        <f t="shared" si="9"/>
        <v>8865.7900000000009</v>
      </c>
      <c r="P105" s="4">
        <v>482592</v>
      </c>
      <c r="Q105" s="4">
        <f t="shared" si="8"/>
        <v>10054</v>
      </c>
      <c r="R105" s="2" t="s">
        <v>90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5.75" customHeight="1" x14ac:dyDescent="0.2">
      <c r="A106" s="8" t="s">
        <v>204</v>
      </c>
      <c r="B106" s="9" t="s">
        <v>205</v>
      </c>
      <c r="C106" s="9"/>
      <c r="D106" s="10">
        <v>48</v>
      </c>
      <c r="E106" s="10"/>
      <c r="F106" s="10"/>
      <c r="G106" s="10"/>
      <c r="H106" s="10"/>
      <c r="I106" s="10"/>
      <c r="J106" s="10"/>
      <c r="K106" s="10"/>
      <c r="L106" s="4">
        <f t="shared" si="6"/>
        <v>16666.349999999999</v>
      </c>
      <c r="M106" s="4">
        <f t="shared" si="7"/>
        <v>16666.349999999999</v>
      </c>
      <c r="N106" s="4">
        <v>799985</v>
      </c>
      <c r="O106" s="11">
        <f t="shared" si="9"/>
        <v>16666.349999999999</v>
      </c>
      <c r="P106" s="4">
        <v>907200</v>
      </c>
      <c r="Q106" s="4">
        <f t="shared" si="8"/>
        <v>18900</v>
      </c>
      <c r="R106" s="2" t="s">
        <v>90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5.75" customHeight="1" x14ac:dyDescent="0.2">
      <c r="A107" s="8" t="s">
        <v>206</v>
      </c>
      <c r="B107" s="9" t="s">
        <v>207</v>
      </c>
      <c r="C107" s="9"/>
      <c r="D107" s="10">
        <v>48</v>
      </c>
      <c r="E107" s="10"/>
      <c r="F107" s="10"/>
      <c r="G107" s="10"/>
      <c r="H107" s="10"/>
      <c r="I107" s="10"/>
      <c r="J107" s="10"/>
      <c r="K107" s="10"/>
      <c r="L107" s="4">
        <f t="shared" ref="L107:L113" si="10">O107</f>
        <v>17460</v>
      </c>
      <c r="M107" s="4">
        <f t="shared" si="7"/>
        <v>17460</v>
      </c>
      <c r="N107" s="4">
        <v>838080</v>
      </c>
      <c r="O107" s="11">
        <f t="shared" si="9"/>
        <v>17460</v>
      </c>
      <c r="P107" s="4">
        <v>950400</v>
      </c>
      <c r="Q107" s="4">
        <f t="shared" si="8"/>
        <v>19800</v>
      </c>
      <c r="R107" s="2" t="s">
        <v>90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5.75" customHeight="1" x14ac:dyDescent="0.2">
      <c r="A108" s="8" t="s">
        <v>208</v>
      </c>
      <c r="B108" s="9" t="s">
        <v>209</v>
      </c>
      <c r="C108" s="9"/>
      <c r="D108" s="10">
        <v>3</v>
      </c>
      <c r="E108" s="10"/>
      <c r="F108" s="10"/>
      <c r="G108" s="10"/>
      <c r="H108" s="10"/>
      <c r="I108" s="10"/>
      <c r="J108" s="10"/>
      <c r="K108" s="10"/>
      <c r="L108" s="4">
        <f t="shared" si="10"/>
        <v>175319.67</v>
      </c>
      <c r="M108" s="4">
        <f t="shared" si="7"/>
        <v>175319.67</v>
      </c>
      <c r="N108" s="4">
        <v>525959</v>
      </c>
      <c r="O108" s="11">
        <f t="shared" si="9"/>
        <v>175319.67</v>
      </c>
      <c r="P108" s="4">
        <v>596448</v>
      </c>
      <c r="Q108" s="4">
        <f t="shared" si="8"/>
        <v>198816</v>
      </c>
      <c r="R108" s="2" t="s">
        <v>90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5.75" customHeight="1" x14ac:dyDescent="0.2">
      <c r="A109" s="8" t="s">
        <v>210</v>
      </c>
      <c r="B109" s="9" t="s">
        <v>211</v>
      </c>
      <c r="C109" s="9"/>
      <c r="D109" s="10">
        <v>48</v>
      </c>
      <c r="E109" s="10"/>
      <c r="F109" s="10"/>
      <c r="G109" s="10"/>
      <c r="H109" s="10"/>
      <c r="I109" s="10"/>
      <c r="J109" s="10"/>
      <c r="K109" s="10"/>
      <c r="L109" s="4">
        <f t="shared" si="10"/>
        <v>16666.349999999999</v>
      </c>
      <c r="M109" s="4">
        <f t="shared" si="7"/>
        <v>16666.349999999999</v>
      </c>
      <c r="N109" s="4">
        <v>799985</v>
      </c>
      <c r="O109" s="11">
        <f t="shared" si="9"/>
        <v>16666.349999999999</v>
      </c>
      <c r="P109" s="4">
        <v>907200</v>
      </c>
      <c r="Q109" s="4">
        <f>ROUND(P109/D109,2)</f>
        <v>18900</v>
      </c>
      <c r="R109" s="2" t="s">
        <v>90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5.75" customHeight="1" x14ac:dyDescent="0.2">
      <c r="A110" s="8" t="s">
        <v>212</v>
      </c>
      <c r="B110" s="9" t="s">
        <v>213</v>
      </c>
      <c r="C110" s="9"/>
      <c r="D110" s="10">
        <v>48</v>
      </c>
      <c r="E110" s="10"/>
      <c r="F110" s="10"/>
      <c r="G110" s="10"/>
      <c r="H110" s="10"/>
      <c r="I110" s="10"/>
      <c r="J110" s="10"/>
      <c r="K110" s="10"/>
      <c r="L110" s="4">
        <f t="shared" si="10"/>
        <v>14990.9</v>
      </c>
      <c r="M110" s="4">
        <f t="shared" si="7"/>
        <v>14990.9</v>
      </c>
      <c r="N110" s="4">
        <v>719563.2</v>
      </c>
      <c r="O110" s="11">
        <f t="shared" si="9"/>
        <v>14990.9</v>
      </c>
      <c r="P110" s="4">
        <v>816000</v>
      </c>
      <c r="Q110" s="4">
        <f t="shared" ref="Q110:Q114" si="11">ROUND(P110/D110,2)</f>
        <v>17000</v>
      </c>
      <c r="R110" s="2" t="s">
        <v>90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5.75" customHeight="1" x14ac:dyDescent="0.2">
      <c r="A111" s="8" t="s">
        <v>214</v>
      </c>
      <c r="B111" s="9" t="s">
        <v>215</v>
      </c>
      <c r="C111" s="9"/>
      <c r="D111" s="10">
        <v>48</v>
      </c>
      <c r="E111" s="10"/>
      <c r="F111" s="10"/>
      <c r="G111" s="10"/>
      <c r="H111" s="10"/>
      <c r="I111" s="10"/>
      <c r="J111" s="10"/>
      <c r="K111" s="10"/>
      <c r="L111" s="4">
        <f t="shared" si="10"/>
        <v>14120.1</v>
      </c>
      <c r="M111" s="4">
        <f t="shared" si="7"/>
        <v>14120.1</v>
      </c>
      <c r="N111" s="4">
        <v>677765</v>
      </c>
      <c r="O111" s="11">
        <f t="shared" si="9"/>
        <v>14120.1</v>
      </c>
      <c r="P111" s="4">
        <v>768624</v>
      </c>
      <c r="Q111" s="4">
        <f t="shared" si="11"/>
        <v>16013</v>
      </c>
      <c r="R111" s="2" t="s">
        <v>90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5.75" customHeight="1" x14ac:dyDescent="0.2">
      <c r="A112" s="8" t="s">
        <v>216</v>
      </c>
      <c r="B112" s="9" t="s">
        <v>217</v>
      </c>
      <c r="C112" s="9"/>
      <c r="D112" s="10">
        <v>4</v>
      </c>
      <c r="E112" s="10"/>
      <c r="F112" s="10"/>
      <c r="G112" s="10"/>
      <c r="H112" s="10"/>
      <c r="I112" s="10"/>
      <c r="J112" s="10"/>
      <c r="K112" s="10"/>
      <c r="L112" s="4">
        <f t="shared" si="10"/>
        <v>212311</v>
      </c>
      <c r="M112" s="4">
        <f t="shared" si="7"/>
        <v>212311</v>
      </c>
      <c r="N112" s="4">
        <v>849244</v>
      </c>
      <c r="O112" s="11">
        <f t="shared" si="9"/>
        <v>212311</v>
      </c>
      <c r="P112" s="4">
        <v>963060</v>
      </c>
      <c r="Q112" s="4">
        <f t="shared" si="11"/>
        <v>240765</v>
      </c>
      <c r="R112" s="2" t="s">
        <v>90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5.75" customHeight="1" x14ac:dyDescent="0.2">
      <c r="A113" s="8" t="s">
        <v>218</v>
      </c>
      <c r="B113" s="9" t="s">
        <v>219</v>
      </c>
      <c r="C113" s="9"/>
      <c r="D113" s="10">
        <v>48</v>
      </c>
      <c r="E113" s="10"/>
      <c r="F113" s="10"/>
      <c r="G113" s="10"/>
      <c r="H113" s="10"/>
      <c r="I113" s="10"/>
      <c r="J113" s="10"/>
      <c r="K113" s="10"/>
      <c r="L113" s="4">
        <f t="shared" si="10"/>
        <v>17989.099999999999</v>
      </c>
      <c r="M113" s="4">
        <f>O113</f>
        <v>17989.099999999999</v>
      </c>
      <c r="N113" s="4">
        <v>863477</v>
      </c>
      <c r="O113" s="11">
        <f t="shared" si="9"/>
        <v>17989.099999999999</v>
      </c>
      <c r="P113" s="4">
        <v>979200</v>
      </c>
      <c r="Q113" s="4">
        <f t="shared" si="11"/>
        <v>20400</v>
      </c>
      <c r="R113" s="2" t="s">
        <v>90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5.75" customHeight="1" x14ac:dyDescent="0.2">
      <c r="A114" s="8" t="s">
        <v>220</v>
      </c>
      <c r="B114" s="9" t="s">
        <v>221</v>
      </c>
      <c r="C114" s="9"/>
      <c r="D114" s="10">
        <v>16</v>
      </c>
      <c r="E114" s="10"/>
      <c r="F114" s="10"/>
      <c r="G114" s="10"/>
      <c r="H114" s="10"/>
      <c r="I114" s="10"/>
      <c r="J114" s="10"/>
      <c r="K114" s="10"/>
      <c r="L114" s="4">
        <f t="shared" si="6"/>
        <v>0</v>
      </c>
      <c r="M114" s="4">
        <f t="shared" si="7"/>
        <v>0</v>
      </c>
      <c r="N114" s="4"/>
      <c r="O114" s="11">
        <f t="shared" si="9"/>
        <v>0</v>
      </c>
      <c r="P114" s="4"/>
      <c r="Q114" s="4">
        <f t="shared" si="11"/>
        <v>0</v>
      </c>
      <c r="R114" s="2" t="s">
        <v>90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5.75" customHeight="1" x14ac:dyDescent="0.2"/>
    <row r="116" spans="1:37" ht="15.75" customHeight="1" x14ac:dyDescent="0.2"/>
    <row r="117" spans="1:37" ht="15.75" customHeight="1" x14ac:dyDescent="0.2"/>
    <row r="118" spans="1:37" ht="15.75" customHeight="1" x14ac:dyDescent="0.2"/>
    <row r="119" spans="1:37" ht="15.75" customHeight="1" x14ac:dyDescent="0.2"/>
    <row r="120" spans="1:37" ht="15.75" customHeight="1" x14ac:dyDescent="0.2"/>
    <row r="121" spans="1:37" ht="15.75" customHeight="1" x14ac:dyDescent="0.2"/>
    <row r="122" spans="1:37" ht="15.75" customHeight="1" x14ac:dyDescent="0.2"/>
    <row r="123" spans="1:37" ht="15.75" customHeight="1" x14ac:dyDescent="0.2"/>
    <row r="124" spans="1:37" ht="15.75" customHeight="1" x14ac:dyDescent="0.2"/>
    <row r="125" spans="1:37" ht="15.75" customHeight="1" x14ac:dyDescent="0.2"/>
    <row r="126" spans="1:37" ht="15.75" customHeight="1" x14ac:dyDescent="0.2"/>
    <row r="127" spans="1:37" ht="15.75" customHeight="1" x14ac:dyDescent="0.2"/>
    <row r="128" spans="1:3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Long Nhật</cp:lastModifiedBy>
  <dcterms:modified xsi:type="dcterms:W3CDTF">2023-05-09T04:27:08Z</dcterms:modified>
</cp:coreProperties>
</file>