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SDB\20_Schedule &amp; Report\"/>
    </mc:Choice>
  </mc:AlternateContent>
  <bookViews>
    <workbookView xWindow="480" yWindow="150" windowWidth="8520" windowHeight="7155"/>
  </bookViews>
  <sheets>
    <sheet name="Schedule" sheetId="1" r:id="rId1"/>
    <sheet name="Sheet2" sheetId="2" r:id="rId2"/>
    <sheet name="Sheet3" sheetId="3" r:id="rId3"/>
  </sheets>
  <definedNames>
    <definedName name="_xlnm._FilterDatabase" localSheetId="0" hidden="1">Schedule!$A$31:$T$121</definedName>
    <definedName name="_xlnm.Print_Area" localSheetId="0">Schedule!$A$1:$T$131</definedName>
  </definedNames>
  <calcPr calcId="152511"/>
</workbook>
</file>

<file path=xl/calcChain.xml><?xml version="1.0" encoding="utf-8"?>
<calcChain xmlns="http://schemas.openxmlformats.org/spreadsheetml/2006/main">
  <c r="N48" i="1" l="1"/>
  <c r="H103" i="1" l="1"/>
  <c r="H107" i="1"/>
  <c r="F107" i="1"/>
  <c r="H106" i="1"/>
  <c r="F106" i="1"/>
  <c r="H105" i="1"/>
  <c r="F105" i="1"/>
  <c r="H104" i="1"/>
  <c r="F104" i="1"/>
  <c r="F103" i="1"/>
  <c r="H102" i="1"/>
  <c r="F102" i="1"/>
  <c r="F54" i="1" l="1"/>
  <c r="F51" i="1"/>
  <c r="H47" i="1"/>
  <c r="F47" i="1"/>
  <c r="H44" i="1"/>
  <c r="F44" i="1"/>
  <c r="H112" i="1" l="1"/>
  <c r="H113" i="1"/>
  <c r="H111" i="1"/>
  <c r="H109" i="1"/>
  <c r="H96" i="1"/>
  <c r="H97" i="1"/>
  <c r="H98" i="1"/>
  <c r="H99" i="1"/>
  <c r="H100" i="1"/>
  <c r="H95" i="1"/>
  <c r="H89" i="1"/>
  <c r="H90" i="1"/>
  <c r="H91" i="1"/>
  <c r="H92" i="1"/>
  <c r="H93" i="1"/>
  <c r="H88" i="1"/>
  <c r="F113" i="1"/>
  <c r="F112" i="1"/>
  <c r="F111" i="1"/>
  <c r="F89" i="1"/>
  <c r="F90" i="1"/>
  <c r="F91" i="1"/>
  <c r="F92" i="1"/>
  <c r="F93" i="1"/>
  <c r="F95" i="1"/>
  <c r="F96" i="1"/>
  <c r="F97" i="1"/>
  <c r="F98" i="1"/>
  <c r="F99" i="1"/>
  <c r="F100" i="1"/>
  <c r="F88" i="1"/>
  <c r="H84" i="1" l="1"/>
  <c r="H85" i="1"/>
  <c r="H86" i="1"/>
  <c r="H83" i="1"/>
  <c r="H78" i="1"/>
  <c r="H79" i="1"/>
  <c r="H80" i="1"/>
  <c r="H77" i="1"/>
  <c r="H75" i="1"/>
  <c r="H72" i="1"/>
  <c r="H68" i="1"/>
  <c r="H69" i="1"/>
  <c r="H70" i="1"/>
  <c r="H67" i="1"/>
  <c r="H62" i="1"/>
  <c r="H63" i="1"/>
  <c r="H64" i="1"/>
  <c r="H65" i="1"/>
  <c r="H50" i="1"/>
  <c r="H58" i="1"/>
  <c r="H59" i="1"/>
  <c r="H60" i="1"/>
  <c r="H57" i="1"/>
  <c r="H49" i="1"/>
  <c r="H42" i="1"/>
  <c r="H43" i="1"/>
  <c r="H45" i="1"/>
  <c r="H46" i="1"/>
  <c r="H37" i="1"/>
  <c r="H39" i="1"/>
  <c r="H36" i="1"/>
  <c r="H32" i="1"/>
  <c r="H33" i="1"/>
  <c r="H34" i="1"/>
  <c r="H31" i="1"/>
  <c r="H29" i="1"/>
  <c r="H28" i="1"/>
  <c r="H21" i="1"/>
  <c r="H22" i="1"/>
  <c r="H23" i="1"/>
  <c r="H24" i="1"/>
  <c r="H25" i="1"/>
  <c r="H26" i="1"/>
  <c r="H20" i="1"/>
  <c r="H17" i="1"/>
  <c r="H18" i="1"/>
  <c r="H16" i="1"/>
  <c r="H13" i="1"/>
  <c r="H14" i="1"/>
  <c r="H12" i="1"/>
  <c r="H10" i="1"/>
  <c r="N27" i="1" l="1"/>
  <c r="F49" i="1"/>
  <c r="F41" i="1"/>
  <c r="F28" i="1"/>
  <c r="F29" i="1" l="1"/>
  <c r="F80" i="1" l="1"/>
  <c r="F77" i="1"/>
  <c r="F73" i="1"/>
  <c r="F58" i="1"/>
  <c r="F55" i="1"/>
  <c r="F50" i="1"/>
  <c r="F46" i="1"/>
  <c r="F42" i="1"/>
  <c r="F26" i="1"/>
  <c r="F25" i="1"/>
  <c r="F24" i="1"/>
  <c r="F23" i="1"/>
  <c r="F22" i="1"/>
  <c r="F21" i="1"/>
  <c r="F85" i="1"/>
  <c r="F70" i="1"/>
  <c r="F67" i="1"/>
  <c r="F65" i="1"/>
  <c r="F62" i="1"/>
  <c r="F52" i="1"/>
  <c r="F39" i="1"/>
  <c r="F36" i="1"/>
  <c r="F32" i="1"/>
  <c r="F78" i="1"/>
  <c r="F75" i="1"/>
  <c r="F72" i="1"/>
  <c r="F68" i="1"/>
  <c r="F63" i="1"/>
  <c r="F60" i="1"/>
  <c r="F57" i="1"/>
  <c r="F43" i="1"/>
  <c r="F13" i="1"/>
  <c r="F12" i="1"/>
  <c r="F17" i="1"/>
  <c r="F18" i="1"/>
  <c r="F16" i="1"/>
  <c r="F37" i="1"/>
  <c r="F34" i="1"/>
  <c r="F31" i="1"/>
  <c r="F20" i="1"/>
  <c r="G5" i="2"/>
  <c r="N19" i="1" l="1"/>
  <c r="F81" i="1" l="1"/>
  <c r="F76" i="1"/>
  <c r="F71" i="1"/>
  <c r="F66" i="1"/>
  <c r="F61" i="1"/>
  <c r="F56" i="1"/>
  <c r="F48" i="1"/>
  <c r="F40" i="1"/>
  <c r="F35" i="1"/>
  <c r="F27" i="1"/>
  <c r="F19" i="1"/>
  <c r="N35" i="1"/>
  <c r="N40" i="1"/>
  <c r="N56" i="1"/>
  <c r="N61" i="1"/>
  <c r="N66" i="1"/>
  <c r="N71" i="1"/>
  <c r="N76" i="1"/>
  <c r="N81" i="1"/>
  <c r="F86" i="1"/>
  <c r="F84" i="1"/>
  <c r="F83" i="1"/>
  <c r="A17" i="1" l="1"/>
  <c r="A18" i="1" l="1"/>
  <c r="A19" i="1" s="1"/>
  <c r="A20" i="1" s="1"/>
  <c r="A21" i="1" s="1"/>
  <c r="A22" i="1" s="1"/>
  <c r="A23" i="1" s="1"/>
  <c r="A24" i="1" s="1"/>
  <c r="A25" i="1" s="1"/>
  <c r="A26" i="1" s="1"/>
</calcChain>
</file>

<file path=xl/comments1.xml><?xml version="1.0" encoding="utf-8"?>
<comments xmlns="http://schemas.openxmlformats.org/spreadsheetml/2006/main">
  <authors>
    <author>thangnb</author>
  </authors>
  <commentList>
    <comment ref="G41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Làm 1/2 ngày
Thứ 6 làm cả ngày +4h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0.5 ngày là review RVM-05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Làm 1/2 ngày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Làm 1/2 ngày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22/02/2017: Nghĩa Handover lại công việc task này do  Sơn không đảm bảo tiến độ công việc
</t>
        </r>
      </text>
    </comment>
  </commentList>
</comments>
</file>

<file path=xl/sharedStrings.xml><?xml version="1.0" encoding="utf-8"?>
<sst xmlns="http://schemas.openxmlformats.org/spreadsheetml/2006/main" count="434" uniqueCount="215">
  <si>
    <t>Asset Management</t>
  </si>
  <si>
    <t>No</t>
  </si>
  <si>
    <t>ID Function</t>
  </si>
  <si>
    <t>FunctionName</t>
  </si>
  <si>
    <t>Duration(Days)</t>
  </si>
  <si>
    <t>Effort(Hour)</t>
  </si>
  <si>
    <t>Deadline</t>
  </si>
  <si>
    <t>Actual Start</t>
  </si>
  <si>
    <t>Actual End</t>
  </si>
  <si>
    <t>Real Start</t>
  </si>
  <si>
    <t>Real End</t>
  </si>
  <si>
    <t>PIC</t>
  </si>
  <si>
    <t>Percentage</t>
  </si>
  <si>
    <t>Status</t>
  </si>
  <si>
    <t>Comment</t>
  </si>
  <si>
    <t>Thiết kế màn hình thêm mới tài sản</t>
  </si>
  <si>
    <t>Thiết kế màn hình phân loại tài sản</t>
  </si>
  <si>
    <t>Thiết kế màn hình cập nhật tài sản</t>
  </si>
  <si>
    <t>Thiết kế màn hình xóa tài sản</t>
  </si>
  <si>
    <t>Thiết kế giao diện phần mềm</t>
  </si>
  <si>
    <t>Thiết kế cơ sở dữ liệu</t>
  </si>
  <si>
    <t>Phân tích thiết kế cơ sở dữ liệu</t>
  </si>
  <si>
    <t>DB-01</t>
  </si>
  <si>
    <t>Họp thống nhất thiết kế</t>
  </si>
  <si>
    <t>Cài đặt hệ thống</t>
  </si>
  <si>
    <t>Cài đặt máy chủ Xampp Local</t>
  </si>
  <si>
    <t>Cài đặt, cấu hình frameworks laravel</t>
  </si>
  <si>
    <t>Tìm hiểu về FrameWorks Laravel</t>
  </si>
  <si>
    <t>ST-01</t>
  </si>
  <si>
    <t>ST-02</t>
  </si>
  <si>
    <t>ST-03</t>
  </si>
  <si>
    <t>13/1/2017</t>
  </si>
  <si>
    <t>Thiết kế màn hình cấp tài sản cho người dùng</t>
  </si>
  <si>
    <t>Thiết kế màn hình thu hồi tài sản</t>
  </si>
  <si>
    <t>Thiết kế màn hình tìm kiếm tài sản</t>
  </si>
  <si>
    <t>Thiết kế màn hình thống kê tài sản</t>
  </si>
  <si>
    <t>18/1/2017</t>
  </si>
  <si>
    <t>20/1/2017</t>
  </si>
  <si>
    <t>Review code chéo giữa các member</t>
  </si>
  <si>
    <t>Tổng kết tuần</t>
  </si>
  <si>
    <t>Viết test-case, Test and Fixbug</t>
  </si>
  <si>
    <t>17/2/2017</t>
  </si>
  <si>
    <t>Thiết kế màn hình Login, logout</t>
  </si>
  <si>
    <t>Viết code cho trang xuất CSV</t>
  </si>
  <si>
    <t>Viết code cho trang xuất file Excel</t>
  </si>
  <si>
    <t>TK-01</t>
  </si>
  <si>
    <t>TK-02</t>
  </si>
  <si>
    <t>TK-03</t>
  </si>
  <si>
    <t>TK-04</t>
  </si>
  <si>
    <t>TK-05</t>
  </si>
  <si>
    <t>TK-06</t>
  </si>
  <si>
    <t>TK-07</t>
  </si>
  <si>
    <t>TK-08</t>
  </si>
  <si>
    <t>TK-09</t>
  </si>
  <si>
    <t>Leader review</t>
  </si>
  <si>
    <t>RVM-01</t>
  </si>
  <si>
    <t>TC-01</t>
  </si>
  <si>
    <t>CD-01</t>
  </si>
  <si>
    <t>CD-02</t>
  </si>
  <si>
    <t>RVM-02</t>
  </si>
  <si>
    <t>RVL-02</t>
  </si>
  <si>
    <t>TC-02</t>
  </si>
  <si>
    <t>CD-03</t>
  </si>
  <si>
    <t>RVM-03</t>
  </si>
  <si>
    <t>TC-03</t>
  </si>
  <si>
    <t>CD-04</t>
  </si>
  <si>
    <t>RVM-04</t>
  </si>
  <si>
    <t>RVL-04</t>
  </si>
  <si>
    <t>TC-04</t>
  </si>
  <si>
    <t>CD-05</t>
  </si>
  <si>
    <t>RVM-05</t>
  </si>
  <si>
    <t>TC-05</t>
  </si>
  <si>
    <t>CD-06</t>
  </si>
  <si>
    <t>RVM-06</t>
  </si>
  <si>
    <t>RVL-06</t>
  </si>
  <si>
    <t>TC-06</t>
  </si>
  <si>
    <t>CD-07</t>
  </si>
  <si>
    <t>RVM-07</t>
  </si>
  <si>
    <t>TC-07</t>
  </si>
  <si>
    <t>CD-08</t>
  </si>
  <si>
    <t>RVM-08</t>
  </si>
  <si>
    <t>RVL-08</t>
  </si>
  <si>
    <t>TC-08</t>
  </si>
  <si>
    <t>CD-09</t>
  </si>
  <si>
    <t>RVM-09</t>
  </si>
  <si>
    <t>TC-09</t>
  </si>
  <si>
    <t>RVL - 01</t>
  </si>
  <si>
    <t>RVL - 03</t>
  </si>
  <si>
    <t>RVL - 05</t>
  </si>
  <si>
    <t>RVL - 07</t>
  </si>
  <si>
    <t>RVL - 09</t>
  </si>
  <si>
    <t>Tamnm</t>
  </si>
  <si>
    <t>Nghia, Vuong</t>
  </si>
  <si>
    <t>all</t>
  </si>
  <si>
    <t>Cuong, Sơn</t>
  </si>
  <si>
    <t>done</t>
  </si>
  <si>
    <t>Doing</t>
  </si>
  <si>
    <t>17/1/2017</t>
  </si>
  <si>
    <t>TK-10</t>
  </si>
  <si>
    <t>Các thành viên review lại các bản thiết kế</t>
  </si>
  <si>
    <t>All</t>
  </si>
  <si>
    <t>Coding, testing and fixbug</t>
  </si>
  <si>
    <t>Close</t>
  </si>
  <si>
    <t>UAT</t>
  </si>
  <si>
    <t>Deploy to server</t>
  </si>
  <si>
    <t>Fix bugs</t>
  </si>
  <si>
    <t>Deliver</t>
  </si>
  <si>
    <t>UAT01</t>
  </si>
  <si>
    <t>UAT02</t>
  </si>
  <si>
    <t>UAT03</t>
  </si>
  <si>
    <t>UAT04</t>
  </si>
  <si>
    <t>ThangNB</t>
  </si>
  <si>
    <t>ThangNB TamNM</t>
  </si>
  <si>
    <t>Nghia, Vuong, Son</t>
  </si>
  <si>
    <t>New</t>
  </si>
  <si>
    <t>UAT &amp; Deliver</t>
  </si>
  <si>
    <r>
      <t xml:space="preserve">SCHEDULE
</t>
    </r>
    <r>
      <rPr>
        <b/>
        <sz val="18"/>
        <color theme="1"/>
        <rFont val="Arial"/>
        <family val="2"/>
        <scheme val="minor"/>
      </rPr>
      <t>Dashboard-Asset Management</t>
    </r>
  </si>
  <si>
    <t>10/1: Review</t>
  </si>
  <si>
    <t>Nghia</t>
  </si>
  <si>
    <t>Viết code, cắt HTML cho trang login, logout</t>
  </si>
  <si>
    <t>Viết code, cắt HTML cho trang phân loại tài sản</t>
  </si>
  <si>
    <t>Viết code, cắt HTML cho trang thêm mới tài sản</t>
  </si>
  <si>
    <t>Viết code, cắt HTML cho trang tìm kiếm</t>
  </si>
  <si>
    <t>Viết code, cắt HTMLcho trang thêm, thu hồi tài sản cho người dùng</t>
  </si>
  <si>
    <t>Vuong</t>
  </si>
  <si>
    <t>Son</t>
  </si>
  <si>
    <t>Xong trước 15h 13/1</t>
  </si>
  <si>
    <t>Finish</t>
  </si>
  <si>
    <t xml:space="preserve">Thiết kế màn hình duyệt yêu cầu thay đổi thông tin thiết bị </t>
  </si>
  <si>
    <t>Nghĩa, Vương</t>
  </si>
  <si>
    <t>Thiết kế Database chức năng duyệt yêu cầu thay đổi thông tin</t>
  </si>
  <si>
    <t>DB-02</t>
  </si>
  <si>
    <t>Sơn</t>
  </si>
  <si>
    <t>Phát triển màn hình common cho hệ thống</t>
  </si>
  <si>
    <t>CD-04-1</t>
  </si>
  <si>
    <t>Viết code, cắt HTML cho trang thống kê tài sản &amp; báo cáo thống kê</t>
  </si>
  <si>
    <t>13/1/2018</t>
  </si>
  <si>
    <t>CD-031</t>
  </si>
  <si>
    <t>Viết code, cắt HTML cho trang cập nhật, thay đổi trạng thái tài sản</t>
  </si>
  <si>
    <t>Viết code, cắt HTML cho màn hình duyệt yêu cầu</t>
  </si>
  <si>
    <t>Thangnb</t>
  </si>
  <si>
    <t>Mainternance</t>
  </si>
  <si>
    <t>Thiết kế DB phân quyền User</t>
  </si>
  <si>
    <t>Thiết kế màn hình phân quyền User</t>
  </si>
  <si>
    <t>Chuẩn hóa code, sử dụng Database để xử lý Business, giảm tải cho Client</t>
  </si>
  <si>
    <t>Test hệ thống sau khi sửa</t>
  </si>
  <si>
    <t>Đổi mật khẩu, thông tin của User</t>
  </si>
  <si>
    <t>Còn bugs 6,7 phát sinh ngày 17/02</t>
  </si>
  <si>
    <t>Hoàn thiện chậm do còn bugs</t>
  </si>
  <si>
    <t>Còn bugs về JS và bugs mới chưa fix(17/02)</t>
  </si>
  <si>
    <t>Phát sinh thêm yêu cầu về tự động sinh mã</t>
  </si>
  <si>
    <t>Còn nhiều bugs, chuyển cho Nghĩa(22/02)</t>
  </si>
  <si>
    <t>Coding chức năng lọc dữ liệu trên form thêm mới tài sản(Phần Grid)</t>
  </si>
  <si>
    <t>Thông báo có yêu cầu chờ duyệt trên màn hình, giống chức năng báo có nghỉ phép của Dashboard</t>
  </si>
  <si>
    <t>Tham số hóa chức năng Duyệt yêu cầu, áp dụng module này cho tất cả các chức năng có thể cần yêu cầu Duyệt</t>
  </si>
  <si>
    <t>Kỹ năng phỏng vấn: Trả lời về dự án đã thực hiện</t>
  </si>
  <si>
    <t>TC-031</t>
  </si>
  <si>
    <t>Ghi log hệ thống cho phần xử lý chức năng</t>
  </si>
  <si>
    <t>Chức năng Remind có thông tin cần duyệt cho User(Hiển thị số lượng records cần duyệt ở phần thông tin User đăng nhập).</t>
  </si>
  <si>
    <t>Viết User Guide</t>
  </si>
  <si>
    <t>Coding chức năng phân quyền User, tạo account Superadmin</t>
  </si>
  <si>
    <t>TK-11</t>
  </si>
  <si>
    <t>DS-11</t>
  </si>
  <si>
    <t>Thiết kế chức năng phân quyền User(Detail design)</t>
  </si>
  <si>
    <t>Thiết kế màn hình phân quyền User(HTML)</t>
  </si>
  <si>
    <t>CD-11</t>
  </si>
  <si>
    <t>Viết Code chức năng phần User</t>
  </si>
  <si>
    <t>RVM-11</t>
  </si>
  <si>
    <t>Review chức năng phân quyền User(Code, Design)</t>
  </si>
  <si>
    <t>TC-11</t>
  </si>
  <si>
    <t>Viết test case chức năng phân quyền User</t>
  </si>
  <si>
    <t>UT-11</t>
  </si>
  <si>
    <t>Thực thi test</t>
  </si>
  <si>
    <t>TK-12</t>
  </si>
  <si>
    <t>Thiết kế chức năng Cảnh báo yêu cầu chờ duyệt(Detail design)</t>
  </si>
  <si>
    <t>DS-12</t>
  </si>
  <si>
    <t>Thiết kế giao diện Cảnh báo yêu cầu chờ duyệt(HTML)</t>
  </si>
  <si>
    <t>CD-12</t>
  </si>
  <si>
    <t>Viết code chức năng Cảnh báo yêu cầu chờ duyệt</t>
  </si>
  <si>
    <t>RVM-12</t>
  </si>
  <si>
    <t>Review chức năng cảnh báo yêu cầu chờ duyệt</t>
  </si>
  <si>
    <t>TC-12</t>
  </si>
  <si>
    <t>Viết test case chức năng cảnh báo yêu cầu chờ duyệt</t>
  </si>
  <si>
    <t>UT-12</t>
  </si>
  <si>
    <t>Thực thi test yêu cầu chờ duyệt</t>
  </si>
  <si>
    <t>UG-01</t>
  </si>
  <si>
    <t>User Acception Test</t>
  </si>
  <si>
    <t>LinhTTM</t>
  </si>
  <si>
    <t>Fix</t>
  </si>
  <si>
    <t>Fix bugs &amp; requirement</t>
  </si>
  <si>
    <t>UAT05</t>
  </si>
  <si>
    <t>CLOSE</t>
  </si>
  <si>
    <t>Đóng dự án</t>
  </si>
  <si>
    <t>Chua test</t>
  </si>
  <si>
    <t>Chức năng thêm common quy định các trạng thái sẽ sinh ra Request cần duyệt</t>
  </si>
  <si>
    <t>RVM-031</t>
  </si>
  <si>
    <t>RVM-041</t>
  </si>
  <si>
    <t>TC-041</t>
  </si>
  <si>
    <t>Sửa comment 3/3</t>
  </si>
  <si>
    <t>phan theo nhom, nguoi</t>
  </si>
  <si>
    <t>TK-13</t>
  </si>
  <si>
    <t>DS-13</t>
  </si>
  <si>
    <t>CD-13</t>
  </si>
  <si>
    <t>RVM-13</t>
  </si>
  <si>
    <t>TC-13</t>
  </si>
  <si>
    <t>Thiết kế chức năng hiển thị lịch sử cập nhật tài sản</t>
  </si>
  <si>
    <t>Thiết kế giao diện chức năng hiển thị lịch sử cập nhật tài sản (HTML)</t>
  </si>
  <si>
    <t>Viết code chức năng hiển thị lịch sử cập nhật tài sản</t>
  </si>
  <si>
    <t>Review chức năng chức năng hiển thị lịch sử cập nhật tài sản</t>
  </si>
  <si>
    <t>Viết test case chức năng chức năng hiển thị lịch sử cập nhật tài sản</t>
  </si>
  <si>
    <t>Thực thi test chức năng hiển thị lịch sử cập nhật tài sản</t>
  </si>
  <si>
    <t>Chức năng xem lịch sử cập nhật thông tin tài sản</t>
  </si>
  <si>
    <t>Chưa fix</t>
  </si>
  <si>
    <t>Còn bugs</t>
  </si>
  <si>
    <t>Không gửi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</si>
</sst>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mm/dd/yy;@"/>
    <numFmt numFmtId="166" formatCode="dd/mm/yy;@"/>
  </numFmts>
  <fonts count="9" x14ac:knownFonts="1">
    <font>
      <sz val="11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name val="Arial"/>
      <family val="2"/>
      <scheme val="minor"/>
    </font>
    <font>
      <b/>
      <sz val="1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  <xf numFmtId="165" fontId="7" fillId="6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0" fontId="6" fillId="6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6" fontId="0" fillId="5" borderId="1" xfId="0" applyNumberFormat="1" applyFill="1" applyBorder="1"/>
    <xf numFmtId="10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0" fontId="0" fillId="0" borderId="0" xfId="0" applyBorder="1" applyAlignment="1">
      <alignment horizontal="left" vertical="top"/>
    </xf>
    <xf numFmtId="0" fontId="6" fillId="0" borderId="0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6" fillId="5" borderId="6" xfId="0" applyNumberFormat="1" applyFont="1" applyFill="1" applyBorder="1" applyAlignment="1">
      <alignment horizontal="center" vertical="center"/>
    </xf>
    <xf numFmtId="1" fontId="6" fillId="5" borderId="6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6" fillId="5" borderId="6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5" fillId="4" borderId="6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16" fontId="7" fillId="6" borderId="1" xfId="0" applyNumberFormat="1" applyFont="1" applyFill="1" applyBorder="1" applyAlignment="1">
      <alignment horizontal="left" vertical="top"/>
    </xf>
    <xf numFmtId="0" fontId="7" fillId="6" borderId="1" xfId="0" applyNumberFormat="1" applyFont="1" applyFill="1" applyBorder="1" applyAlignment="1">
      <alignment horizontal="left" vertical="top"/>
    </xf>
    <xf numFmtId="0" fontId="7" fillId="6" borderId="2" xfId="0" applyNumberFormat="1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7" fillId="6" borderId="2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16" fontId="6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6" fillId="7" borderId="2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1" fontId="6" fillId="5" borderId="6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6" fillId="5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/>
    </xf>
    <xf numFmtId="0" fontId="6" fillId="7" borderId="2" xfId="0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/>
    </xf>
    <xf numFmtId="16" fontId="6" fillId="0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16" fontId="7" fillId="6" borderId="7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9"/>
  <sheetViews>
    <sheetView tabSelected="1" view="pageBreakPreview" topLeftCell="A49" zoomScale="70" zoomScaleNormal="85" zoomScaleSheetLayoutView="70" workbookViewId="0">
      <selection activeCell="P72" sqref="P72:T80"/>
    </sheetView>
  </sheetViews>
  <sheetFormatPr defaultRowHeight="14.25" x14ac:dyDescent="0.2"/>
  <cols>
    <col min="2" max="2" width="11.25" style="1" customWidth="1"/>
    <col min="3" max="4" width="9" customWidth="1"/>
    <col min="5" max="5" width="52.625" customWidth="1"/>
    <col min="6" max="6" width="9" customWidth="1"/>
    <col min="7" max="7" width="14.25" customWidth="1"/>
    <col min="8" max="8" width="14" customWidth="1"/>
    <col min="9" max="9" width="17.375" customWidth="1"/>
    <col min="10" max="10" width="16.125" customWidth="1"/>
    <col min="11" max="11" width="11.625" hidden="1" customWidth="1"/>
    <col min="12" max="12" width="11.375" hidden="1" customWidth="1"/>
    <col min="13" max="13" width="18.375" style="1" customWidth="1"/>
    <col min="14" max="14" width="14.25" customWidth="1"/>
  </cols>
  <sheetData>
    <row r="1" spans="1:20" x14ac:dyDescent="0.2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2"/>
    </row>
    <row r="2" spans="1:20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5"/>
    </row>
    <row r="3" spans="1:20" ht="41.25" customHeight="1" x14ac:dyDescent="0.2">
      <c r="A3" s="106" t="s">
        <v>116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8"/>
    </row>
    <row r="4" spans="1:20" x14ac:dyDescent="0.2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8"/>
    </row>
    <row r="5" spans="1:20" x14ac:dyDescent="0.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5"/>
    </row>
    <row r="6" spans="1:20" x14ac:dyDescent="0.2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1:20" ht="16.5" x14ac:dyDescent="0.2">
      <c r="A7" s="113" t="s">
        <v>0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</row>
    <row r="8" spans="1:20" ht="49.5" x14ac:dyDescent="0.2">
      <c r="A8" s="42" t="s">
        <v>1</v>
      </c>
      <c r="B8" s="43" t="s">
        <v>2</v>
      </c>
      <c r="C8" s="116" t="s">
        <v>3</v>
      </c>
      <c r="D8" s="116"/>
      <c r="E8" s="116"/>
      <c r="F8" s="43" t="s">
        <v>4</v>
      </c>
      <c r="G8" s="43" t="s">
        <v>5</v>
      </c>
      <c r="H8" s="43" t="s">
        <v>6</v>
      </c>
      <c r="I8" s="43" t="s">
        <v>7</v>
      </c>
      <c r="J8" s="43" t="s">
        <v>8</v>
      </c>
      <c r="K8" s="43" t="s">
        <v>9</v>
      </c>
      <c r="L8" s="43" t="s">
        <v>10</v>
      </c>
      <c r="M8" s="43" t="s">
        <v>11</v>
      </c>
      <c r="N8" s="43" t="s">
        <v>12</v>
      </c>
      <c r="O8" s="43" t="s">
        <v>13</v>
      </c>
      <c r="P8" s="116" t="s">
        <v>14</v>
      </c>
      <c r="Q8" s="116"/>
      <c r="R8" s="116"/>
      <c r="S8" s="116"/>
      <c r="T8" s="117"/>
    </row>
    <row r="9" spans="1:20" ht="15.75" customHeight="1" x14ac:dyDescent="0.2">
      <c r="A9" s="44"/>
      <c r="B9" s="45"/>
      <c r="C9" s="118" t="s">
        <v>20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9"/>
    </row>
    <row r="10" spans="1:20" ht="15" customHeight="1" x14ac:dyDescent="0.25">
      <c r="A10" s="46">
        <v>1</v>
      </c>
      <c r="B10" s="3" t="s">
        <v>22</v>
      </c>
      <c r="C10" s="62" t="s">
        <v>21</v>
      </c>
      <c r="D10" s="62"/>
      <c r="E10" s="62"/>
      <c r="F10" s="3">
        <v>2</v>
      </c>
      <c r="G10" s="4">
        <v>60</v>
      </c>
      <c r="H10" s="16">
        <f>J10</f>
        <v>43096</v>
      </c>
      <c r="I10" s="19">
        <v>43095</v>
      </c>
      <c r="J10" s="19">
        <v>43096</v>
      </c>
      <c r="K10" s="5"/>
      <c r="L10" s="5"/>
      <c r="M10" s="3" t="s">
        <v>93</v>
      </c>
      <c r="N10" s="6">
        <v>1</v>
      </c>
      <c r="O10" s="3" t="s">
        <v>95</v>
      </c>
      <c r="P10" s="61"/>
      <c r="Q10" s="61"/>
      <c r="R10" s="61"/>
      <c r="S10" s="61"/>
      <c r="T10" s="63"/>
    </row>
    <row r="11" spans="1:20" ht="15" customHeight="1" x14ac:dyDescent="0.2">
      <c r="A11" s="64" t="s">
        <v>24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6"/>
    </row>
    <row r="12" spans="1:20" ht="15" customHeight="1" x14ac:dyDescent="0.25">
      <c r="A12" s="46">
        <v>1</v>
      </c>
      <c r="B12" s="3" t="s">
        <v>28</v>
      </c>
      <c r="C12" s="62" t="s">
        <v>25</v>
      </c>
      <c r="D12" s="62"/>
      <c r="E12" s="62"/>
      <c r="F12" s="3">
        <f>G12*1/8</f>
        <v>0.5</v>
      </c>
      <c r="G12" s="4">
        <v>4</v>
      </c>
      <c r="H12" s="16">
        <f>J12</f>
        <v>43097</v>
      </c>
      <c r="I12" s="19">
        <v>43097</v>
      </c>
      <c r="J12" s="19">
        <v>43097</v>
      </c>
      <c r="K12" s="5"/>
      <c r="L12" s="5"/>
      <c r="M12" s="3" t="s">
        <v>93</v>
      </c>
      <c r="N12" s="6">
        <v>1</v>
      </c>
      <c r="O12" s="3" t="s">
        <v>102</v>
      </c>
      <c r="P12" s="98"/>
      <c r="Q12" s="98"/>
      <c r="R12" s="98"/>
      <c r="S12" s="98"/>
      <c r="T12" s="99"/>
    </row>
    <row r="13" spans="1:20" ht="15" customHeight="1" x14ac:dyDescent="0.25">
      <c r="A13" s="46">
        <v>2</v>
      </c>
      <c r="B13" s="3" t="s">
        <v>29</v>
      </c>
      <c r="C13" s="62" t="s">
        <v>26</v>
      </c>
      <c r="D13" s="62"/>
      <c r="E13" s="62"/>
      <c r="F13" s="3">
        <f>G13*1/8</f>
        <v>1</v>
      </c>
      <c r="G13" s="4">
        <v>8</v>
      </c>
      <c r="H13" s="16">
        <f t="shared" ref="H13:H14" si="0">J13</f>
        <v>43098</v>
      </c>
      <c r="I13" s="19">
        <v>43097</v>
      </c>
      <c r="J13" s="19">
        <v>43098</v>
      </c>
      <c r="K13" s="5"/>
      <c r="L13" s="5"/>
      <c r="M13" s="3" t="s">
        <v>93</v>
      </c>
      <c r="N13" s="6">
        <v>1</v>
      </c>
      <c r="O13" s="3" t="s">
        <v>102</v>
      </c>
      <c r="P13" s="98"/>
      <c r="Q13" s="98"/>
      <c r="R13" s="98"/>
      <c r="S13" s="98"/>
      <c r="T13" s="99"/>
    </row>
    <row r="14" spans="1:20" ht="16.5" x14ac:dyDescent="0.25">
      <c r="A14" s="46">
        <v>3</v>
      </c>
      <c r="B14" s="3" t="s">
        <v>30</v>
      </c>
      <c r="C14" s="62" t="s">
        <v>27</v>
      </c>
      <c r="D14" s="62"/>
      <c r="E14" s="62"/>
      <c r="F14" s="3"/>
      <c r="G14" s="4"/>
      <c r="H14" s="16">
        <f t="shared" si="0"/>
        <v>43011</v>
      </c>
      <c r="I14" s="19">
        <v>43097</v>
      </c>
      <c r="J14" s="19">
        <v>43011</v>
      </c>
      <c r="K14" s="5"/>
      <c r="L14" s="5"/>
      <c r="M14" s="3" t="s">
        <v>93</v>
      </c>
      <c r="N14" s="6">
        <v>0.2</v>
      </c>
      <c r="O14" s="3" t="s">
        <v>96</v>
      </c>
      <c r="P14" s="61"/>
      <c r="Q14" s="61"/>
      <c r="R14" s="61"/>
      <c r="S14" s="61"/>
      <c r="T14" s="63"/>
    </row>
    <row r="15" spans="1:20" ht="15" customHeight="1" x14ac:dyDescent="0.2">
      <c r="A15" s="64" t="s">
        <v>19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6"/>
    </row>
    <row r="16" spans="1:20" ht="16.5" x14ac:dyDescent="0.25">
      <c r="A16" s="47">
        <v>1</v>
      </c>
      <c r="B16" s="7" t="s">
        <v>45</v>
      </c>
      <c r="C16" s="91" t="s">
        <v>42</v>
      </c>
      <c r="D16" s="91"/>
      <c r="E16" s="91"/>
      <c r="F16" s="7">
        <f>G16*1/8</f>
        <v>2</v>
      </c>
      <c r="G16" s="8">
        <v>16</v>
      </c>
      <c r="H16" s="17">
        <f>J16</f>
        <v>42826</v>
      </c>
      <c r="I16" s="22">
        <v>42795</v>
      </c>
      <c r="J16" s="22">
        <v>42826</v>
      </c>
      <c r="K16" s="22">
        <v>42795</v>
      </c>
      <c r="L16" s="22" t="s">
        <v>31</v>
      </c>
      <c r="M16" s="7" t="s">
        <v>92</v>
      </c>
      <c r="N16" s="9">
        <v>1</v>
      </c>
      <c r="O16" s="7" t="s">
        <v>127</v>
      </c>
      <c r="P16" s="111" t="s">
        <v>117</v>
      </c>
      <c r="Q16" s="111"/>
      <c r="R16" s="111"/>
      <c r="S16" s="111"/>
      <c r="T16" s="112"/>
    </row>
    <row r="17" spans="1:20" ht="16.5" x14ac:dyDescent="0.25">
      <c r="A17" s="47">
        <f>A16+1</f>
        <v>2</v>
      </c>
      <c r="B17" s="7" t="s">
        <v>46</v>
      </c>
      <c r="C17" s="91" t="s">
        <v>16</v>
      </c>
      <c r="D17" s="91"/>
      <c r="E17" s="91"/>
      <c r="F17" s="7">
        <f t="shared" ref="F17:F18" si="1">G17*1/8</f>
        <v>4</v>
      </c>
      <c r="G17" s="8">
        <v>32</v>
      </c>
      <c r="H17" s="17">
        <f t="shared" ref="H17:H18" si="2">J17</f>
        <v>42887</v>
      </c>
      <c r="I17" s="22">
        <v>42795</v>
      </c>
      <c r="J17" s="22">
        <v>42887</v>
      </c>
      <c r="K17" s="22">
        <v>42795</v>
      </c>
      <c r="L17" s="22" t="s">
        <v>136</v>
      </c>
      <c r="M17" s="7" t="s">
        <v>94</v>
      </c>
      <c r="N17" s="9">
        <v>1</v>
      </c>
      <c r="O17" s="7" t="s">
        <v>127</v>
      </c>
      <c r="P17" s="111"/>
      <c r="Q17" s="111"/>
      <c r="R17" s="111"/>
      <c r="S17" s="111"/>
      <c r="T17" s="112"/>
    </row>
    <row r="18" spans="1:20" ht="15" customHeight="1" x14ac:dyDescent="0.25">
      <c r="A18" s="47">
        <f>A17+1</f>
        <v>3</v>
      </c>
      <c r="B18" s="7" t="s">
        <v>47</v>
      </c>
      <c r="C18" s="91" t="s">
        <v>15</v>
      </c>
      <c r="D18" s="91"/>
      <c r="E18" s="91"/>
      <c r="F18" s="7">
        <f t="shared" si="1"/>
        <v>2</v>
      </c>
      <c r="G18" s="8">
        <v>16</v>
      </c>
      <c r="H18" s="17">
        <f t="shared" si="2"/>
        <v>42887</v>
      </c>
      <c r="I18" s="22">
        <v>42856</v>
      </c>
      <c r="J18" s="22">
        <v>42887</v>
      </c>
      <c r="K18" s="22">
        <v>42856</v>
      </c>
      <c r="L18" s="22" t="s">
        <v>97</v>
      </c>
      <c r="M18" s="7" t="s">
        <v>92</v>
      </c>
      <c r="N18" s="9">
        <v>1</v>
      </c>
      <c r="O18" s="7" t="s">
        <v>127</v>
      </c>
      <c r="P18" s="111"/>
      <c r="Q18" s="111"/>
      <c r="R18" s="111"/>
      <c r="S18" s="111"/>
      <c r="T18" s="112"/>
    </row>
    <row r="19" spans="1:20" s="2" customFormat="1" ht="16.5" x14ac:dyDescent="0.2">
      <c r="A19" s="48">
        <f t="shared" ref="A19:A25" si="3">A18+1</f>
        <v>4</v>
      </c>
      <c r="B19" s="10"/>
      <c r="C19" s="90" t="s">
        <v>23</v>
      </c>
      <c r="D19" s="90"/>
      <c r="E19" s="90"/>
      <c r="F19" s="10">
        <f>G19/8</f>
        <v>0.1875</v>
      </c>
      <c r="G19" s="11">
        <v>1.5</v>
      </c>
      <c r="H19" s="18">
        <v>42887</v>
      </c>
      <c r="I19" s="23">
        <v>42887</v>
      </c>
      <c r="J19" s="23">
        <v>42887</v>
      </c>
      <c r="K19" s="23"/>
      <c r="L19" s="23"/>
      <c r="M19" s="10" t="s">
        <v>91</v>
      </c>
      <c r="N19" s="12">
        <f>SUM(N16:N18)/3</f>
        <v>1</v>
      </c>
      <c r="O19" s="10" t="s">
        <v>114</v>
      </c>
      <c r="P19" s="74"/>
      <c r="Q19" s="74"/>
      <c r="R19" s="74"/>
      <c r="S19" s="74"/>
      <c r="T19" s="75"/>
    </row>
    <row r="20" spans="1:20" ht="16.5" x14ac:dyDescent="0.25">
      <c r="A20" s="46">
        <f t="shared" si="3"/>
        <v>5</v>
      </c>
      <c r="B20" s="3" t="s">
        <v>48</v>
      </c>
      <c r="C20" s="62" t="s">
        <v>17</v>
      </c>
      <c r="D20" s="62"/>
      <c r="E20" s="62"/>
      <c r="F20" s="3">
        <f>G20*1/8</f>
        <v>2</v>
      </c>
      <c r="G20" s="4">
        <v>16</v>
      </c>
      <c r="H20" s="16">
        <f>J20</f>
        <v>43009</v>
      </c>
      <c r="I20" s="19">
        <v>42979</v>
      </c>
      <c r="J20" s="19">
        <v>43009</v>
      </c>
      <c r="K20" s="19">
        <v>42979</v>
      </c>
      <c r="L20" s="19" t="s">
        <v>97</v>
      </c>
      <c r="M20" s="3" t="s">
        <v>94</v>
      </c>
      <c r="N20" s="6">
        <v>1</v>
      </c>
      <c r="O20" s="3" t="s">
        <v>102</v>
      </c>
      <c r="P20" s="98"/>
      <c r="Q20" s="98"/>
      <c r="R20" s="98"/>
      <c r="S20" s="98"/>
      <c r="T20" s="99"/>
    </row>
    <row r="21" spans="1:20" ht="16.5" x14ac:dyDescent="0.25">
      <c r="A21" s="46">
        <f t="shared" si="3"/>
        <v>6</v>
      </c>
      <c r="B21" s="3" t="s">
        <v>49</v>
      </c>
      <c r="C21" s="62" t="s">
        <v>18</v>
      </c>
      <c r="D21" s="62"/>
      <c r="E21" s="62"/>
      <c r="F21" s="3">
        <f t="shared" ref="F21:F26" si="4">G21*1/8</f>
        <v>2</v>
      </c>
      <c r="G21" s="4">
        <v>16</v>
      </c>
      <c r="H21" s="16">
        <f t="shared" ref="H21:H26" si="5">J21</f>
        <v>43009</v>
      </c>
      <c r="I21" s="19">
        <v>42979</v>
      </c>
      <c r="J21" s="19">
        <v>43009</v>
      </c>
      <c r="K21" s="19">
        <v>42979</v>
      </c>
      <c r="L21" s="19" t="s">
        <v>31</v>
      </c>
      <c r="M21" s="3" t="s">
        <v>92</v>
      </c>
      <c r="N21" s="6">
        <v>1</v>
      </c>
      <c r="O21" s="3" t="s">
        <v>102</v>
      </c>
      <c r="P21" s="61"/>
      <c r="Q21" s="61"/>
      <c r="R21" s="61"/>
      <c r="S21" s="61"/>
      <c r="T21" s="63"/>
    </row>
    <row r="22" spans="1:20" ht="16.5" x14ac:dyDescent="0.25">
      <c r="A22" s="46">
        <f t="shared" si="3"/>
        <v>7</v>
      </c>
      <c r="B22" s="3" t="s">
        <v>50</v>
      </c>
      <c r="C22" s="62" t="s">
        <v>32</v>
      </c>
      <c r="D22" s="62"/>
      <c r="E22" s="62"/>
      <c r="F22" s="3">
        <f t="shared" si="4"/>
        <v>2</v>
      </c>
      <c r="G22" s="4">
        <v>16</v>
      </c>
      <c r="H22" s="16">
        <f t="shared" si="5"/>
        <v>43070</v>
      </c>
      <c r="I22" s="19">
        <v>43040</v>
      </c>
      <c r="J22" s="19">
        <v>43070</v>
      </c>
      <c r="K22" s="19">
        <v>43040</v>
      </c>
      <c r="L22" s="19" t="s">
        <v>36</v>
      </c>
      <c r="M22" s="3" t="s">
        <v>125</v>
      </c>
      <c r="N22" s="13">
        <v>1</v>
      </c>
      <c r="O22" s="3" t="s">
        <v>102</v>
      </c>
      <c r="P22" s="61" t="s">
        <v>126</v>
      </c>
      <c r="Q22" s="61"/>
      <c r="R22" s="61"/>
      <c r="S22" s="61"/>
      <c r="T22" s="63"/>
    </row>
    <row r="23" spans="1:20" ht="16.5" x14ac:dyDescent="0.25">
      <c r="A23" s="46">
        <f t="shared" si="3"/>
        <v>8</v>
      </c>
      <c r="B23" s="3" t="s">
        <v>51</v>
      </c>
      <c r="C23" s="62" t="s">
        <v>33</v>
      </c>
      <c r="D23" s="62"/>
      <c r="E23" s="62"/>
      <c r="F23" s="3">
        <f t="shared" si="4"/>
        <v>2</v>
      </c>
      <c r="G23" s="4">
        <v>16</v>
      </c>
      <c r="H23" s="16">
        <f t="shared" si="5"/>
        <v>43070</v>
      </c>
      <c r="I23" s="19">
        <v>43040</v>
      </c>
      <c r="J23" s="19">
        <v>43070</v>
      </c>
      <c r="K23" s="19">
        <v>43070</v>
      </c>
      <c r="L23" s="19" t="s">
        <v>36</v>
      </c>
      <c r="M23" s="3" t="s">
        <v>118</v>
      </c>
      <c r="N23" s="13">
        <v>1</v>
      </c>
      <c r="O23" s="3" t="s">
        <v>102</v>
      </c>
      <c r="P23" s="61" t="s">
        <v>126</v>
      </c>
      <c r="Q23" s="61"/>
      <c r="R23" s="61"/>
      <c r="S23" s="61"/>
      <c r="T23" s="63"/>
    </row>
    <row r="24" spans="1:20" ht="16.5" x14ac:dyDescent="0.25">
      <c r="A24" s="46">
        <f t="shared" si="3"/>
        <v>9</v>
      </c>
      <c r="B24" s="3" t="s">
        <v>52</v>
      </c>
      <c r="C24" s="62" t="s">
        <v>34</v>
      </c>
      <c r="D24" s="62"/>
      <c r="E24" s="62"/>
      <c r="F24" s="3">
        <f t="shared" si="4"/>
        <v>3</v>
      </c>
      <c r="G24" s="4">
        <v>24</v>
      </c>
      <c r="H24" s="16">
        <f t="shared" si="5"/>
        <v>42752</v>
      </c>
      <c r="I24" s="19">
        <v>42748</v>
      </c>
      <c r="J24" s="19">
        <v>42752</v>
      </c>
      <c r="K24" s="19">
        <v>42751</v>
      </c>
      <c r="L24" s="19">
        <v>42753</v>
      </c>
      <c r="M24" s="3" t="s">
        <v>124</v>
      </c>
      <c r="N24" s="6">
        <v>1</v>
      </c>
      <c r="O24" s="3" t="s">
        <v>102</v>
      </c>
      <c r="P24" s="61"/>
      <c r="Q24" s="61"/>
      <c r="R24" s="61"/>
      <c r="S24" s="61"/>
      <c r="T24" s="63"/>
    </row>
    <row r="25" spans="1:20" ht="15" customHeight="1" x14ac:dyDescent="0.25">
      <c r="A25" s="46">
        <f t="shared" si="3"/>
        <v>10</v>
      </c>
      <c r="B25" s="3" t="s">
        <v>53</v>
      </c>
      <c r="C25" s="62" t="s">
        <v>35</v>
      </c>
      <c r="D25" s="62"/>
      <c r="E25" s="62"/>
      <c r="F25" s="3">
        <f t="shared" si="4"/>
        <v>3</v>
      </c>
      <c r="G25" s="4">
        <v>24</v>
      </c>
      <c r="H25" s="16">
        <f t="shared" si="5"/>
        <v>42753</v>
      </c>
      <c r="I25" s="19">
        <v>42748</v>
      </c>
      <c r="J25" s="19">
        <v>42753</v>
      </c>
      <c r="K25" s="19">
        <v>42751</v>
      </c>
      <c r="L25" s="19">
        <v>42753</v>
      </c>
      <c r="M25" s="3" t="s">
        <v>118</v>
      </c>
      <c r="N25" s="6">
        <v>1</v>
      </c>
      <c r="O25" s="3" t="s">
        <v>102</v>
      </c>
      <c r="P25" s="98"/>
      <c r="Q25" s="98"/>
      <c r="R25" s="98"/>
      <c r="S25" s="98"/>
      <c r="T25" s="99"/>
    </row>
    <row r="26" spans="1:20" ht="16.5" x14ac:dyDescent="0.25">
      <c r="A26" s="46">
        <f t="shared" ref="A26" si="6">A25+1</f>
        <v>11</v>
      </c>
      <c r="B26" s="3" t="s">
        <v>98</v>
      </c>
      <c r="C26" s="62" t="s">
        <v>99</v>
      </c>
      <c r="D26" s="62"/>
      <c r="E26" s="62"/>
      <c r="F26" s="3">
        <f t="shared" si="4"/>
        <v>3</v>
      </c>
      <c r="G26" s="4">
        <v>24</v>
      </c>
      <c r="H26" s="16">
        <f t="shared" si="5"/>
        <v>42755</v>
      </c>
      <c r="I26" s="19">
        <v>42753</v>
      </c>
      <c r="J26" s="19">
        <v>42755</v>
      </c>
      <c r="K26" s="19">
        <v>42754</v>
      </c>
      <c r="L26" s="19">
        <v>42755</v>
      </c>
      <c r="M26" s="3" t="s">
        <v>100</v>
      </c>
      <c r="N26" s="6">
        <v>1</v>
      </c>
      <c r="O26" s="3" t="s">
        <v>102</v>
      </c>
      <c r="P26" s="98"/>
      <c r="Q26" s="98"/>
      <c r="R26" s="98"/>
      <c r="S26" s="98"/>
      <c r="T26" s="99"/>
    </row>
    <row r="27" spans="1:20" s="2" customFormat="1" ht="16.5" x14ac:dyDescent="0.2">
      <c r="A27" s="48"/>
      <c r="B27" s="10"/>
      <c r="C27" s="90" t="s">
        <v>23</v>
      </c>
      <c r="D27" s="90"/>
      <c r="E27" s="90"/>
      <c r="F27" s="10">
        <f>G27/8</f>
        <v>0.1875</v>
      </c>
      <c r="G27" s="11">
        <v>1.5</v>
      </c>
      <c r="H27" s="18" t="s">
        <v>37</v>
      </c>
      <c r="I27" s="23">
        <v>42755</v>
      </c>
      <c r="J27" s="23">
        <v>42755</v>
      </c>
      <c r="K27" s="23"/>
      <c r="L27" s="23"/>
      <c r="M27" s="10" t="s">
        <v>111</v>
      </c>
      <c r="N27" s="12">
        <f>SUM(N20:N26)/7</f>
        <v>1</v>
      </c>
      <c r="O27" s="10" t="s">
        <v>127</v>
      </c>
      <c r="P27" s="74"/>
      <c r="Q27" s="74"/>
      <c r="R27" s="74"/>
      <c r="S27" s="74"/>
      <c r="T27" s="75"/>
    </row>
    <row r="28" spans="1:20" ht="16.5" x14ac:dyDescent="0.25">
      <c r="A28" s="46">
        <v>12</v>
      </c>
      <c r="B28" s="3" t="s">
        <v>98</v>
      </c>
      <c r="C28" s="62" t="s">
        <v>128</v>
      </c>
      <c r="D28" s="62"/>
      <c r="E28" s="62"/>
      <c r="F28" s="3">
        <f t="shared" ref="F28" si="7">G28*1/8</f>
        <v>3</v>
      </c>
      <c r="G28" s="4">
        <v>24</v>
      </c>
      <c r="H28" s="19">
        <f>J28</f>
        <v>42758</v>
      </c>
      <c r="I28" s="19">
        <v>42758</v>
      </c>
      <c r="J28" s="19">
        <v>42758</v>
      </c>
      <c r="K28" s="19">
        <v>42755</v>
      </c>
      <c r="L28" s="19"/>
      <c r="M28" s="3" t="s">
        <v>129</v>
      </c>
      <c r="N28" s="6">
        <v>1</v>
      </c>
      <c r="O28" s="3" t="s">
        <v>127</v>
      </c>
      <c r="P28" s="98"/>
      <c r="Q28" s="98"/>
      <c r="R28" s="98"/>
      <c r="S28" s="98"/>
      <c r="T28" s="99"/>
    </row>
    <row r="29" spans="1:20" ht="16.5" x14ac:dyDescent="0.25">
      <c r="A29" s="46">
        <v>13</v>
      </c>
      <c r="B29" s="3" t="s">
        <v>131</v>
      </c>
      <c r="C29" s="62" t="s">
        <v>130</v>
      </c>
      <c r="D29" s="62"/>
      <c r="E29" s="62"/>
      <c r="F29" s="3">
        <f t="shared" ref="F29" si="8">G29*1/8</f>
        <v>3</v>
      </c>
      <c r="G29" s="4">
        <v>24</v>
      </c>
      <c r="H29" s="19">
        <f>J29</f>
        <v>42758</v>
      </c>
      <c r="I29" s="19">
        <v>42758</v>
      </c>
      <c r="J29" s="19">
        <v>42758</v>
      </c>
      <c r="K29" s="19">
        <v>42756</v>
      </c>
      <c r="L29" s="19">
        <v>42758</v>
      </c>
      <c r="M29" s="3" t="s">
        <v>132</v>
      </c>
      <c r="N29" s="6">
        <v>1</v>
      </c>
      <c r="O29" s="3" t="s">
        <v>127</v>
      </c>
      <c r="P29" s="98"/>
      <c r="Q29" s="98"/>
      <c r="R29" s="98"/>
      <c r="S29" s="98"/>
      <c r="T29" s="99"/>
    </row>
    <row r="30" spans="1:20" ht="15" customHeight="1" x14ac:dyDescent="0.2">
      <c r="A30" s="64" t="s">
        <v>101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6"/>
    </row>
    <row r="31" spans="1:20" ht="16.5" x14ac:dyDescent="0.25">
      <c r="A31" s="47">
        <v>1</v>
      </c>
      <c r="B31" s="7" t="s">
        <v>57</v>
      </c>
      <c r="C31" s="91" t="s">
        <v>119</v>
      </c>
      <c r="D31" s="91"/>
      <c r="E31" s="91"/>
      <c r="F31" s="3">
        <f>G31*1/8</f>
        <v>3</v>
      </c>
      <c r="G31" s="8">
        <v>24</v>
      </c>
      <c r="H31" s="17">
        <f>J31</f>
        <v>42773</v>
      </c>
      <c r="I31" s="22">
        <v>42768</v>
      </c>
      <c r="J31" s="22">
        <v>42773</v>
      </c>
      <c r="K31" s="22">
        <v>42769</v>
      </c>
      <c r="L31" s="22">
        <v>42773</v>
      </c>
      <c r="M31" s="7" t="s">
        <v>124</v>
      </c>
      <c r="N31" s="9">
        <v>1</v>
      </c>
      <c r="O31" s="7" t="s">
        <v>127</v>
      </c>
      <c r="P31" s="111"/>
      <c r="Q31" s="111"/>
      <c r="R31" s="111"/>
      <c r="S31" s="111"/>
      <c r="T31" s="112"/>
    </row>
    <row r="32" spans="1:20" ht="16.5" x14ac:dyDescent="0.25">
      <c r="A32" s="47">
        <v>2</v>
      </c>
      <c r="B32" s="7" t="s">
        <v>55</v>
      </c>
      <c r="C32" s="91" t="s">
        <v>38</v>
      </c>
      <c r="D32" s="91"/>
      <c r="E32" s="91"/>
      <c r="F32" s="3">
        <f>G32*1/8</f>
        <v>0.5</v>
      </c>
      <c r="G32" s="8">
        <v>4</v>
      </c>
      <c r="H32" s="17">
        <f t="shared" ref="H32:H34" si="9">J32</f>
        <v>42775</v>
      </c>
      <c r="I32" s="22">
        <v>42775</v>
      </c>
      <c r="J32" s="22">
        <v>42775</v>
      </c>
      <c r="K32" s="22">
        <v>42776</v>
      </c>
      <c r="L32" s="22">
        <v>42776</v>
      </c>
      <c r="M32" s="7" t="s">
        <v>118</v>
      </c>
      <c r="N32" s="28">
        <v>1</v>
      </c>
      <c r="O32" s="7" t="s">
        <v>127</v>
      </c>
      <c r="P32" s="111"/>
      <c r="Q32" s="111"/>
      <c r="R32" s="111"/>
      <c r="S32" s="111"/>
      <c r="T32" s="112"/>
    </row>
    <row r="33" spans="1:20" ht="16.5" x14ac:dyDescent="0.25">
      <c r="A33" s="47">
        <v>3</v>
      </c>
      <c r="B33" s="7" t="s">
        <v>86</v>
      </c>
      <c r="C33" s="91" t="s">
        <v>54</v>
      </c>
      <c r="D33" s="91"/>
      <c r="E33" s="91"/>
      <c r="F33" s="7">
        <v>0.25</v>
      </c>
      <c r="G33" s="8">
        <v>2</v>
      </c>
      <c r="H33" s="17">
        <f t="shared" si="9"/>
        <v>42775</v>
      </c>
      <c r="I33" s="22">
        <v>42775</v>
      </c>
      <c r="J33" s="22">
        <v>42775</v>
      </c>
      <c r="K33" s="22">
        <v>3</v>
      </c>
      <c r="L33" s="22">
        <v>42775</v>
      </c>
      <c r="M33" s="7" t="s">
        <v>140</v>
      </c>
      <c r="N33" s="9">
        <v>1</v>
      </c>
      <c r="O33" s="7" t="s">
        <v>127</v>
      </c>
      <c r="P33" s="111"/>
      <c r="Q33" s="111"/>
      <c r="R33" s="111"/>
      <c r="S33" s="111"/>
      <c r="T33" s="112"/>
    </row>
    <row r="34" spans="1:20" ht="16.5" x14ac:dyDescent="0.25">
      <c r="A34" s="47">
        <v>4</v>
      </c>
      <c r="B34" s="7" t="s">
        <v>56</v>
      </c>
      <c r="C34" s="91" t="s">
        <v>40</v>
      </c>
      <c r="D34" s="91"/>
      <c r="E34" s="91"/>
      <c r="F34" s="3">
        <f>G34*1/8</f>
        <v>1.75</v>
      </c>
      <c r="G34" s="8">
        <v>14</v>
      </c>
      <c r="H34" s="17">
        <f t="shared" si="9"/>
        <v>42775</v>
      </c>
      <c r="I34" s="22">
        <v>42774</v>
      </c>
      <c r="J34" s="22">
        <v>42775</v>
      </c>
      <c r="K34" s="22">
        <v>42774</v>
      </c>
      <c r="L34" s="22">
        <v>42775</v>
      </c>
      <c r="M34" s="7" t="s">
        <v>124</v>
      </c>
      <c r="N34" s="9">
        <v>1</v>
      </c>
      <c r="O34" s="7" t="s">
        <v>127</v>
      </c>
      <c r="P34" s="111"/>
      <c r="Q34" s="111"/>
      <c r="R34" s="111"/>
      <c r="S34" s="111"/>
      <c r="T34" s="112"/>
    </row>
    <row r="35" spans="1:20" s="2" customFormat="1" ht="15" customHeight="1" x14ac:dyDescent="0.2">
      <c r="A35" s="48">
        <v>5</v>
      </c>
      <c r="B35" s="10"/>
      <c r="C35" s="90" t="s">
        <v>39</v>
      </c>
      <c r="D35" s="90"/>
      <c r="E35" s="90"/>
      <c r="F35" s="10">
        <f>G35/8</f>
        <v>0.1875</v>
      </c>
      <c r="G35" s="11">
        <v>1.5</v>
      </c>
      <c r="H35" s="18">
        <v>42776</v>
      </c>
      <c r="I35" s="23">
        <v>42776</v>
      </c>
      <c r="J35" s="23">
        <v>42776</v>
      </c>
      <c r="K35" s="23"/>
      <c r="L35" s="23"/>
      <c r="M35" s="10" t="s">
        <v>111</v>
      </c>
      <c r="N35" s="12">
        <f>SUM(N31:N34)/4</f>
        <v>1</v>
      </c>
      <c r="O35" s="10" t="s">
        <v>114</v>
      </c>
      <c r="P35" s="109"/>
      <c r="Q35" s="109"/>
      <c r="R35" s="109"/>
      <c r="S35" s="109"/>
      <c r="T35" s="110"/>
    </row>
    <row r="36" spans="1:20" ht="15" customHeight="1" x14ac:dyDescent="0.25">
      <c r="A36" s="46">
        <v>6</v>
      </c>
      <c r="B36" s="3" t="s">
        <v>58</v>
      </c>
      <c r="C36" s="62" t="s">
        <v>120</v>
      </c>
      <c r="D36" s="62"/>
      <c r="E36" s="62"/>
      <c r="F36" s="3">
        <f>G36*1/8</f>
        <v>3</v>
      </c>
      <c r="G36" s="14">
        <v>24</v>
      </c>
      <c r="H36" s="20">
        <f>J36</f>
        <v>42774</v>
      </c>
      <c r="I36" s="24">
        <v>42769</v>
      </c>
      <c r="J36" s="24">
        <v>42774</v>
      </c>
      <c r="K36" s="22">
        <v>42769</v>
      </c>
      <c r="L36" s="19">
        <v>42783</v>
      </c>
      <c r="M36" s="3" t="s">
        <v>118</v>
      </c>
      <c r="N36" s="13">
        <v>1</v>
      </c>
      <c r="O36" s="3" t="s">
        <v>127</v>
      </c>
      <c r="P36" s="61" t="s">
        <v>148</v>
      </c>
      <c r="Q36" s="61"/>
      <c r="R36" s="61"/>
      <c r="S36" s="61"/>
      <c r="T36" s="63"/>
    </row>
    <row r="37" spans="1:20" ht="15" customHeight="1" x14ac:dyDescent="0.25">
      <c r="A37" s="46">
        <v>7</v>
      </c>
      <c r="B37" s="3" t="s">
        <v>59</v>
      </c>
      <c r="C37" s="62" t="s">
        <v>38</v>
      </c>
      <c r="D37" s="62"/>
      <c r="E37" s="62"/>
      <c r="F37" s="3">
        <f>G37*1/8</f>
        <v>0.125</v>
      </c>
      <c r="G37" s="14">
        <v>1</v>
      </c>
      <c r="H37" s="20">
        <f t="shared" ref="H37:H39" si="10">J37</f>
        <v>42775</v>
      </c>
      <c r="I37" s="24">
        <v>42775</v>
      </c>
      <c r="J37" s="24">
        <v>42775</v>
      </c>
      <c r="K37" s="24">
        <v>42776</v>
      </c>
      <c r="L37" s="19">
        <v>42776</v>
      </c>
      <c r="M37" s="3" t="s">
        <v>124</v>
      </c>
      <c r="N37" s="28">
        <v>1</v>
      </c>
      <c r="O37" s="3" t="s">
        <v>127</v>
      </c>
      <c r="P37" s="61"/>
      <c r="Q37" s="61"/>
      <c r="R37" s="61"/>
      <c r="S37" s="61"/>
      <c r="T37" s="63"/>
    </row>
    <row r="38" spans="1:20" ht="15" customHeight="1" x14ac:dyDescent="0.25">
      <c r="A38" s="46">
        <v>8</v>
      </c>
      <c r="B38" s="3" t="s">
        <v>60</v>
      </c>
      <c r="C38" s="62" t="s">
        <v>54</v>
      </c>
      <c r="D38" s="62"/>
      <c r="E38" s="62"/>
      <c r="F38" s="3">
        <v>0.25</v>
      </c>
      <c r="G38" s="14">
        <v>2</v>
      </c>
      <c r="H38" s="20">
        <v>42775</v>
      </c>
      <c r="I38" s="24">
        <v>42775</v>
      </c>
      <c r="J38" s="24">
        <v>42775</v>
      </c>
      <c r="K38" s="24">
        <v>42784</v>
      </c>
      <c r="L38" s="19">
        <v>42784</v>
      </c>
      <c r="M38" s="7" t="s">
        <v>140</v>
      </c>
      <c r="N38" s="6">
        <v>1</v>
      </c>
      <c r="O38" s="3" t="s">
        <v>127</v>
      </c>
      <c r="P38" s="61" t="s">
        <v>149</v>
      </c>
      <c r="Q38" s="61"/>
      <c r="R38" s="61"/>
      <c r="S38" s="61"/>
      <c r="T38" s="63"/>
    </row>
    <row r="39" spans="1:20" ht="15" customHeight="1" x14ac:dyDescent="0.25">
      <c r="A39" s="46">
        <v>9</v>
      </c>
      <c r="B39" s="3" t="s">
        <v>61</v>
      </c>
      <c r="C39" s="62" t="s">
        <v>40</v>
      </c>
      <c r="D39" s="62"/>
      <c r="E39" s="62"/>
      <c r="F39" s="3">
        <f>G39*1/8</f>
        <v>1.5</v>
      </c>
      <c r="G39" s="14">
        <v>12</v>
      </c>
      <c r="H39" s="20">
        <f t="shared" si="10"/>
        <v>42776</v>
      </c>
      <c r="I39" s="24">
        <v>42775</v>
      </c>
      <c r="J39" s="24">
        <v>42776</v>
      </c>
      <c r="K39" s="24">
        <v>42783</v>
      </c>
      <c r="L39" s="19">
        <v>42784</v>
      </c>
      <c r="M39" s="3" t="s">
        <v>118</v>
      </c>
      <c r="N39" s="13">
        <v>1</v>
      </c>
      <c r="O39" s="3" t="s">
        <v>127</v>
      </c>
      <c r="P39" s="61" t="s">
        <v>147</v>
      </c>
      <c r="Q39" s="61"/>
      <c r="R39" s="61"/>
      <c r="S39" s="61"/>
      <c r="T39" s="63"/>
    </row>
    <row r="40" spans="1:20" s="2" customFormat="1" ht="15" customHeight="1" x14ac:dyDescent="0.2">
      <c r="A40" s="48">
        <v>10</v>
      </c>
      <c r="B40" s="10"/>
      <c r="C40" s="90" t="s">
        <v>39</v>
      </c>
      <c r="D40" s="90"/>
      <c r="E40" s="90"/>
      <c r="F40" s="10">
        <f>G40/8</f>
        <v>0.1875</v>
      </c>
      <c r="G40" s="11">
        <v>1.5</v>
      </c>
      <c r="H40" s="18">
        <v>42776</v>
      </c>
      <c r="I40" s="23">
        <v>42776</v>
      </c>
      <c r="J40" s="23">
        <v>42776</v>
      </c>
      <c r="K40" s="23"/>
      <c r="L40" s="23"/>
      <c r="M40" s="10" t="s">
        <v>111</v>
      </c>
      <c r="N40" s="12">
        <f>SUM(N36:N39)/4</f>
        <v>1</v>
      </c>
      <c r="O40" s="10" t="s">
        <v>114</v>
      </c>
      <c r="P40" s="74"/>
      <c r="Q40" s="74"/>
      <c r="R40" s="74"/>
      <c r="S40" s="74"/>
      <c r="T40" s="75"/>
    </row>
    <row r="41" spans="1:20" ht="18" customHeight="1" x14ac:dyDescent="0.25">
      <c r="A41" s="47">
        <v>11</v>
      </c>
      <c r="B41" s="7" t="s">
        <v>62</v>
      </c>
      <c r="C41" s="91" t="s">
        <v>133</v>
      </c>
      <c r="D41" s="91"/>
      <c r="E41" s="91"/>
      <c r="F41" s="3">
        <f>G41*1/8</f>
        <v>1.5</v>
      </c>
      <c r="G41" s="8">
        <v>12</v>
      </c>
      <c r="H41" s="17">
        <v>42772</v>
      </c>
      <c r="I41" s="22">
        <v>42769</v>
      </c>
      <c r="J41" s="22">
        <v>42772</v>
      </c>
      <c r="K41" s="22">
        <v>42769</v>
      </c>
      <c r="L41" s="22">
        <v>42782</v>
      </c>
      <c r="M41" s="31" t="s">
        <v>125</v>
      </c>
      <c r="N41" s="9">
        <v>1</v>
      </c>
      <c r="O41" s="3" t="s">
        <v>127</v>
      </c>
      <c r="P41" s="93"/>
      <c r="Q41" s="93"/>
      <c r="R41" s="93"/>
      <c r="S41" s="93"/>
      <c r="T41" s="94"/>
    </row>
    <row r="42" spans="1:20" ht="15" customHeight="1" x14ac:dyDescent="0.25">
      <c r="A42" s="47">
        <v>11</v>
      </c>
      <c r="B42" s="7" t="s">
        <v>137</v>
      </c>
      <c r="C42" s="91" t="s">
        <v>121</v>
      </c>
      <c r="D42" s="91"/>
      <c r="E42" s="91"/>
      <c r="F42" s="3">
        <f>G42*1/8</f>
        <v>3.5</v>
      </c>
      <c r="G42" s="8">
        <v>28</v>
      </c>
      <c r="H42" s="17">
        <f t="shared" ref="H42:H46" si="11">J42</f>
        <v>42780</v>
      </c>
      <c r="I42" s="22">
        <v>42776</v>
      </c>
      <c r="J42" s="22">
        <v>42780</v>
      </c>
      <c r="K42" s="22">
        <v>42783</v>
      </c>
      <c r="L42" s="22">
        <v>42790</v>
      </c>
      <c r="M42" s="7" t="s">
        <v>124</v>
      </c>
      <c r="N42" s="13">
        <v>1</v>
      </c>
      <c r="O42" s="3" t="s">
        <v>127</v>
      </c>
      <c r="P42" s="93" t="s">
        <v>150</v>
      </c>
      <c r="Q42" s="93"/>
      <c r="R42" s="93"/>
      <c r="S42" s="93"/>
      <c r="T42" s="94"/>
    </row>
    <row r="43" spans="1:20" ht="15" customHeight="1" x14ac:dyDescent="0.25">
      <c r="A43" s="47">
        <v>12</v>
      </c>
      <c r="B43" s="7" t="s">
        <v>63</v>
      </c>
      <c r="C43" s="91" t="s">
        <v>38</v>
      </c>
      <c r="D43" s="91"/>
      <c r="E43" s="91"/>
      <c r="F43" s="3">
        <f>G43*1/8</f>
        <v>0.125</v>
      </c>
      <c r="G43" s="8">
        <v>1</v>
      </c>
      <c r="H43" s="17">
        <f t="shared" si="11"/>
        <v>42781</v>
      </c>
      <c r="I43" s="22">
        <v>42781</v>
      </c>
      <c r="J43" s="22">
        <v>42781</v>
      </c>
      <c r="K43" s="22">
        <v>42787</v>
      </c>
      <c r="L43" s="22">
        <v>42787</v>
      </c>
      <c r="M43" s="31" t="s">
        <v>118</v>
      </c>
      <c r="N43" s="9">
        <v>1</v>
      </c>
      <c r="O43" s="3" t="s">
        <v>127</v>
      </c>
      <c r="P43" s="77"/>
      <c r="Q43" s="77"/>
      <c r="R43" s="77"/>
      <c r="S43" s="77"/>
      <c r="T43" s="78"/>
    </row>
    <row r="44" spans="1:20" ht="15" customHeight="1" x14ac:dyDescent="0.25">
      <c r="A44" s="47">
        <v>12</v>
      </c>
      <c r="B44" s="7" t="s">
        <v>195</v>
      </c>
      <c r="C44" s="91" t="s">
        <v>38</v>
      </c>
      <c r="D44" s="91"/>
      <c r="E44" s="91"/>
      <c r="F44" s="3">
        <f>G44*1/8</f>
        <v>0.125</v>
      </c>
      <c r="G44" s="8">
        <v>1</v>
      </c>
      <c r="H44" s="17">
        <f t="shared" ref="H44" si="12">J44</f>
        <v>42781</v>
      </c>
      <c r="I44" s="22">
        <v>42781</v>
      </c>
      <c r="J44" s="22">
        <v>42781</v>
      </c>
      <c r="K44" s="22"/>
      <c r="L44" s="22"/>
      <c r="M44" s="31" t="s">
        <v>124</v>
      </c>
      <c r="N44" s="9">
        <v>1</v>
      </c>
      <c r="O44" s="3" t="s">
        <v>127</v>
      </c>
      <c r="P44" s="77"/>
      <c r="Q44" s="77"/>
      <c r="R44" s="77"/>
      <c r="S44" s="77"/>
      <c r="T44" s="78"/>
    </row>
    <row r="45" spans="1:20" ht="15" customHeight="1" x14ac:dyDescent="0.25">
      <c r="A45" s="47">
        <v>13</v>
      </c>
      <c r="B45" s="7" t="s">
        <v>87</v>
      </c>
      <c r="C45" s="91" t="s">
        <v>54</v>
      </c>
      <c r="D45" s="91"/>
      <c r="E45" s="91"/>
      <c r="F45" s="7">
        <v>0.25</v>
      </c>
      <c r="G45" s="8">
        <v>2</v>
      </c>
      <c r="H45" s="17">
        <f t="shared" si="11"/>
        <v>42783</v>
      </c>
      <c r="I45" s="22">
        <v>42783</v>
      </c>
      <c r="J45" s="22">
        <v>42783</v>
      </c>
      <c r="K45" s="22">
        <v>42787</v>
      </c>
      <c r="L45" s="22">
        <v>42787</v>
      </c>
      <c r="M45" s="7" t="s">
        <v>140</v>
      </c>
      <c r="N45" s="9">
        <v>1</v>
      </c>
      <c r="O45" s="3" t="s">
        <v>127</v>
      </c>
      <c r="P45" s="93"/>
      <c r="Q45" s="93"/>
      <c r="R45" s="93"/>
      <c r="S45" s="93"/>
      <c r="T45" s="94"/>
    </row>
    <row r="46" spans="1:20" ht="15" customHeight="1" x14ac:dyDescent="0.25">
      <c r="A46" s="47">
        <v>14</v>
      </c>
      <c r="B46" s="7" t="s">
        <v>64</v>
      </c>
      <c r="C46" s="91" t="s">
        <v>40</v>
      </c>
      <c r="D46" s="91"/>
      <c r="E46" s="91"/>
      <c r="F46" s="3">
        <f>G46*1/8</f>
        <v>1</v>
      </c>
      <c r="G46" s="8">
        <v>8</v>
      </c>
      <c r="H46" s="17">
        <f t="shared" si="11"/>
        <v>42781</v>
      </c>
      <c r="I46" s="22">
        <v>42781</v>
      </c>
      <c r="J46" s="22">
        <v>42781</v>
      </c>
      <c r="K46" s="22">
        <v>42788</v>
      </c>
      <c r="L46" s="22">
        <v>42788</v>
      </c>
      <c r="M46" s="7" t="s">
        <v>118</v>
      </c>
      <c r="N46" s="9">
        <v>1</v>
      </c>
      <c r="O46" s="3" t="s">
        <v>127</v>
      </c>
      <c r="P46" s="77"/>
      <c r="Q46" s="77"/>
      <c r="R46" s="77"/>
      <c r="S46" s="77"/>
      <c r="T46" s="78"/>
    </row>
    <row r="47" spans="1:20" ht="15" customHeight="1" x14ac:dyDescent="0.25">
      <c r="A47" s="47">
        <v>14</v>
      </c>
      <c r="B47" s="7" t="s">
        <v>156</v>
      </c>
      <c r="C47" s="91" t="s">
        <v>40</v>
      </c>
      <c r="D47" s="91"/>
      <c r="E47" s="91"/>
      <c r="F47" s="3">
        <f>G47*1/8</f>
        <v>1</v>
      </c>
      <c r="G47" s="8">
        <v>8</v>
      </c>
      <c r="H47" s="17">
        <f t="shared" ref="H47" si="13">J47</f>
        <v>42781</v>
      </c>
      <c r="I47" s="22">
        <v>42781</v>
      </c>
      <c r="J47" s="22">
        <v>42781</v>
      </c>
      <c r="K47" s="22">
        <v>42788</v>
      </c>
      <c r="L47" s="22">
        <v>42788</v>
      </c>
      <c r="M47" s="7" t="s">
        <v>118</v>
      </c>
      <c r="N47" s="9">
        <v>1</v>
      </c>
      <c r="O47" s="3" t="s">
        <v>127</v>
      </c>
      <c r="P47" s="77"/>
      <c r="Q47" s="77"/>
      <c r="R47" s="77"/>
      <c r="S47" s="77"/>
      <c r="T47" s="78"/>
    </row>
    <row r="48" spans="1:20" s="2" customFormat="1" ht="15" customHeight="1" x14ac:dyDescent="0.2">
      <c r="A48" s="48">
        <v>15</v>
      </c>
      <c r="B48" s="10"/>
      <c r="C48" s="90" t="s">
        <v>39</v>
      </c>
      <c r="D48" s="90"/>
      <c r="E48" s="90"/>
      <c r="F48" s="10">
        <f>G48/8</f>
        <v>0.1875</v>
      </c>
      <c r="G48" s="11">
        <v>1.5</v>
      </c>
      <c r="H48" s="18">
        <v>43010</v>
      </c>
      <c r="I48" s="23">
        <v>42776</v>
      </c>
      <c r="J48" s="23">
        <v>42776</v>
      </c>
      <c r="K48" s="23"/>
      <c r="L48" s="23"/>
      <c r="M48" s="10" t="s">
        <v>111</v>
      </c>
      <c r="N48" s="12">
        <f>SUM(N41:N47)/7</f>
        <v>1</v>
      </c>
      <c r="O48" s="10" t="s">
        <v>114</v>
      </c>
      <c r="P48" s="74"/>
      <c r="Q48" s="74"/>
      <c r="R48" s="74"/>
      <c r="S48" s="74"/>
      <c r="T48" s="75"/>
    </row>
    <row r="49" spans="1:20" s="56" customFormat="1" ht="15" customHeight="1" x14ac:dyDescent="0.25">
      <c r="A49" s="51">
        <v>16</v>
      </c>
      <c r="B49" s="52" t="s">
        <v>65</v>
      </c>
      <c r="C49" s="92" t="s">
        <v>138</v>
      </c>
      <c r="D49" s="92"/>
      <c r="E49" s="92"/>
      <c r="F49" s="52">
        <f>G49*1/8</f>
        <v>3</v>
      </c>
      <c r="G49" s="53">
        <v>24</v>
      </c>
      <c r="H49" s="54">
        <f>J49</f>
        <v>42786</v>
      </c>
      <c r="I49" s="55">
        <v>42782</v>
      </c>
      <c r="J49" s="55">
        <v>42786</v>
      </c>
      <c r="K49" s="55">
        <v>42786</v>
      </c>
      <c r="L49" s="55">
        <v>42790</v>
      </c>
      <c r="M49" s="52" t="s">
        <v>124</v>
      </c>
      <c r="N49" s="13">
        <v>1</v>
      </c>
      <c r="O49" s="52" t="s">
        <v>127</v>
      </c>
      <c r="P49" s="79" t="s">
        <v>150</v>
      </c>
      <c r="Q49" s="79"/>
      <c r="R49" s="79"/>
      <c r="S49" s="79"/>
      <c r="T49" s="80"/>
    </row>
    <row r="50" spans="1:20" s="56" customFormat="1" ht="15" customHeight="1" x14ac:dyDescent="0.25">
      <c r="A50" s="51">
        <v>16</v>
      </c>
      <c r="B50" s="52" t="s">
        <v>134</v>
      </c>
      <c r="C50" s="92" t="s">
        <v>139</v>
      </c>
      <c r="D50" s="92"/>
      <c r="E50" s="92"/>
      <c r="F50" s="52">
        <f>G50*1/8</f>
        <v>2.25</v>
      </c>
      <c r="G50" s="53">
        <v>18</v>
      </c>
      <c r="H50" s="54">
        <f>J50</f>
        <v>42783</v>
      </c>
      <c r="I50" s="55">
        <v>42779</v>
      </c>
      <c r="J50" s="55">
        <v>42783</v>
      </c>
      <c r="K50" s="55">
        <v>42780</v>
      </c>
      <c r="L50" s="55">
        <v>42786</v>
      </c>
      <c r="M50" s="52" t="s">
        <v>118</v>
      </c>
      <c r="N50" s="13">
        <v>1</v>
      </c>
      <c r="O50" s="52" t="s">
        <v>127</v>
      </c>
      <c r="P50" s="95"/>
      <c r="Q50" s="95"/>
      <c r="R50" s="95"/>
      <c r="S50" s="95"/>
      <c r="T50" s="96"/>
    </row>
    <row r="51" spans="1:20" s="56" customFormat="1" ht="15" customHeight="1" x14ac:dyDescent="0.25">
      <c r="A51" s="51">
        <v>17</v>
      </c>
      <c r="B51" s="52" t="s">
        <v>66</v>
      </c>
      <c r="C51" s="92" t="s">
        <v>38</v>
      </c>
      <c r="D51" s="92"/>
      <c r="E51" s="92"/>
      <c r="F51" s="52">
        <f>G51*1/8</f>
        <v>0.5</v>
      </c>
      <c r="G51" s="53">
        <v>4</v>
      </c>
      <c r="H51" s="54">
        <v>42783</v>
      </c>
      <c r="I51" s="55">
        <v>42787</v>
      </c>
      <c r="J51" s="55">
        <v>42787</v>
      </c>
      <c r="K51" s="55"/>
      <c r="L51" s="55"/>
      <c r="M51" s="52" t="s">
        <v>118</v>
      </c>
      <c r="N51" s="13">
        <v>1</v>
      </c>
      <c r="O51" s="52" t="s">
        <v>114</v>
      </c>
      <c r="P51" s="97">
        <v>42794</v>
      </c>
      <c r="Q51" s="95"/>
      <c r="R51" s="95"/>
      <c r="S51" s="95"/>
      <c r="T51" s="96"/>
    </row>
    <row r="52" spans="1:20" s="56" customFormat="1" ht="15" customHeight="1" x14ac:dyDescent="0.25">
      <c r="A52" s="51">
        <v>17</v>
      </c>
      <c r="B52" s="52" t="s">
        <v>196</v>
      </c>
      <c r="C52" s="92" t="s">
        <v>38</v>
      </c>
      <c r="D52" s="92"/>
      <c r="E52" s="92"/>
      <c r="F52" s="52">
        <f>G52*1/8</f>
        <v>0.5</v>
      </c>
      <c r="G52" s="53">
        <v>4</v>
      </c>
      <c r="H52" s="54">
        <v>42783</v>
      </c>
      <c r="I52" s="55">
        <v>42787</v>
      </c>
      <c r="J52" s="55">
        <v>42787</v>
      </c>
      <c r="K52" s="55">
        <v>42788</v>
      </c>
      <c r="L52" s="55">
        <v>42788</v>
      </c>
      <c r="M52" s="52" t="s">
        <v>118</v>
      </c>
      <c r="N52" s="13">
        <v>1</v>
      </c>
      <c r="O52" s="52" t="s">
        <v>114</v>
      </c>
      <c r="P52" s="97">
        <v>42794</v>
      </c>
      <c r="Q52" s="95"/>
      <c r="R52" s="95"/>
      <c r="S52" s="95"/>
      <c r="T52" s="96"/>
    </row>
    <row r="53" spans="1:20" s="56" customFormat="1" ht="14.25" customHeight="1" x14ac:dyDescent="0.25">
      <c r="A53" s="51">
        <v>18</v>
      </c>
      <c r="B53" s="52" t="s">
        <v>67</v>
      </c>
      <c r="C53" s="92" t="s">
        <v>54</v>
      </c>
      <c r="D53" s="92"/>
      <c r="E53" s="92"/>
      <c r="F53" s="52">
        <v>0.25</v>
      </c>
      <c r="G53" s="53">
        <v>2</v>
      </c>
      <c r="H53" s="54">
        <v>42783</v>
      </c>
      <c r="I53" s="55">
        <v>42783</v>
      </c>
      <c r="J53" s="55">
        <v>42783</v>
      </c>
      <c r="K53" s="55"/>
      <c r="L53" s="55"/>
      <c r="M53" s="52" t="s">
        <v>140</v>
      </c>
      <c r="N53" s="13">
        <v>1</v>
      </c>
      <c r="O53" s="52" t="s">
        <v>114</v>
      </c>
      <c r="P53" s="79"/>
      <c r="Q53" s="79"/>
      <c r="R53" s="79"/>
      <c r="S53" s="79"/>
      <c r="T53" s="80"/>
    </row>
    <row r="54" spans="1:20" s="56" customFormat="1" ht="15" customHeight="1" x14ac:dyDescent="0.25">
      <c r="A54" s="51">
        <v>19</v>
      </c>
      <c r="B54" s="52" t="s">
        <v>68</v>
      </c>
      <c r="C54" s="92" t="s">
        <v>40</v>
      </c>
      <c r="D54" s="92"/>
      <c r="E54" s="92"/>
      <c r="F54" s="52">
        <f>G54*1/8</f>
        <v>0.5</v>
      </c>
      <c r="G54" s="53">
        <v>4</v>
      </c>
      <c r="H54" s="54">
        <v>42787</v>
      </c>
      <c r="I54" s="55">
        <v>42793</v>
      </c>
      <c r="J54" s="55">
        <v>42793</v>
      </c>
      <c r="K54" s="55"/>
      <c r="L54" s="55"/>
      <c r="M54" s="52" t="s">
        <v>124</v>
      </c>
      <c r="N54" s="13">
        <v>1</v>
      </c>
      <c r="O54" s="52" t="s">
        <v>96</v>
      </c>
      <c r="P54" s="79" t="s">
        <v>193</v>
      </c>
      <c r="Q54" s="79"/>
      <c r="R54" s="79"/>
      <c r="S54" s="79"/>
      <c r="T54" s="80"/>
    </row>
    <row r="55" spans="1:20" s="56" customFormat="1" ht="15" customHeight="1" x14ac:dyDescent="0.25">
      <c r="A55" s="51">
        <v>19</v>
      </c>
      <c r="B55" s="52" t="s">
        <v>197</v>
      </c>
      <c r="C55" s="92" t="s">
        <v>40</v>
      </c>
      <c r="D55" s="92"/>
      <c r="E55" s="92"/>
      <c r="F55" s="52">
        <f>G55*1/8</f>
        <v>0.5</v>
      </c>
      <c r="G55" s="53">
        <v>4</v>
      </c>
      <c r="H55" s="54">
        <v>42787</v>
      </c>
      <c r="I55" s="55">
        <v>42793</v>
      </c>
      <c r="J55" s="55">
        <v>42793</v>
      </c>
      <c r="K55" s="55"/>
      <c r="L55" s="55"/>
      <c r="M55" s="52" t="s">
        <v>124</v>
      </c>
      <c r="N55" s="13">
        <v>1</v>
      </c>
      <c r="O55" s="52" t="s">
        <v>96</v>
      </c>
      <c r="P55" s="79" t="s">
        <v>193</v>
      </c>
      <c r="Q55" s="79"/>
      <c r="R55" s="79"/>
      <c r="S55" s="79"/>
      <c r="T55" s="80"/>
    </row>
    <row r="56" spans="1:20" s="2" customFormat="1" ht="15" customHeight="1" x14ac:dyDescent="0.2">
      <c r="A56" s="48">
        <v>20</v>
      </c>
      <c r="B56" s="10"/>
      <c r="C56" s="90" t="s">
        <v>39</v>
      </c>
      <c r="D56" s="90"/>
      <c r="E56" s="90"/>
      <c r="F56" s="10">
        <f>G56/8</f>
        <v>0.1875</v>
      </c>
      <c r="G56" s="11">
        <v>1.5</v>
      </c>
      <c r="H56" s="18">
        <v>42783</v>
      </c>
      <c r="I56" s="23">
        <v>42783</v>
      </c>
      <c r="J56" s="23">
        <v>42783</v>
      </c>
      <c r="K56" s="23"/>
      <c r="L56" s="23"/>
      <c r="M56" s="10" t="s">
        <v>111</v>
      </c>
      <c r="N56" s="12">
        <f>SUM(N52:N55)/4</f>
        <v>1</v>
      </c>
      <c r="O56" s="10" t="s">
        <v>114</v>
      </c>
      <c r="P56" s="74"/>
      <c r="Q56" s="74"/>
      <c r="R56" s="74"/>
      <c r="S56" s="74"/>
      <c r="T56" s="75"/>
    </row>
    <row r="57" spans="1:20" ht="15" customHeight="1" x14ac:dyDescent="0.25">
      <c r="A57" s="47">
        <v>21</v>
      </c>
      <c r="B57" s="7" t="s">
        <v>69</v>
      </c>
      <c r="C57" s="73" t="s">
        <v>123</v>
      </c>
      <c r="D57" s="73"/>
      <c r="E57" s="73"/>
      <c r="F57" s="3">
        <f>G57*1/8</f>
        <v>2</v>
      </c>
      <c r="G57" s="8">
        <v>16</v>
      </c>
      <c r="H57" s="17">
        <f>J57</f>
        <v>42788</v>
      </c>
      <c r="I57" s="22">
        <v>42782</v>
      </c>
      <c r="J57" s="22">
        <v>42788</v>
      </c>
      <c r="K57" s="25">
        <v>42782</v>
      </c>
      <c r="L57" s="25"/>
      <c r="M57" s="29" t="s">
        <v>118</v>
      </c>
      <c r="N57" s="50">
        <v>1</v>
      </c>
      <c r="O57" s="7" t="s">
        <v>96</v>
      </c>
      <c r="P57" s="77" t="s">
        <v>151</v>
      </c>
      <c r="Q57" s="77"/>
      <c r="R57" s="77"/>
      <c r="S57" s="77"/>
      <c r="T57" s="78"/>
    </row>
    <row r="58" spans="1:20" ht="15" customHeight="1" x14ac:dyDescent="0.25">
      <c r="A58" s="47">
        <v>22</v>
      </c>
      <c r="B58" s="7" t="s">
        <v>70</v>
      </c>
      <c r="C58" s="73" t="s">
        <v>38</v>
      </c>
      <c r="D58" s="73"/>
      <c r="E58" s="73"/>
      <c r="F58" s="3">
        <f>G58*1/8</f>
        <v>0.5</v>
      </c>
      <c r="G58" s="8">
        <v>4</v>
      </c>
      <c r="H58" s="17">
        <f t="shared" ref="H58:H60" si="14">J58</f>
        <v>42789</v>
      </c>
      <c r="I58" s="22">
        <v>42789</v>
      </c>
      <c r="J58" s="22">
        <v>42789</v>
      </c>
      <c r="K58" s="25"/>
      <c r="L58" s="25"/>
      <c r="M58" s="7" t="s">
        <v>124</v>
      </c>
      <c r="N58" s="50">
        <v>1</v>
      </c>
      <c r="O58" s="7" t="s">
        <v>114</v>
      </c>
      <c r="P58" s="76">
        <v>42794</v>
      </c>
      <c r="Q58" s="93"/>
      <c r="R58" s="93"/>
      <c r="S58" s="93"/>
      <c r="T58" s="94"/>
    </row>
    <row r="59" spans="1:20" ht="16.5" x14ac:dyDescent="0.25">
      <c r="A59" s="47">
        <v>23</v>
      </c>
      <c r="B59" s="7" t="s">
        <v>88</v>
      </c>
      <c r="C59" s="73" t="s">
        <v>54</v>
      </c>
      <c r="D59" s="73"/>
      <c r="E59" s="73"/>
      <c r="F59" s="7">
        <v>0.25</v>
      </c>
      <c r="G59" s="8">
        <v>2</v>
      </c>
      <c r="H59" s="17">
        <f t="shared" si="14"/>
        <v>42783</v>
      </c>
      <c r="I59" s="22">
        <v>42783</v>
      </c>
      <c r="J59" s="22">
        <v>42783</v>
      </c>
      <c r="K59" s="25"/>
      <c r="L59" s="25"/>
      <c r="M59" s="7" t="s">
        <v>140</v>
      </c>
      <c r="N59" s="50">
        <v>1</v>
      </c>
      <c r="O59" s="7" t="s">
        <v>114</v>
      </c>
      <c r="P59" s="93"/>
      <c r="Q59" s="93"/>
      <c r="R59" s="93"/>
      <c r="S59" s="93"/>
      <c r="T59" s="94"/>
    </row>
    <row r="60" spans="1:20" ht="16.5" x14ac:dyDescent="0.25">
      <c r="A60" s="47">
        <v>24</v>
      </c>
      <c r="B60" s="7" t="s">
        <v>71</v>
      </c>
      <c r="C60" s="73" t="s">
        <v>40</v>
      </c>
      <c r="D60" s="73"/>
      <c r="E60" s="73"/>
      <c r="F60" s="3">
        <f>G60*1/8</f>
        <v>2</v>
      </c>
      <c r="G60" s="8">
        <v>16</v>
      </c>
      <c r="H60" s="17">
        <f t="shared" si="14"/>
        <v>42789</v>
      </c>
      <c r="I60" s="22">
        <v>42789</v>
      </c>
      <c r="J60" s="22">
        <v>42789</v>
      </c>
      <c r="K60" s="22">
        <v>42789</v>
      </c>
      <c r="L60" s="25"/>
      <c r="M60" s="29" t="s">
        <v>125</v>
      </c>
      <c r="N60" s="50">
        <v>1</v>
      </c>
      <c r="O60" s="7" t="s">
        <v>114</v>
      </c>
      <c r="P60" s="93" t="s">
        <v>198</v>
      </c>
      <c r="Q60" s="93"/>
      <c r="R60" s="93"/>
      <c r="S60" s="93"/>
      <c r="T60" s="94"/>
    </row>
    <row r="61" spans="1:20" s="2" customFormat="1" ht="16.5" x14ac:dyDescent="0.2">
      <c r="A61" s="48">
        <v>25</v>
      </c>
      <c r="B61" s="10"/>
      <c r="C61" s="90" t="s">
        <v>39</v>
      </c>
      <c r="D61" s="90"/>
      <c r="E61" s="90"/>
      <c r="F61" s="10">
        <f>G61/8</f>
        <v>0.1875</v>
      </c>
      <c r="G61" s="11">
        <v>1.5</v>
      </c>
      <c r="H61" s="18" t="s">
        <v>41</v>
      </c>
      <c r="I61" s="23">
        <v>42783</v>
      </c>
      <c r="J61" s="23">
        <v>42783</v>
      </c>
      <c r="K61" s="23"/>
      <c r="L61" s="23"/>
      <c r="M61" s="10" t="s">
        <v>111</v>
      </c>
      <c r="N61" s="12">
        <f>SUM(N57:N60)/4</f>
        <v>1</v>
      </c>
      <c r="O61" s="10" t="s">
        <v>114</v>
      </c>
      <c r="P61" s="74"/>
      <c r="Q61" s="74"/>
      <c r="R61" s="74"/>
      <c r="S61" s="74"/>
      <c r="T61" s="75"/>
    </row>
    <row r="62" spans="1:20" ht="16.5" x14ac:dyDescent="0.25">
      <c r="A62" s="46">
        <v>26</v>
      </c>
      <c r="B62" s="3" t="s">
        <v>72</v>
      </c>
      <c r="C62" s="67" t="s">
        <v>135</v>
      </c>
      <c r="D62" s="67"/>
      <c r="E62" s="67"/>
      <c r="F62" s="3">
        <f>G62*1/8</f>
        <v>2</v>
      </c>
      <c r="G62" s="4">
        <v>16</v>
      </c>
      <c r="H62" s="20">
        <f t="shared" ref="H62:H65" si="15">J62</f>
        <v>42793</v>
      </c>
      <c r="I62" s="24">
        <v>42793</v>
      </c>
      <c r="J62" s="24">
        <v>42793</v>
      </c>
      <c r="K62" s="26">
        <v>42794</v>
      </c>
      <c r="L62" s="26"/>
      <c r="M62" s="3" t="s">
        <v>118</v>
      </c>
      <c r="N62" s="50">
        <v>1</v>
      </c>
      <c r="O62" s="3" t="s">
        <v>114</v>
      </c>
      <c r="P62" s="68">
        <v>42794</v>
      </c>
      <c r="Q62" s="69"/>
      <c r="R62" s="69"/>
      <c r="S62" s="69"/>
      <c r="T62" s="70"/>
    </row>
    <row r="63" spans="1:20" ht="15" customHeight="1" x14ac:dyDescent="0.25">
      <c r="A63" s="46">
        <v>27</v>
      </c>
      <c r="B63" s="3" t="s">
        <v>73</v>
      </c>
      <c r="C63" s="67" t="s">
        <v>38</v>
      </c>
      <c r="D63" s="67"/>
      <c r="E63" s="67"/>
      <c r="F63" s="3">
        <f>G63*1/8</f>
        <v>0.5</v>
      </c>
      <c r="G63" s="14">
        <v>4</v>
      </c>
      <c r="H63" s="20">
        <f t="shared" si="15"/>
        <v>42793</v>
      </c>
      <c r="I63" s="24">
        <v>42793</v>
      </c>
      <c r="J63" s="24">
        <v>42793</v>
      </c>
      <c r="K63" s="26"/>
      <c r="L63" s="26"/>
      <c r="M63" s="3" t="s">
        <v>124</v>
      </c>
      <c r="N63" s="50">
        <v>1</v>
      </c>
      <c r="O63" s="3" t="s">
        <v>114</v>
      </c>
      <c r="P63" s="71"/>
      <c r="Q63" s="71"/>
      <c r="R63" s="71"/>
      <c r="S63" s="71"/>
      <c r="T63" s="72"/>
    </row>
    <row r="64" spans="1:20" ht="15" customHeight="1" x14ac:dyDescent="0.25">
      <c r="A64" s="46">
        <v>28</v>
      </c>
      <c r="B64" s="3" t="s">
        <v>74</v>
      </c>
      <c r="C64" s="67" t="s">
        <v>54</v>
      </c>
      <c r="D64" s="67"/>
      <c r="E64" s="67"/>
      <c r="F64" s="3">
        <v>0.25</v>
      </c>
      <c r="G64" s="14">
        <v>2</v>
      </c>
      <c r="H64" s="20">
        <f t="shared" si="15"/>
        <v>42791</v>
      </c>
      <c r="I64" s="24">
        <v>42791</v>
      </c>
      <c r="J64" s="24">
        <v>42791</v>
      </c>
      <c r="K64" s="26"/>
      <c r="L64" s="26"/>
      <c r="M64" s="7" t="s">
        <v>140</v>
      </c>
      <c r="N64" s="50">
        <v>1</v>
      </c>
      <c r="O64" s="3" t="s">
        <v>114</v>
      </c>
      <c r="P64" s="71"/>
      <c r="Q64" s="71"/>
      <c r="R64" s="71"/>
      <c r="S64" s="71"/>
      <c r="T64" s="72"/>
    </row>
    <row r="65" spans="1:20" ht="15" customHeight="1" x14ac:dyDescent="0.25">
      <c r="A65" s="46">
        <v>29</v>
      </c>
      <c r="B65" s="3" t="s">
        <v>75</v>
      </c>
      <c r="C65" s="67" t="s">
        <v>40</v>
      </c>
      <c r="D65" s="67"/>
      <c r="E65" s="67"/>
      <c r="F65" s="3">
        <f>G65*1/8</f>
        <v>1.5</v>
      </c>
      <c r="G65" s="14">
        <v>12</v>
      </c>
      <c r="H65" s="20">
        <f t="shared" si="15"/>
        <v>42793</v>
      </c>
      <c r="I65" s="24">
        <v>42793</v>
      </c>
      <c r="J65" s="24">
        <v>42793</v>
      </c>
      <c r="K65" s="26"/>
      <c r="L65" s="26"/>
      <c r="M65" s="7" t="s">
        <v>125</v>
      </c>
      <c r="N65" s="50">
        <v>1</v>
      </c>
      <c r="O65" s="3" t="s">
        <v>114</v>
      </c>
      <c r="P65" s="93" t="s">
        <v>198</v>
      </c>
      <c r="Q65" s="93"/>
      <c r="R65" s="93"/>
      <c r="S65" s="93"/>
      <c r="T65" s="94"/>
    </row>
    <row r="66" spans="1:20" s="2" customFormat="1" ht="15" customHeight="1" x14ac:dyDescent="0.2">
      <c r="A66" s="48">
        <v>30</v>
      </c>
      <c r="B66" s="10"/>
      <c r="C66" s="90" t="s">
        <v>39</v>
      </c>
      <c r="D66" s="90"/>
      <c r="E66" s="90"/>
      <c r="F66" s="10">
        <f>G66/8</f>
        <v>0.1875</v>
      </c>
      <c r="G66" s="11">
        <v>1.5</v>
      </c>
      <c r="H66" s="18" t="s">
        <v>41</v>
      </c>
      <c r="I66" s="23">
        <v>42783</v>
      </c>
      <c r="J66" s="23" t="s">
        <v>41</v>
      </c>
      <c r="K66" s="23"/>
      <c r="L66" s="23"/>
      <c r="M66" s="10" t="s">
        <v>111</v>
      </c>
      <c r="N66" s="12">
        <f>SUM(N62:N65)/4</f>
        <v>1</v>
      </c>
      <c r="O66" s="10" t="s">
        <v>114</v>
      </c>
      <c r="P66" s="74"/>
      <c r="Q66" s="74"/>
      <c r="R66" s="74"/>
      <c r="S66" s="74"/>
      <c r="T66" s="75"/>
    </row>
    <row r="67" spans="1:20" ht="16.5" x14ac:dyDescent="0.25">
      <c r="A67" s="47">
        <v>31</v>
      </c>
      <c r="B67" s="7" t="s">
        <v>76</v>
      </c>
      <c r="C67" s="73" t="s">
        <v>122</v>
      </c>
      <c r="D67" s="73"/>
      <c r="E67" s="73"/>
      <c r="F67" s="3">
        <f>G67*1/8</f>
        <v>2</v>
      </c>
      <c r="G67" s="8">
        <v>16</v>
      </c>
      <c r="H67" s="21">
        <f>J67</f>
        <v>42794</v>
      </c>
      <c r="I67" s="25">
        <v>42793</v>
      </c>
      <c r="J67" s="25">
        <v>42794</v>
      </c>
      <c r="K67" s="26">
        <v>42794</v>
      </c>
      <c r="L67" s="25"/>
      <c r="M67" s="7" t="s">
        <v>118</v>
      </c>
      <c r="N67" s="50">
        <v>1</v>
      </c>
      <c r="O67" s="7" t="s">
        <v>114</v>
      </c>
      <c r="P67" s="76">
        <v>42795</v>
      </c>
      <c r="Q67" s="77"/>
      <c r="R67" s="77"/>
      <c r="S67" s="77"/>
      <c r="T67" s="78"/>
    </row>
    <row r="68" spans="1:20" ht="16.5" x14ac:dyDescent="0.25">
      <c r="A68" s="47">
        <v>32</v>
      </c>
      <c r="B68" s="7" t="s">
        <v>77</v>
      </c>
      <c r="C68" s="73" t="s">
        <v>38</v>
      </c>
      <c r="D68" s="73"/>
      <c r="E68" s="73"/>
      <c r="F68" s="3">
        <f>G68*1/8</f>
        <v>0.75</v>
      </c>
      <c r="G68" s="8">
        <v>6</v>
      </c>
      <c r="H68" s="21">
        <f t="shared" ref="H68:H70" si="16">J68</f>
        <v>42794</v>
      </c>
      <c r="I68" s="25">
        <v>42794</v>
      </c>
      <c r="J68" s="25">
        <v>42794</v>
      </c>
      <c r="K68" s="25"/>
      <c r="L68" s="25"/>
      <c r="M68" s="7" t="s">
        <v>124</v>
      </c>
      <c r="N68" s="50">
        <v>1</v>
      </c>
      <c r="O68" s="7" t="s">
        <v>114</v>
      </c>
      <c r="P68" s="93"/>
      <c r="Q68" s="93"/>
      <c r="R68" s="93"/>
      <c r="S68" s="93"/>
      <c r="T68" s="94"/>
    </row>
    <row r="69" spans="1:20" ht="16.5" x14ac:dyDescent="0.25">
      <c r="A69" s="47">
        <v>33</v>
      </c>
      <c r="B69" s="7" t="s">
        <v>89</v>
      </c>
      <c r="C69" s="73" t="s">
        <v>54</v>
      </c>
      <c r="D69" s="73"/>
      <c r="E69" s="73"/>
      <c r="F69" s="7">
        <v>0.25</v>
      </c>
      <c r="G69" s="8">
        <v>2</v>
      </c>
      <c r="H69" s="21">
        <f t="shared" si="16"/>
        <v>42738</v>
      </c>
      <c r="I69" s="25">
        <v>42738</v>
      </c>
      <c r="J69" s="25">
        <v>42738</v>
      </c>
      <c r="K69" s="25"/>
      <c r="L69" s="25"/>
      <c r="M69" s="7" t="s">
        <v>140</v>
      </c>
      <c r="N69" s="50">
        <v>1</v>
      </c>
      <c r="O69" s="7" t="s">
        <v>114</v>
      </c>
      <c r="P69" s="93"/>
      <c r="Q69" s="93"/>
      <c r="R69" s="93"/>
      <c r="S69" s="93"/>
      <c r="T69" s="94"/>
    </row>
    <row r="70" spans="1:20" ht="16.5" x14ac:dyDescent="0.25">
      <c r="A70" s="47">
        <v>34</v>
      </c>
      <c r="B70" s="7" t="s">
        <v>78</v>
      </c>
      <c r="C70" s="73" t="s">
        <v>40</v>
      </c>
      <c r="D70" s="73"/>
      <c r="E70" s="73"/>
      <c r="F70" s="3">
        <f>G70*1/8</f>
        <v>3</v>
      </c>
      <c r="G70" s="8">
        <v>24</v>
      </c>
      <c r="H70" s="21">
        <f t="shared" si="16"/>
        <v>42797</v>
      </c>
      <c r="I70" s="25">
        <v>42738</v>
      </c>
      <c r="J70" s="25">
        <v>42797</v>
      </c>
      <c r="K70" s="25"/>
      <c r="L70" s="25"/>
      <c r="M70" s="7" t="s">
        <v>124</v>
      </c>
      <c r="N70" s="50">
        <v>1</v>
      </c>
      <c r="O70" s="7" t="s">
        <v>114</v>
      </c>
      <c r="P70" s="93"/>
      <c r="Q70" s="93"/>
      <c r="R70" s="93"/>
      <c r="S70" s="93"/>
      <c r="T70" s="94"/>
    </row>
    <row r="71" spans="1:20" s="2" customFormat="1" ht="16.5" x14ac:dyDescent="0.2">
      <c r="A71" s="48">
        <v>35</v>
      </c>
      <c r="B71" s="10"/>
      <c r="C71" s="90" t="s">
        <v>39</v>
      </c>
      <c r="D71" s="90"/>
      <c r="E71" s="90"/>
      <c r="F71" s="10">
        <f>G71/8</f>
        <v>0.1875</v>
      </c>
      <c r="G71" s="11">
        <v>1.5</v>
      </c>
      <c r="H71" s="18">
        <v>42797</v>
      </c>
      <c r="I71" s="23">
        <v>42797</v>
      </c>
      <c r="J71" s="23">
        <v>42797</v>
      </c>
      <c r="K71" s="23"/>
      <c r="L71" s="23"/>
      <c r="M71" s="10" t="s">
        <v>111</v>
      </c>
      <c r="N71" s="12">
        <f>SUM(N67:N70)/4</f>
        <v>1</v>
      </c>
      <c r="O71" s="10" t="s">
        <v>114</v>
      </c>
      <c r="P71" s="74"/>
      <c r="Q71" s="74"/>
      <c r="R71" s="74"/>
      <c r="S71" s="74"/>
      <c r="T71" s="75"/>
    </row>
    <row r="72" spans="1:20" ht="16.5" x14ac:dyDescent="0.25">
      <c r="A72" s="46">
        <v>36</v>
      </c>
      <c r="B72" s="3" t="s">
        <v>79</v>
      </c>
      <c r="C72" s="67" t="s">
        <v>44</v>
      </c>
      <c r="D72" s="67"/>
      <c r="E72" s="67"/>
      <c r="F72" s="3">
        <f>G72*1/8</f>
        <v>1.5</v>
      </c>
      <c r="G72" s="14">
        <v>12</v>
      </c>
      <c r="H72" s="17">
        <f>J72</f>
        <v>42793</v>
      </c>
      <c r="I72" s="26">
        <v>42793</v>
      </c>
      <c r="J72" s="26">
        <v>42793</v>
      </c>
      <c r="K72" s="26">
        <v>42793</v>
      </c>
      <c r="L72" s="26"/>
      <c r="M72" s="3" t="s">
        <v>125</v>
      </c>
      <c r="N72" s="50">
        <v>1</v>
      </c>
      <c r="O72" s="3" t="s">
        <v>114</v>
      </c>
      <c r="P72" s="120">
        <v>42797</v>
      </c>
      <c r="Q72" s="121"/>
      <c r="R72" s="121"/>
      <c r="S72" s="121"/>
      <c r="T72" s="122"/>
    </row>
    <row r="73" spans="1:20" ht="16.5" customHeight="1" x14ac:dyDescent="0.25">
      <c r="A73" s="46">
        <v>37</v>
      </c>
      <c r="B73" s="3" t="s">
        <v>80</v>
      </c>
      <c r="C73" s="67" t="s">
        <v>38</v>
      </c>
      <c r="D73" s="67"/>
      <c r="E73" s="67"/>
      <c r="F73" s="3">
        <f>G73*1/8</f>
        <v>0.5</v>
      </c>
      <c r="G73" s="14">
        <v>4</v>
      </c>
      <c r="H73" s="17">
        <v>42795</v>
      </c>
      <c r="I73" s="24">
        <v>42793</v>
      </c>
      <c r="J73" s="24">
        <v>42793</v>
      </c>
      <c r="K73" s="26"/>
      <c r="L73" s="26"/>
      <c r="M73" s="3" t="s">
        <v>124</v>
      </c>
      <c r="N73" s="50">
        <v>1</v>
      </c>
      <c r="O73" s="3" t="s">
        <v>114</v>
      </c>
      <c r="P73" s="123"/>
      <c r="Q73" s="124"/>
      <c r="R73" s="124"/>
      <c r="S73" s="124"/>
      <c r="T73" s="125"/>
    </row>
    <row r="74" spans="1:20" ht="16.5" customHeight="1" x14ac:dyDescent="0.25">
      <c r="A74" s="46">
        <v>38</v>
      </c>
      <c r="B74" s="3" t="s">
        <v>81</v>
      </c>
      <c r="C74" s="67" t="s">
        <v>54</v>
      </c>
      <c r="D74" s="67"/>
      <c r="E74" s="67"/>
      <c r="F74" s="15">
        <v>0.25</v>
      </c>
      <c r="G74" s="14">
        <v>2</v>
      </c>
      <c r="H74" s="17">
        <v>42795</v>
      </c>
      <c r="I74" s="26">
        <v>42791</v>
      </c>
      <c r="J74" s="26">
        <v>42791</v>
      </c>
      <c r="K74" s="26"/>
      <c r="L74" s="26"/>
      <c r="M74" s="7" t="s">
        <v>140</v>
      </c>
      <c r="N74" s="50">
        <v>1</v>
      </c>
      <c r="O74" s="3" t="s">
        <v>114</v>
      </c>
      <c r="P74" s="123"/>
      <c r="Q74" s="124"/>
      <c r="R74" s="124"/>
      <c r="S74" s="124"/>
      <c r="T74" s="125"/>
    </row>
    <row r="75" spans="1:20" ht="16.5" x14ac:dyDescent="0.25">
      <c r="A75" s="46">
        <v>39</v>
      </c>
      <c r="B75" s="3" t="s">
        <v>82</v>
      </c>
      <c r="C75" s="67" t="s">
        <v>40</v>
      </c>
      <c r="D75" s="67"/>
      <c r="E75" s="67"/>
      <c r="F75" s="3">
        <f>G75*1/8</f>
        <v>1.5</v>
      </c>
      <c r="G75" s="14">
        <v>12</v>
      </c>
      <c r="H75" s="17">
        <f t="shared" ref="H75" si="17">J75</f>
        <v>42794</v>
      </c>
      <c r="I75" s="26">
        <v>42794</v>
      </c>
      <c r="J75" s="26">
        <v>42794</v>
      </c>
      <c r="K75" s="26"/>
      <c r="L75" s="26"/>
      <c r="M75" s="3" t="s">
        <v>125</v>
      </c>
      <c r="N75" s="50">
        <v>1</v>
      </c>
      <c r="O75" s="3" t="s">
        <v>114</v>
      </c>
      <c r="P75" s="123"/>
      <c r="Q75" s="124"/>
      <c r="R75" s="124"/>
      <c r="S75" s="124"/>
      <c r="T75" s="125"/>
    </row>
    <row r="76" spans="1:20" s="2" customFormat="1" ht="16.5" customHeight="1" x14ac:dyDescent="0.2">
      <c r="A76" s="48">
        <v>40</v>
      </c>
      <c r="B76" s="10"/>
      <c r="C76" s="90" t="s">
        <v>39</v>
      </c>
      <c r="D76" s="90"/>
      <c r="E76" s="90"/>
      <c r="F76" s="10">
        <f>G76/8</f>
        <v>0.1875</v>
      </c>
      <c r="G76" s="11">
        <v>1.5</v>
      </c>
      <c r="H76" s="18">
        <v>42797</v>
      </c>
      <c r="I76" s="23">
        <v>42797</v>
      </c>
      <c r="J76" s="23">
        <v>42797</v>
      </c>
      <c r="K76" s="23"/>
      <c r="L76" s="23"/>
      <c r="M76" s="10" t="s">
        <v>111</v>
      </c>
      <c r="N76" s="12">
        <f>SUM(N72:N75)/4</f>
        <v>1</v>
      </c>
      <c r="O76" s="10" t="s">
        <v>114</v>
      </c>
      <c r="P76" s="123"/>
      <c r="Q76" s="124"/>
      <c r="R76" s="124"/>
      <c r="S76" s="124"/>
      <c r="T76" s="125"/>
    </row>
    <row r="77" spans="1:20" ht="16.5" x14ac:dyDescent="0.25">
      <c r="A77" s="47">
        <v>41</v>
      </c>
      <c r="B77" s="7" t="s">
        <v>83</v>
      </c>
      <c r="C77" s="73" t="s">
        <v>43</v>
      </c>
      <c r="D77" s="73"/>
      <c r="E77" s="73"/>
      <c r="F77" s="3">
        <f>G77*1/8</f>
        <v>1</v>
      </c>
      <c r="G77" s="8">
        <v>8</v>
      </c>
      <c r="H77" s="17">
        <f>J77</f>
        <v>42794</v>
      </c>
      <c r="I77" s="25">
        <v>42794</v>
      </c>
      <c r="J77" s="25">
        <v>42794</v>
      </c>
      <c r="K77" s="25"/>
      <c r="L77" s="25"/>
      <c r="M77" s="7" t="s">
        <v>125</v>
      </c>
      <c r="N77" s="50">
        <v>0.9</v>
      </c>
      <c r="O77" s="7" t="s">
        <v>114</v>
      </c>
      <c r="P77" s="123"/>
      <c r="Q77" s="124"/>
      <c r="R77" s="124"/>
      <c r="S77" s="124"/>
      <c r="T77" s="125"/>
    </row>
    <row r="78" spans="1:20" ht="16.5" customHeight="1" x14ac:dyDescent="0.25">
      <c r="A78" s="47">
        <v>42</v>
      </c>
      <c r="B78" s="7" t="s">
        <v>84</v>
      </c>
      <c r="C78" s="73" t="s">
        <v>38</v>
      </c>
      <c r="D78" s="73"/>
      <c r="E78" s="73"/>
      <c r="F78" s="3">
        <f>G78*1/8</f>
        <v>0.5</v>
      </c>
      <c r="G78" s="8">
        <v>4</v>
      </c>
      <c r="H78" s="17">
        <f t="shared" ref="H78:H80" si="18">J78</f>
        <v>42794</v>
      </c>
      <c r="I78" s="25">
        <v>42794</v>
      </c>
      <c r="J78" s="25">
        <v>42794</v>
      </c>
      <c r="K78" s="25"/>
      <c r="L78" s="25"/>
      <c r="M78" s="7" t="s">
        <v>124</v>
      </c>
      <c r="N78" s="50">
        <v>0.9</v>
      </c>
      <c r="O78" s="7" t="s">
        <v>114</v>
      </c>
      <c r="P78" s="123"/>
      <c r="Q78" s="124"/>
      <c r="R78" s="124"/>
      <c r="S78" s="124"/>
      <c r="T78" s="125"/>
    </row>
    <row r="79" spans="1:20" ht="16.5" customHeight="1" x14ac:dyDescent="0.25">
      <c r="A79" s="47">
        <v>43</v>
      </c>
      <c r="B79" s="7" t="s">
        <v>90</v>
      </c>
      <c r="C79" s="73" t="s">
        <v>54</v>
      </c>
      <c r="D79" s="73"/>
      <c r="E79" s="73"/>
      <c r="F79" s="7">
        <v>0.25</v>
      </c>
      <c r="G79" s="8">
        <v>2</v>
      </c>
      <c r="H79" s="17">
        <f t="shared" si="18"/>
        <v>42795</v>
      </c>
      <c r="I79" s="25">
        <v>42795</v>
      </c>
      <c r="J79" s="25">
        <v>42795</v>
      </c>
      <c r="K79" s="25"/>
      <c r="L79" s="25"/>
      <c r="M79" s="7" t="s">
        <v>140</v>
      </c>
      <c r="N79" s="50">
        <v>0.9</v>
      </c>
      <c r="O79" s="7" t="s">
        <v>114</v>
      </c>
      <c r="P79" s="123"/>
      <c r="Q79" s="124"/>
      <c r="R79" s="124"/>
      <c r="S79" s="124"/>
      <c r="T79" s="125"/>
    </row>
    <row r="80" spans="1:20" ht="16.5" x14ac:dyDescent="0.25">
      <c r="A80" s="47">
        <v>44</v>
      </c>
      <c r="B80" s="7" t="s">
        <v>85</v>
      </c>
      <c r="C80" s="73" t="s">
        <v>40</v>
      </c>
      <c r="D80" s="73"/>
      <c r="E80" s="73"/>
      <c r="F80" s="3">
        <f>G80*1/8</f>
        <v>2.5</v>
      </c>
      <c r="G80" s="8">
        <v>20</v>
      </c>
      <c r="H80" s="17">
        <f t="shared" si="18"/>
        <v>42794</v>
      </c>
      <c r="I80" s="25">
        <v>42794</v>
      </c>
      <c r="J80" s="25">
        <v>42794</v>
      </c>
      <c r="K80" s="25"/>
      <c r="L80" s="25"/>
      <c r="M80" s="7" t="s">
        <v>125</v>
      </c>
      <c r="N80" s="50">
        <v>0.9</v>
      </c>
      <c r="O80" s="7" t="s">
        <v>114</v>
      </c>
      <c r="P80" s="126"/>
      <c r="Q80" s="127"/>
      <c r="R80" s="127"/>
      <c r="S80" s="127"/>
      <c r="T80" s="128"/>
    </row>
    <row r="81" spans="1:20" s="2" customFormat="1" ht="16.5" x14ac:dyDescent="0.2">
      <c r="A81" s="48">
        <v>45</v>
      </c>
      <c r="B81" s="10"/>
      <c r="C81" s="90" t="s">
        <v>39</v>
      </c>
      <c r="D81" s="90"/>
      <c r="E81" s="90"/>
      <c r="F81" s="10">
        <f>G81/8</f>
        <v>0.1875</v>
      </c>
      <c r="G81" s="11">
        <v>1.5</v>
      </c>
      <c r="H81" s="18">
        <v>42797</v>
      </c>
      <c r="I81" s="23">
        <v>42797</v>
      </c>
      <c r="J81" s="23">
        <v>42797</v>
      </c>
      <c r="K81" s="23"/>
      <c r="L81" s="23"/>
      <c r="M81" s="10" t="s">
        <v>111</v>
      </c>
      <c r="N81" s="12">
        <f>SUM(N77:N80)/4</f>
        <v>0.9</v>
      </c>
      <c r="O81" s="10" t="s">
        <v>114</v>
      </c>
      <c r="P81" s="74"/>
      <c r="Q81" s="74"/>
      <c r="R81" s="74"/>
      <c r="S81" s="74"/>
      <c r="T81" s="75"/>
    </row>
    <row r="82" spans="1:20" ht="14.25" customHeight="1" x14ac:dyDescent="0.2">
      <c r="A82" s="64" t="s">
        <v>115</v>
      </c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6"/>
    </row>
    <row r="83" spans="1:20" ht="16.5" x14ac:dyDescent="0.25">
      <c r="A83" s="46">
        <v>46</v>
      </c>
      <c r="B83" s="3" t="s">
        <v>107</v>
      </c>
      <c r="C83" s="62" t="s">
        <v>104</v>
      </c>
      <c r="D83" s="62"/>
      <c r="E83" s="62"/>
      <c r="F83" s="3">
        <f>G83*1/8</f>
        <v>0.125</v>
      </c>
      <c r="G83" s="4">
        <v>1</v>
      </c>
      <c r="H83" s="16">
        <f>J83</f>
        <v>42801</v>
      </c>
      <c r="I83" s="19">
        <v>42801</v>
      </c>
      <c r="J83" s="19">
        <v>42801</v>
      </c>
      <c r="K83" s="19">
        <v>42801</v>
      </c>
      <c r="L83" s="19">
        <v>42801</v>
      </c>
      <c r="M83" s="7" t="s">
        <v>140</v>
      </c>
      <c r="N83" s="6">
        <v>1</v>
      </c>
      <c r="O83" s="3" t="s">
        <v>114</v>
      </c>
      <c r="P83" s="61"/>
      <c r="Q83" s="61"/>
      <c r="R83" s="61"/>
      <c r="S83" s="61"/>
      <c r="T83" s="63"/>
    </row>
    <row r="84" spans="1:20" ht="16.5" x14ac:dyDescent="0.25">
      <c r="A84" s="46">
        <v>47</v>
      </c>
      <c r="B84" s="3" t="s">
        <v>108</v>
      </c>
      <c r="C84" s="62" t="s">
        <v>103</v>
      </c>
      <c r="D84" s="62"/>
      <c r="E84" s="62"/>
      <c r="F84" s="3">
        <f>G84/8</f>
        <v>0.875</v>
      </c>
      <c r="G84" s="4">
        <v>7</v>
      </c>
      <c r="H84" s="16">
        <f t="shared" ref="H84:H86" si="19">J84</f>
        <v>42801</v>
      </c>
      <c r="I84" s="19">
        <v>42801</v>
      </c>
      <c r="J84" s="19">
        <v>42801</v>
      </c>
      <c r="K84" s="19">
        <v>42801</v>
      </c>
      <c r="L84" s="19">
        <v>42801</v>
      </c>
      <c r="M84" s="3" t="s">
        <v>112</v>
      </c>
      <c r="N84" s="6">
        <v>1</v>
      </c>
      <c r="O84" s="3" t="s">
        <v>114</v>
      </c>
      <c r="P84" s="61"/>
      <c r="Q84" s="61"/>
      <c r="R84" s="61"/>
      <c r="S84" s="61"/>
      <c r="T84" s="63"/>
    </row>
    <row r="85" spans="1:20" ht="16.5" x14ac:dyDescent="0.25">
      <c r="A85" s="46">
        <v>48</v>
      </c>
      <c r="B85" s="3" t="s">
        <v>109</v>
      </c>
      <c r="C85" s="62" t="s">
        <v>105</v>
      </c>
      <c r="D85" s="62"/>
      <c r="E85" s="62"/>
      <c r="F85" s="3">
        <f>G85*1/8</f>
        <v>2</v>
      </c>
      <c r="G85" s="4">
        <v>16</v>
      </c>
      <c r="H85" s="16">
        <f t="shared" si="19"/>
        <v>42803</v>
      </c>
      <c r="I85" s="19">
        <v>42802</v>
      </c>
      <c r="J85" s="19">
        <v>42803</v>
      </c>
      <c r="K85" s="19">
        <v>42802</v>
      </c>
      <c r="L85" s="19">
        <v>42803</v>
      </c>
      <c r="M85" s="3" t="s">
        <v>113</v>
      </c>
      <c r="N85" s="6">
        <v>1</v>
      </c>
      <c r="O85" s="3" t="s">
        <v>114</v>
      </c>
      <c r="P85" s="61"/>
      <c r="Q85" s="61"/>
      <c r="R85" s="61"/>
      <c r="S85" s="61"/>
      <c r="T85" s="63"/>
    </row>
    <row r="86" spans="1:20" ht="16.5" x14ac:dyDescent="0.25">
      <c r="A86" s="46">
        <v>49</v>
      </c>
      <c r="B86" s="3" t="s">
        <v>110</v>
      </c>
      <c r="C86" s="62" t="s">
        <v>106</v>
      </c>
      <c r="D86" s="62"/>
      <c r="E86" s="62"/>
      <c r="F86" s="3">
        <f>G86/8</f>
        <v>0.625</v>
      </c>
      <c r="G86" s="4">
        <v>5</v>
      </c>
      <c r="H86" s="16">
        <f t="shared" si="19"/>
        <v>42804</v>
      </c>
      <c r="I86" s="19">
        <v>42804</v>
      </c>
      <c r="J86" s="19">
        <v>42804</v>
      </c>
      <c r="K86" s="19">
        <v>42804</v>
      </c>
      <c r="L86" s="19">
        <v>42804</v>
      </c>
      <c r="M86" s="3" t="s">
        <v>111</v>
      </c>
      <c r="N86" s="6">
        <v>1</v>
      </c>
      <c r="O86" s="3" t="s">
        <v>114</v>
      </c>
      <c r="P86" s="61"/>
      <c r="Q86" s="61"/>
      <c r="R86" s="61"/>
      <c r="S86" s="61"/>
      <c r="T86" s="63"/>
    </row>
    <row r="87" spans="1:20" ht="14.25" customHeight="1" x14ac:dyDescent="0.2">
      <c r="A87" s="64" t="s">
        <v>141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6"/>
    </row>
    <row r="88" spans="1:20" ht="16.5" x14ac:dyDescent="0.25">
      <c r="A88" s="46"/>
      <c r="B88" s="3" t="s">
        <v>161</v>
      </c>
      <c r="C88" s="62" t="s">
        <v>163</v>
      </c>
      <c r="D88" s="62"/>
      <c r="E88" s="62"/>
      <c r="F88" s="3">
        <f>G88/8</f>
        <v>1</v>
      </c>
      <c r="G88" s="4">
        <v>8</v>
      </c>
      <c r="H88" s="16">
        <f>J88</f>
        <v>42807</v>
      </c>
      <c r="I88" s="19">
        <v>42807</v>
      </c>
      <c r="J88" s="19">
        <v>42807</v>
      </c>
      <c r="K88" s="19">
        <v>42807</v>
      </c>
      <c r="L88" s="19">
        <v>42808</v>
      </c>
      <c r="M88" s="3" t="s">
        <v>124</v>
      </c>
      <c r="N88" s="6">
        <v>1</v>
      </c>
      <c r="O88" s="3" t="s">
        <v>114</v>
      </c>
      <c r="P88" s="61"/>
      <c r="Q88" s="61"/>
      <c r="R88" s="61"/>
      <c r="S88" s="61"/>
      <c r="T88" s="63"/>
    </row>
    <row r="89" spans="1:20" ht="16.5" x14ac:dyDescent="0.25">
      <c r="A89" s="46"/>
      <c r="B89" s="3" t="s">
        <v>162</v>
      </c>
      <c r="C89" s="62" t="s">
        <v>164</v>
      </c>
      <c r="D89" s="62"/>
      <c r="E89" s="62"/>
      <c r="F89" s="3">
        <f t="shared" ref="F89:F100" si="20">G89/8</f>
        <v>1</v>
      </c>
      <c r="G89" s="4">
        <v>8</v>
      </c>
      <c r="H89" s="16">
        <f t="shared" ref="H89:H93" si="21">J89</f>
        <v>42808</v>
      </c>
      <c r="I89" s="19">
        <v>42808</v>
      </c>
      <c r="J89" s="19">
        <v>42808</v>
      </c>
      <c r="K89" s="19"/>
      <c r="L89" s="19"/>
      <c r="M89" s="3" t="s">
        <v>124</v>
      </c>
      <c r="N89" s="6">
        <v>1</v>
      </c>
      <c r="O89" s="3" t="s">
        <v>114</v>
      </c>
      <c r="P89" s="61"/>
      <c r="Q89" s="61"/>
      <c r="R89" s="61"/>
      <c r="S89" s="61"/>
      <c r="T89" s="63"/>
    </row>
    <row r="90" spans="1:20" ht="16.5" x14ac:dyDescent="0.25">
      <c r="A90" s="46"/>
      <c r="B90" s="3" t="s">
        <v>165</v>
      </c>
      <c r="C90" s="62" t="s">
        <v>166</v>
      </c>
      <c r="D90" s="62"/>
      <c r="E90" s="62"/>
      <c r="F90" s="3">
        <f t="shared" si="20"/>
        <v>1</v>
      </c>
      <c r="G90" s="4">
        <v>8</v>
      </c>
      <c r="H90" s="16">
        <f t="shared" si="21"/>
        <v>42810</v>
      </c>
      <c r="I90" s="19">
        <v>42809</v>
      </c>
      <c r="J90" s="19">
        <v>42810</v>
      </c>
      <c r="K90" s="19"/>
      <c r="L90" s="19"/>
      <c r="M90" s="3" t="s">
        <v>124</v>
      </c>
      <c r="N90" s="6">
        <v>1</v>
      </c>
      <c r="O90" s="3" t="s">
        <v>114</v>
      </c>
      <c r="P90" s="61"/>
      <c r="Q90" s="61"/>
      <c r="R90" s="61"/>
      <c r="S90" s="61"/>
      <c r="T90" s="63"/>
    </row>
    <row r="91" spans="1:20" ht="16.5" x14ac:dyDescent="0.25">
      <c r="A91" s="46"/>
      <c r="B91" s="3" t="s">
        <v>167</v>
      </c>
      <c r="C91" s="62" t="s">
        <v>168</v>
      </c>
      <c r="D91" s="62"/>
      <c r="E91" s="62"/>
      <c r="F91" s="3">
        <f t="shared" si="20"/>
        <v>0.375</v>
      </c>
      <c r="G91" s="4">
        <v>3</v>
      </c>
      <c r="H91" s="16">
        <f t="shared" si="21"/>
        <v>42810</v>
      </c>
      <c r="I91" s="19">
        <v>42810</v>
      </c>
      <c r="J91" s="19">
        <v>42810</v>
      </c>
      <c r="K91" s="19"/>
      <c r="L91" s="19"/>
      <c r="M91" s="3" t="s">
        <v>125</v>
      </c>
      <c r="N91" s="6">
        <v>1</v>
      </c>
      <c r="O91" s="3" t="s">
        <v>114</v>
      </c>
      <c r="P91" s="61" t="s">
        <v>212</v>
      </c>
      <c r="Q91" s="61"/>
      <c r="R91" s="61"/>
      <c r="S91" s="61"/>
      <c r="T91" s="63"/>
    </row>
    <row r="92" spans="1:20" ht="16.5" x14ac:dyDescent="0.25">
      <c r="A92" s="46"/>
      <c r="B92" s="3" t="s">
        <v>169</v>
      </c>
      <c r="C92" s="62" t="s">
        <v>170</v>
      </c>
      <c r="D92" s="62"/>
      <c r="E92" s="62"/>
      <c r="F92" s="3">
        <f t="shared" si="20"/>
        <v>1</v>
      </c>
      <c r="G92" s="4">
        <v>8</v>
      </c>
      <c r="H92" s="16">
        <f t="shared" si="21"/>
        <v>42811</v>
      </c>
      <c r="I92" s="19">
        <v>42810</v>
      </c>
      <c r="J92" s="19">
        <v>42811</v>
      </c>
      <c r="K92" s="19">
        <v>42811</v>
      </c>
      <c r="L92" s="19"/>
      <c r="M92" s="3" t="s">
        <v>125</v>
      </c>
      <c r="N92" s="6">
        <v>1</v>
      </c>
      <c r="O92" s="3" t="s">
        <v>114</v>
      </c>
      <c r="P92" s="61"/>
      <c r="Q92" s="61"/>
      <c r="R92" s="61"/>
      <c r="S92" s="61"/>
      <c r="T92" s="63"/>
    </row>
    <row r="93" spans="1:20" ht="16.5" x14ac:dyDescent="0.25">
      <c r="A93" s="46"/>
      <c r="B93" s="3" t="s">
        <v>171</v>
      </c>
      <c r="C93" s="62" t="s">
        <v>172</v>
      </c>
      <c r="D93" s="62"/>
      <c r="E93" s="62"/>
      <c r="F93" s="3">
        <f t="shared" si="20"/>
        <v>0.625</v>
      </c>
      <c r="G93" s="4">
        <v>5</v>
      </c>
      <c r="H93" s="16">
        <f t="shared" si="21"/>
        <v>42811</v>
      </c>
      <c r="I93" s="19">
        <v>42811</v>
      </c>
      <c r="J93" s="19">
        <v>42811</v>
      </c>
      <c r="K93" s="19"/>
      <c r="L93" s="19"/>
      <c r="M93" s="3" t="s">
        <v>125</v>
      </c>
      <c r="N93" s="6">
        <v>1</v>
      </c>
      <c r="O93" s="3" t="s">
        <v>114</v>
      </c>
      <c r="P93" s="61" t="s">
        <v>213</v>
      </c>
      <c r="Q93" s="61"/>
      <c r="R93" s="61"/>
      <c r="S93" s="61"/>
      <c r="T93" s="63"/>
    </row>
    <row r="94" spans="1:20" ht="16.5" customHeight="1" x14ac:dyDescent="0.2">
      <c r="A94" s="85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6"/>
    </row>
    <row r="95" spans="1:20" ht="16.5" x14ac:dyDescent="0.25">
      <c r="A95" s="46"/>
      <c r="B95" s="3" t="s">
        <v>173</v>
      </c>
      <c r="C95" s="62" t="s">
        <v>174</v>
      </c>
      <c r="D95" s="62"/>
      <c r="E95" s="62"/>
      <c r="F95" s="3">
        <f t="shared" si="20"/>
        <v>1</v>
      </c>
      <c r="G95" s="4">
        <v>8</v>
      </c>
      <c r="H95" s="16">
        <f>J95</f>
        <v>42807</v>
      </c>
      <c r="I95" s="19">
        <v>42807</v>
      </c>
      <c r="J95" s="19">
        <v>42807</v>
      </c>
      <c r="K95" s="19">
        <v>42807</v>
      </c>
      <c r="L95" s="19">
        <v>42807</v>
      </c>
      <c r="M95" s="3" t="s">
        <v>118</v>
      </c>
      <c r="N95" s="6">
        <v>1</v>
      </c>
      <c r="O95" s="3" t="s">
        <v>114</v>
      </c>
      <c r="P95" s="61"/>
      <c r="Q95" s="61"/>
      <c r="R95" s="61"/>
      <c r="S95" s="61"/>
      <c r="T95" s="63"/>
    </row>
    <row r="96" spans="1:20" ht="16.5" x14ac:dyDescent="0.25">
      <c r="A96" s="46"/>
      <c r="B96" s="3" t="s">
        <v>175</v>
      </c>
      <c r="C96" s="62" t="s">
        <v>176</v>
      </c>
      <c r="D96" s="62"/>
      <c r="E96" s="62"/>
      <c r="F96" s="3">
        <f t="shared" si="20"/>
        <v>1</v>
      </c>
      <c r="G96" s="4">
        <v>8</v>
      </c>
      <c r="H96" s="16">
        <f t="shared" ref="H96:H100" si="22">J96</f>
        <v>42808</v>
      </c>
      <c r="I96" s="19">
        <v>42808</v>
      </c>
      <c r="J96" s="19">
        <v>42808</v>
      </c>
      <c r="K96" s="19">
        <v>42808</v>
      </c>
      <c r="L96" s="19">
        <v>42808</v>
      </c>
      <c r="M96" s="3" t="s">
        <v>118</v>
      </c>
      <c r="N96" s="6">
        <v>1</v>
      </c>
      <c r="O96" s="3" t="s">
        <v>114</v>
      </c>
      <c r="P96" s="61"/>
      <c r="Q96" s="61"/>
      <c r="R96" s="61"/>
      <c r="S96" s="61"/>
      <c r="T96" s="63"/>
    </row>
    <row r="97" spans="1:20" ht="16.5" x14ac:dyDescent="0.25">
      <c r="A97" s="46"/>
      <c r="B97" s="3" t="s">
        <v>177</v>
      </c>
      <c r="C97" s="62" t="s">
        <v>178</v>
      </c>
      <c r="D97" s="62"/>
      <c r="E97" s="62"/>
      <c r="F97" s="3">
        <f t="shared" si="20"/>
        <v>2</v>
      </c>
      <c r="G97" s="4">
        <v>16</v>
      </c>
      <c r="H97" s="16">
        <f t="shared" si="22"/>
        <v>42810</v>
      </c>
      <c r="I97" s="19">
        <v>42809</v>
      </c>
      <c r="J97" s="19">
        <v>42810</v>
      </c>
      <c r="K97" s="19">
        <v>42808</v>
      </c>
      <c r="L97" s="19">
        <v>42809</v>
      </c>
      <c r="M97" s="3" t="s">
        <v>118</v>
      </c>
      <c r="N97" s="6">
        <v>1</v>
      </c>
      <c r="O97" s="3" t="s">
        <v>114</v>
      </c>
      <c r="P97" s="61"/>
      <c r="Q97" s="61"/>
      <c r="R97" s="61"/>
      <c r="S97" s="61"/>
      <c r="T97" s="63"/>
    </row>
    <row r="98" spans="1:20" ht="16.5" x14ac:dyDescent="0.25">
      <c r="A98" s="46"/>
      <c r="B98" s="3" t="s">
        <v>179</v>
      </c>
      <c r="C98" s="62" t="s">
        <v>180</v>
      </c>
      <c r="D98" s="62"/>
      <c r="E98" s="62"/>
      <c r="F98" s="3">
        <f t="shared" si="20"/>
        <v>0.25</v>
      </c>
      <c r="G98" s="4">
        <v>2</v>
      </c>
      <c r="H98" s="16">
        <f t="shared" si="22"/>
        <v>42810</v>
      </c>
      <c r="I98" s="19">
        <v>42810</v>
      </c>
      <c r="J98" s="19">
        <v>42810</v>
      </c>
      <c r="K98" s="19"/>
      <c r="L98" s="19"/>
      <c r="M98" s="3" t="s">
        <v>124</v>
      </c>
      <c r="N98" s="6">
        <v>1</v>
      </c>
      <c r="O98" s="3" t="s">
        <v>114</v>
      </c>
      <c r="P98" s="61"/>
      <c r="Q98" s="61"/>
      <c r="R98" s="61"/>
      <c r="S98" s="61"/>
      <c r="T98" s="63"/>
    </row>
    <row r="99" spans="1:20" ht="16.5" x14ac:dyDescent="0.25">
      <c r="A99" s="46"/>
      <c r="B99" s="3" t="s">
        <v>181</v>
      </c>
      <c r="C99" s="62" t="s">
        <v>182</v>
      </c>
      <c r="D99" s="62"/>
      <c r="E99" s="62"/>
      <c r="F99" s="3">
        <f t="shared" si="20"/>
        <v>0.25</v>
      </c>
      <c r="G99" s="4">
        <v>2</v>
      </c>
      <c r="H99" s="16">
        <f t="shared" si="22"/>
        <v>42812</v>
      </c>
      <c r="I99" s="19">
        <v>42812</v>
      </c>
      <c r="J99" s="19">
        <v>42812</v>
      </c>
      <c r="K99" s="19">
        <v>42810</v>
      </c>
      <c r="L99" s="19">
        <v>42810</v>
      </c>
      <c r="M99" s="3" t="s">
        <v>125</v>
      </c>
      <c r="N99" s="6">
        <v>1</v>
      </c>
      <c r="O99" s="3" t="s">
        <v>114</v>
      </c>
      <c r="P99" s="61"/>
      <c r="Q99" s="61"/>
      <c r="R99" s="61"/>
      <c r="S99" s="61"/>
      <c r="T99" s="63"/>
    </row>
    <row r="100" spans="1:20" ht="16.5" x14ac:dyDescent="0.25">
      <c r="A100" s="46"/>
      <c r="B100" s="3" t="s">
        <v>183</v>
      </c>
      <c r="C100" s="62" t="s">
        <v>184</v>
      </c>
      <c r="D100" s="62"/>
      <c r="E100" s="62"/>
      <c r="F100" s="3">
        <f t="shared" si="20"/>
        <v>0.25</v>
      </c>
      <c r="G100" s="4">
        <v>2</v>
      </c>
      <c r="H100" s="16">
        <f t="shared" si="22"/>
        <v>42812</v>
      </c>
      <c r="I100" s="19">
        <v>42812</v>
      </c>
      <c r="J100" s="19">
        <v>42812</v>
      </c>
      <c r="K100" s="19"/>
      <c r="L100" s="19"/>
      <c r="M100" s="3" t="s">
        <v>125</v>
      </c>
      <c r="N100" s="6">
        <v>1</v>
      </c>
      <c r="O100" s="3" t="s">
        <v>114</v>
      </c>
      <c r="P100" s="61"/>
      <c r="Q100" s="61"/>
      <c r="R100" s="61"/>
      <c r="S100" s="61"/>
      <c r="T100" s="63"/>
    </row>
    <row r="101" spans="1:20" ht="16.5" x14ac:dyDescent="0.25">
      <c r="A101" s="49"/>
      <c r="B101" s="33"/>
      <c r="C101" s="84"/>
      <c r="D101" s="84"/>
      <c r="E101" s="84"/>
      <c r="F101" s="34"/>
      <c r="G101" s="34"/>
      <c r="H101" s="35"/>
      <c r="I101" s="35"/>
      <c r="J101" s="35"/>
      <c r="K101" s="35"/>
      <c r="L101" s="35"/>
      <c r="M101" s="33"/>
      <c r="N101" s="36"/>
      <c r="O101" s="34"/>
      <c r="P101" s="87"/>
      <c r="Q101" s="88"/>
      <c r="R101" s="88"/>
      <c r="S101" s="88"/>
      <c r="T101" s="89"/>
    </row>
    <row r="102" spans="1:20" ht="16.5" x14ac:dyDescent="0.25">
      <c r="A102" s="46"/>
      <c r="B102" s="3" t="s">
        <v>200</v>
      </c>
      <c r="C102" s="62" t="s">
        <v>205</v>
      </c>
      <c r="D102" s="62"/>
      <c r="E102" s="62"/>
      <c r="F102" s="3">
        <f t="shared" ref="F102:F107" si="23">G102/8</f>
        <v>1</v>
      </c>
      <c r="G102" s="4">
        <v>8</v>
      </c>
      <c r="H102" s="16">
        <f>J102</f>
        <v>42814</v>
      </c>
      <c r="I102" s="19">
        <v>42814</v>
      </c>
      <c r="J102" s="19">
        <v>42814</v>
      </c>
      <c r="K102" s="19"/>
      <c r="L102" s="19"/>
      <c r="M102" s="3" t="s">
        <v>118</v>
      </c>
      <c r="N102" s="6">
        <v>1</v>
      </c>
      <c r="O102" s="3" t="s">
        <v>114</v>
      </c>
      <c r="P102" s="61"/>
      <c r="Q102" s="61"/>
      <c r="R102" s="61"/>
      <c r="S102" s="61"/>
      <c r="T102" s="63"/>
    </row>
    <row r="103" spans="1:20" ht="16.5" x14ac:dyDescent="0.25">
      <c r="A103" s="46"/>
      <c r="B103" s="3" t="s">
        <v>201</v>
      </c>
      <c r="C103" s="62" t="s">
        <v>206</v>
      </c>
      <c r="D103" s="62"/>
      <c r="E103" s="62"/>
      <c r="F103" s="3">
        <f t="shared" si="23"/>
        <v>1</v>
      </c>
      <c r="G103" s="4">
        <v>8</v>
      </c>
      <c r="H103" s="16">
        <f t="shared" ref="H103:H107" si="24">J103</f>
        <v>42815</v>
      </c>
      <c r="I103" s="19">
        <v>42815</v>
      </c>
      <c r="J103" s="19">
        <v>42815</v>
      </c>
      <c r="K103" s="19"/>
      <c r="L103" s="19"/>
      <c r="M103" s="3" t="s">
        <v>118</v>
      </c>
      <c r="N103" s="6">
        <v>1</v>
      </c>
      <c r="O103" s="3" t="s">
        <v>114</v>
      </c>
      <c r="P103" s="61"/>
      <c r="Q103" s="61"/>
      <c r="R103" s="61"/>
      <c r="S103" s="61"/>
      <c r="T103" s="63"/>
    </row>
    <row r="104" spans="1:20" ht="16.5" x14ac:dyDescent="0.25">
      <c r="A104" s="46"/>
      <c r="B104" s="3" t="s">
        <v>202</v>
      </c>
      <c r="C104" s="62" t="s">
        <v>207</v>
      </c>
      <c r="D104" s="62"/>
      <c r="E104" s="62"/>
      <c r="F104" s="3">
        <f t="shared" si="23"/>
        <v>2.25</v>
      </c>
      <c r="G104" s="4">
        <v>18</v>
      </c>
      <c r="H104" s="16">
        <f t="shared" si="24"/>
        <v>42818</v>
      </c>
      <c r="I104" s="19">
        <v>42814</v>
      </c>
      <c r="J104" s="19">
        <v>42818</v>
      </c>
      <c r="K104" s="19"/>
      <c r="L104" s="19"/>
      <c r="M104" s="3" t="s">
        <v>125</v>
      </c>
      <c r="N104" s="6">
        <v>1</v>
      </c>
      <c r="O104" s="3" t="s">
        <v>114</v>
      </c>
      <c r="P104" s="61"/>
      <c r="Q104" s="61"/>
      <c r="R104" s="61"/>
      <c r="S104" s="61"/>
      <c r="T104" s="63"/>
    </row>
    <row r="105" spans="1:20" ht="16.5" x14ac:dyDescent="0.25">
      <c r="A105" s="46"/>
      <c r="B105" s="3" t="s">
        <v>203</v>
      </c>
      <c r="C105" s="62" t="s">
        <v>208</v>
      </c>
      <c r="D105" s="62"/>
      <c r="E105" s="62"/>
      <c r="F105" s="3">
        <f t="shared" si="23"/>
        <v>0.25</v>
      </c>
      <c r="G105" s="4">
        <v>2</v>
      </c>
      <c r="H105" s="16">
        <f t="shared" si="24"/>
        <v>42818</v>
      </c>
      <c r="I105" s="19">
        <v>42818</v>
      </c>
      <c r="J105" s="19">
        <v>42818</v>
      </c>
      <c r="K105" s="19"/>
      <c r="L105" s="19"/>
      <c r="M105" s="3" t="s">
        <v>118</v>
      </c>
      <c r="N105" s="6">
        <v>1</v>
      </c>
      <c r="O105" s="3" t="s">
        <v>114</v>
      </c>
      <c r="P105" s="61"/>
      <c r="Q105" s="61"/>
      <c r="R105" s="61"/>
      <c r="S105" s="61"/>
      <c r="T105" s="63"/>
    </row>
    <row r="106" spans="1:20" ht="16.5" x14ac:dyDescent="0.25">
      <c r="A106" s="46"/>
      <c r="B106" s="3" t="s">
        <v>204</v>
      </c>
      <c r="C106" s="62" t="s">
        <v>209</v>
      </c>
      <c r="D106" s="62"/>
      <c r="E106" s="62"/>
      <c r="F106" s="3">
        <f t="shared" si="23"/>
        <v>0.25</v>
      </c>
      <c r="G106" s="4">
        <v>2</v>
      </c>
      <c r="H106" s="16">
        <f t="shared" si="24"/>
        <v>42816</v>
      </c>
      <c r="I106" s="19">
        <v>42816</v>
      </c>
      <c r="J106" s="19">
        <v>42816</v>
      </c>
      <c r="K106" s="19"/>
      <c r="L106" s="19"/>
      <c r="M106" s="3" t="s">
        <v>124</v>
      </c>
      <c r="N106" s="6">
        <v>1</v>
      </c>
      <c r="O106" s="3" t="s">
        <v>114</v>
      </c>
      <c r="P106" s="61" t="s">
        <v>214</v>
      </c>
      <c r="Q106" s="61"/>
      <c r="R106" s="61"/>
      <c r="S106" s="61"/>
      <c r="T106" s="63"/>
    </row>
    <row r="107" spans="1:20" ht="16.5" x14ac:dyDescent="0.25">
      <c r="A107" s="46"/>
      <c r="B107" s="3" t="s">
        <v>183</v>
      </c>
      <c r="C107" s="62" t="s">
        <v>210</v>
      </c>
      <c r="D107" s="62"/>
      <c r="E107" s="62"/>
      <c r="F107" s="3">
        <f t="shared" si="23"/>
        <v>0.25</v>
      </c>
      <c r="G107" s="4">
        <v>2</v>
      </c>
      <c r="H107" s="16">
        <f t="shared" si="24"/>
        <v>42818</v>
      </c>
      <c r="I107" s="19">
        <v>42818</v>
      </c>
      <c r="J107" s="19">
        <v>42818</v>
      </c>
      <c r="K107" s="19"/>
      <c r="L107" s="19"/>
      <c r="M107" s="3" t="s">
        <v>124</v>
      </c>
      <c r="N107" s="6">
        <v>1</v>
      </c>
      <c r="O107" s="3" t="s">
        <v>114</v>
      </c>
      <c r="P107" s="61"/>
      <c r="Q107" s="61"/>
      <c r="R107" s="61"/>
      <c r="S107" s="61"/>
      <c r="T107" s="63"/>
    </row>
    <row r="108" spans="1:20" ht="16.5" x14ac:dyDescent="0.25">
      <c r="A108" s="57"/>
      <c r="B108" s="58"/>
      <c r="C108" s="84"/>
      <c r="D108" s="84"/>
      <c r="E108" s="84"/>
      <c r="F108" s="34"/>
      <c r="G108" s="34"/>
      <c r="H108" s="35"/>
      <c r="I108" s="35"/>
      <c r="J108" s="35"/>
      <c r="K108" s="35"/>
      <c r="L108" s="35"/>
      <c r="M108" s="58"/>
      <c r="N108" s="36"/>
      <c r="O108" s="34"/>
      <c r="P108" s="87"/>
      <c r="Q108" s="88"/>
      <c r="R108" s="88"/>
      <c r="S108" s="88"/>
      <c r="T108" s="89"/>
    </row>
    <row r="109" spans="1:20" ht="16.5" x14ac:dyDescent="0.25">
      <c r="A109" s="46"/>
      <c r="B109" s="3" t="s">
        <v>185</v>
      </c>
      <c r="C109" s="62" t="s">
        <v>159</v>
      </c>
      <c r="D109" s="62"/>
      <c r="E109" s="62"/>
      <c r="F109" s="3"/>
      <c r="G109" s="4">
        <v>7</v>
      </c>
      <c r="H109" s="16">
        <f>J109</f>
        <v>42816</v>
      </c>
      <c r="I109" s="19">
        <v>42816</v>
      </c>
      <c r="J109" s="19">
        <v>42816</v>
      </c>
      <c r="K109" s="19"/>
      <c r="L109" s="19"/>
      <c r="M109" s="3" t="s">
        <v>118</v>
      </c>
      <c r="N109" s="6">
        <v>1</v>
      </c>
      <c r="O109" s="3" t="s">
        <v>114</v>
      </c>
      <c r="P109" s="61"/>
      <c r="Q109" s="61"/>
      <c r="R109" s="61"/>
      <c r="S109" s="61"/>
      <c r="T109" s="63"/>
    </row>
    <row r="110" spans="1:20" ht="16.5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3"/>
    </row>
    <row r="111" spans="1:20" ht="16.5" x14ac:dyDescent="0.25">
      <c r="A111" s="46"/>
      <c r="B111" s="3" t="s">
        <v>190</v>
      </c>
      <c r="C111" s="62" t="s">
        <v>186</v>
      </c>
      <c r="D111" s="62"/>
      <c r="E111" s="62"/>
      <c r="F111" s="3">
        <f t="shared" ref="F111:F113" si="25">G111/8</f>
        <v>1</v>
      </c>
      <c r="G111" s="4">
        <v>8</v>
      </c>
      <c r="H111" s="16">
        <f>J111</f>
        <v>42822</v>
      </c>
      <c r="I111" s="19">
        <v>42822</v>
      </c>
      <c r="J111" s="19">
        <v>42822</v>
      </c>
      <c r="K111" s="19"/>
      <c r="L111" s="19"/>
      <c r="M111" s="3" t="s">
        <v>187</v>
      </c>
      <c r="N111" s="6">
        <v>0.6</v>
      </c>
      <c r="O111" s="3" t="s">
        <v>114</v>
      </c>
      <c r="P111" s="61"/>
      <c r="Q111" s="61"/>
      <c r="R111" s="61"/>
      <c r="S111" s="61"/>
      <c r="T111" s="63"/>
    </row>
    <row r="112" spans="1:20" ht="16.5" x14ac:dyDescent="0.25">
      <c r="A112" s="46"/>
      <c r="B112" s="3" t="s">
        <v>188</v>
      </c>
      <c r="C112" s="62" t="s">
        <v>189</v>
      </c>
      <c r="D112" s="62"/>
      <c r="E112" s="62"/>
      <c r="F112" s="3">
        <f t="shared" si="25"/>
        <v>1</v>
      </c>
      <c r="G112" s="4">
        <v>8</v>
      </c>
      <c r="H112" s="16">
        <f t="shared" ref="H112:H113" si="26">J112</f>
        <v>42823</v>
      </c>
      <c r="I112" s="19">
        <v>42823</v>
      </c>
      <c r="J112" s="19">
        <v>42823</v>
      </c>
      <c r="K112" s="19"/>
      <c r="L112" s="19"/>
      <c r="M112" s="3" t="s">
        <v>100</v>
      </c>
      <c r="N112" s="6">
        <v>0.8</v>
      </c>
      <c r="O112" s="3" t="s">
        <v>114</v>
      </c>
      <c r="P112" s="61"/>
      <c r="Q112" s="61"/>
      <c r="R112" s="61"/>
      <c r="S112" s="61"/>
      <c r="T112" s="63"/>
    </row>
    <row r="113" spans="1:20" ht="16.5" x14ac:dyDescent="0.25">
      <c r="A113" s="46"/>
      <c r="B113" s="3" t="s">
        <v>191</v>
      </c>
      <c r="C113" s="62" t="s">
        <v>192</v>
      </c>
      <c r="D113" s="62"/>
      <c r="E113" s="62"/>
      <c r="F113" s="3">
        <f t="shared" si="25"/>
        <v>0.25</v>
      </c>
      <c r="G113" s="4">
        <v>2</v>
      </c>
      <c r="H113" s="16">
        <f t="shared" si="26"/>
        <v>42824</v>
      </c>
      <c r="I113" s="19">
        <v>42824</v>
      </c>
      <c r="J113" s="19">
        <v>42824</v>
      </c>
      <c r="K113" s="19"/>
      <c r="L113" s="19"/>
      <c r="M113" s="3" t="s">
        <v>111</v>
      </c>
      <c r="N113" s="6">
        <v>0</v>
      </c>
      <c r="O113" s="3" t="s">
        <v>114</v>
      </c>
      <c r="P113" s="61"/>
      <c r="Q113" s="61"/>
      <c r="R113" s="61"/>
      <c r="S113" s="61"/>
      <c r="T113" s="61"/>
    </row>
    <row r="114" spans="1:20" ht="16.5" x14ac:dyDescent="0.25">
      <c r="A114" s="30"/>
      <c r="B114" s="37"/>
      <c r="C114" s="40"/>
      <c r="D114" s="40"/>
      <c r="E114" s="40"/>
      <c r="F114" s="38"/>
      <c r="G114" s="32"/>
      <c r="H114" s="39"/>
      <c r="I114" s="39"/>
      <c r="J114" s="39"/>
      <c r="K114" s="39"/>
      <c r="L114" s="39"/>
      <c r="M114" s="37"/>
      <c r="N114" s="59"/>
      <c r="O114" s="41"/>
      <c r="P114" s="38"/>
      <c r="Q114" s="38"/>
      <c r="R114" s="38"/>
    </row>
    <row r="115" spans="1:20" ht="16.5" x14ac:dyDescent="0.25">
      <c r="A115" s="30"/>
      <c r="C115" t="s">
        <v>142</v>
      </c>
      <c r="K115" s="27"/>
      <c r="L115" s="27"/>
      <c r="M115" s="37"/>
      <c r="N115" s="60"/>
      <c r="O115" s="38"/>
      <c r="P115" s="38"/>
      <c r="Q115" s="38"/>
      <c r="R115" s="38"/>
    </row>
    <row r="116" spans="1:20" x14ac:dyDescent="0.2">
      <c r="C116" t="s">
        <v>143</v>
      </c>
      <c r="M116" s="37"/>
      <c r="N116" s="60"/>
      <c r="O116" s="38"/>
      <c r="P116" s="38"/>
      <c r="Q116" s="38"/>
      <c r="R116" s="38"/>
    </row>
    <row r="117" spans="1:20" x14ac:dyDescent="0.2">
      <c r="C117" t="s">
        <v>160</v>
      </c>
      <c r="M117" s="37"/>
      <c r="N117" s="60"/>
      <c r="O117" s="38"/>
      <c r="P117" s="38"/>
      <c r="Q117" s="38"/>
      <c r="R117" s="38"/>
    </row>
    <row r="118" spans="1:20" x14ac:dyDescent="0.2">
      <c r="C118" t="s">
        <v>152</v>
      </c>
      <c r="M118" s="37"/>
      <c r="N118" s="60"/>
      <c r="O118" s="38"/>
      <c r="P118" s="38"/>
      <c r="Q118" s="38"/>
      <c r="R118" s="38"/>
    </row>
    <row r="119" spans="1:20" x14ac:dyDescent="0.2">
      <c r="C119" t="s">
        <v>144</v>
      </c>
      <c r="M119" s="37"/>
      <c r="N119" s="60"/>
      <c r="O119" s="38"/>
      <c r="P119" s="38"/>
      <c r="Q119" s="38"/>
      <c r="R119" s="38"/>
    </row>
    <row r="120" spans="1:20" x14ac:dyDescent="0.2">
      <c r="C120" t="s">
        <v>145</v>
      </c>
      <c r="M120" s="37"/>
      <c r="N120" s="38"/>
      <c r="O120" s="38"/>
      <c r="P120" s="38"/>
      <c r="Q120" s="38"/>
      <c r="R120" s="38"/>
    </row>
    <row r="121" spans="1:20" x14ac:dyDescent="0.2">
      <c r="C121" t="s">
        <v>146</v>
      </c>
      <c r="M121" s="37"/>
      <c r="N121" s="38"/>
      <c r="O121" s="38"/>
      <c r="P121" s="38"/>
      <c r="Q121" s="38"/>
      <c r="R121" s="38"/>
    </row>
    <row r="122" spans="1:20" x14ac:dyDescent="0.2">
      <c r="C122" t="s">
        <v>153</v>
      </c>
      <c r="M122" s="37"/>
      <c r="N122" s="38"/>
      <c r="O122" s="38"/>
      <c r="P122" s="38"/>
      <c r="Q122" s="38"/>
      <c r="R122" s="38"/>
    </row>
    <row r="123" spans="1:20" x14ac:dyDescent="0.2">
      <c r="C123" t="s">
        <v>154</v>
      </c>
      <c r="M123" s="37"/>
      <c r="N123" s="38"/>
      <c r="O123" s="38"/>
      <c r="P123" s="38"/>
      <c r="Q123" s="38"/>
      <c r="R123" s="38"/>
    </row>
    <row r="124" spans="1:20" x14ac:dyDescent="0.2">
      <c r="C124" t="s">
        <v>155</v>
      </c>
      <c r="M124" s="37"/>
      <c r="N124" s="38"/>
      <c r="O124" s="38"/>
      <c r="P124" s="38"/>
      <c r="Q124" s="38"/>
      <c r="R124" s="38"/>
    </row>
    <row r="125" spans="1:20" x14ac:dyDescent="0.2">
      <c r="C125" t="s">
        <v>157</v>
      </c>
    </row>
    <row r="126" spans="1:20" x14ac:dyDescent="0.2">
      <c r="C126" t="s">
        <v>158</v>
      </c>
    </row>
    <row r="127" spans="1:20" x14ac:dyDescent="0.2">
      <c r="C127" t="s">
        <v>159</v>
      </c>
    </row>
    <row r="128" spans="1:20" x14ac:dyDescent="0.2">
      <c r="C128" t="s">
        <v>194</v>
      </c>
    </row>
    <row r="129" spans="3:3" x14ac:dyDescent="0.2">
      <c r="C129" t="s">
        <v>211</v>
      </c>
    </row>
  </sheetData>
  <autoFilter ref="A31:T121">
    <filterColumn colId="2" showButton="0"/>
    <filterColumn colId="3" showButton="0"/>
    <filterColumn colId="15" showButton="0"/>
    <filterColumn colId="16" showButton="0"/>
    <filterColumn colId="17" showButton="0"/>
    <filterColumn colId="18" showButton="0"/>
  </autoFilter>
  <mergeCells count="198">
    <mergeCell ref="C8:E8"/>
    <mergeCell ref="P8:T8"/>
    <mergeCell ref="C9:T9"/>
    <mergeCell ref="C10:E10"/>
    <mergeCell ref="C31:E31"/>
    <mergeCell ref="P31:T31"/>
    <mergeCell ref="C22:E22"/>
    <mergeCell ref="P22:T22"/>
    <mergeCell ref="A82:T82"/>
    <mergeCell ref="P12:T12"/>
    <mergeCell ref="C14:E14"/>
    <mergeCell ref="C19:E19"/>
    <mergeCell ref="C17:E17"/>
    <mergeCell ref="C18:E18"/>
    <mergeCell ref="A11:T11"/>
    <mergeCell ref="A15:T15"/>
    <mergeCell ref="P14:T14"/>
    <mergeCell ref="C16:E16"/>
    <mergeCell ref="P19:T19"/>
    <mergeCell ref="C20:E20"/>
    <mergeCell ref="P16:T18"/>
    <mergeCell ref="C23:E23"/>
    <mergeCell ref="P23:T23"/>
    <mergeCell ref="C24:E24"/>
    <mergeCell ref="A1:T2"/>
    <mergeCell ref="A3:T4"/>
    <mergeCell ref="A5:T6"/>
    <mergeCell ref="P68:T68"/>
    <mergeCell ref="P69:T69"/>
    <mergeCell ref="P70:T70"/>
    <mergeCell ref="P35:T35"/>
    <mergeCell ref="P32:T32"/>
    <mergeCell ref="P33:T33"/>
    <mergeCell ref="P34:T34"/>
    <mergeCell ref="P43:T43"/>
    <mergeCell ref="P45:T45"/>
    <mergeCell ref="P46:T46"/>
    <mergeCell ref="P58:T58"/>
    <mergeCell ref="P59:T59"/>
    <mergeCell ref="P60:T60"/>
    <mergeCell ref="C52:E52"/>
    <mergeCell ref="C33:E33"/>
    <mergeCell ref="A7:T7"/>
    <mergeCell ref="P10:T10"/>
    <mergeCell ref="P20:T20"/>
    <mergeCell ref="C13:E13"/>
    <mergeCell ref="P13:T13"/>
    <mergeCell ref="C12:E12"/>
    <mergeCell ref="P24:T24"/>
    <mergeCell ref="C26:E26"/>
    <mergeCell ref="P26:T26"/>
    <mergeCell ref="C25:E25"/>
    <mergeCell ref="P25:T25"/>
    <mergeCell ref="A30:T30"/>
    <mergeCell ref="C29:E29"/>
    <mergeCell ref="P29:T29"/>
    <mergeCell ref="C28:E28"/>
    <mergeCell ref="P28:T28"/>
    <mergeCell ref="C27:E27"/>
    <mergeCell ref="P27:T27"/>
    <mergeCell ref="C21:E21"/>
    <mergeCell ref="P21:T21"/>
    <mergeCell ref="C85:E85"/>
    <mergeCell ref="P85:T85"/>
    <mergeCell ref="C86:E86"/>
    <mergeCell ref="P86:T86"/>
    <mergeCell ref="C55:E55"/>
    <mergeCell ref="C56:E56"/>
    <mergeCell ref="C83:E83"/>
    <mergeCell ref="C84:E84"/>
    <mergeCell ref="P55:T55"/>
    <mergeCell ref="P56:T56"/>
    <mergeCell ref="P83:T83"/>
    <mergeCell ref="P84:T84"/>
    <mergeCell ref="C57:E57"/>
    <mergeCell ref="P57:T57"/>
    <mergeCell ref="C64:E64"/>
    <mergeCell ref="P64:T64"/>
    <mergeCell ref="C69:E69"/>
    <mergeCell ref="C74:E74"/>
    <mergeCell ref="C79:E79"/>
    <mergeCell ref="C75:E75"/>
    <mergeCell ref="C76:E76"/>
    <mergeCell ref="P65:T65"/>
    <mergeCell ref="C41:E41"/>
    <mergeCell ref="P41:T41"/>
    <mergeCell ref="C49:E49"/>
    <mergeCell ref="P49:T49"/>
    <mergeCell ref="C58:E58"/>
    <mergeCell ref="C60:E60"/>
    <mergeCell ref="C61:E61"/>
    <mergeCell ref="P61:T61"/>
    <mergeCell ref="P50:T50"/>
    <mergeCell ref="C59:E59"/>
    <mergeCell ref="C48:E48"/>
    <mergeCell ref="C44:E44"/>
    <mergeCell ref="P44:T44"/>
    <mergeCell ref="C47:E47"/>
    <mergeCell ref="P47:T47"/>
    <mergeCell ref="C51:E51"/>
    <mergeCell ref="P51:T51"/>
    <mergeCell ref="C54:E54"/>
    <mergeCell ref="P54:T54"/>
    <mergeCell ref="P52:T52"/>
    <mergeCell ref="C45:E45"/>
    <mergeCell ref="C53:E53"/>
    <mergeCell ref="P111:T111"/>
    <mergeCell ref="P112:T112"/>
    <mergeCell ref="C32:E32"/>
    <mergeCell ref="C34:E34"/>
    <mergeCell ref="C35:E35"/>
    <mergeCell ref="C37:E37"/>
    <mergeCell ref="C50:E50"/>
    <mergeCell ref="C42:E42"/>
    <mergeCell ref="P42:T42"/>
    <mergeCell ref="C36:E36"/>
    <mergeCell ref="C39:E39"/>
    <mergeCell ref="C40:E40"/>
    <mergeCell ref="P36:T36"/>
    <mergeCell ref="P39:T39"/>
    <mergeCell ref="P40:T40"/>
    <mergeCell ref="P37:T37"/>
    <mergeCell ref="P48:T48"/>
    <mergeCell ref="C43:E43"/>
    <mergeCell ref="C78:E78"/>
    <mergeCell ref="C46:E46"/>
    <mergeCell ref="C38:E38"/>
    <mergeCell ref="P38:T38"/>
    <mergeCell ref="P66:T66"/>
    <mergeCell ref="C71:E71"/>
    <mergeCell ref="P53:T53"/>
    <mergeCell ref="A110:T110"/>
    <mergeCell ref="C100:E100"/>
    <mergeCell ref="C101:E101"/>
    <mergeCell ref="C109:E109"/>
    <mergeCell ref="A94:T94"/>
    <mergeCell ref="C88:E88"/>
    <mergeCell ref="C89:E89"/>
    <mergeCell ref="C90:E90"/>
    <mergeCell ref="C91:E91"/>
    <mergeCell ref="C92:E92"/>
    <mergeCell ref="C108:E108"/>
    <mergeCell ref="P98:T98"/>
    <mergeCell ref="P99:T99"/>
    <mergeCell ref="P100:T100"/>
    <mergeCell ref="P109:T109"/>
    <mergeCell ref="P101:T101"/>
    <mergeCell ref="P108:T108"/>
    <mergeCell ref="C81:E81"/>
    <mergeCell ref="P81:T81"/>
    <mergeCell ref="C77:E77"/>
    <mergeCell ref="C66:E66"/>
    <mergeCell ref="C73:E73"/>
    <mergeCell ref="P72:T80"/>
    <mergeCell ref="C93:E93"/>
    <mergeCell ref="A87:T87"/>
    <mergeCell ref="C62:E62"/>
    <mergeCell ref="P62:T62"/>
    <mergeCell ref="C63:E63"/>
    <mergeCell ref="P63:T63"/>
    <mergeCell ref="P88:T88"/>
    <mergeCell ref="P89:T89"/>
    <mergeCell ref="P90:T90"/>
    <mergeCell ref="P91:T91"/>
    <mergeCell ref="P92:T92"/>
    <mergeCell ref="P93:T93"/>
    <mergeCell ref="C80:E80"/>
    <mergeCell ref="P71:T71"/>
    <mergeCell ref="C72:E72"/>
    <mergeCell ref="C67:E67"/>
    <mergeCell ref="P67:T67"/>
    <mergeCell ref="C68:E68"/>
    <mergeCell ref="C70:E70"/>
    <mergeCell ref="C65:E65"/>
    <mergeCell ref="P113:T113"/>
    <mergeCell ref="C95:E95"/>
    <mergeCell ref="C96:E96"/>
    <mergeCell ref="C97:E97"/>
    <mergeCell ref="C98:E98"/>
    <mergeCell ref="C99:E99"/>
    <mergeCell ref="C111:E111"/>
    <mergeCell ref="C112:E112"/>
    <mergeCell ref="C113:E113"/>
    <mergeCell ref="P95:T95"/>
    <mergeCell ref="P96:T96"/>
    <mergeCell ref="P97:T97"/>
    <mergeCell ref="C102:E102"/>
    <mergeCell ref="P102:T102"/>
    <mergeCell ref="C103:E103"/>
    <mergeCell ref="P103:T103"/>
    <mergeCell ref="C104:E104"/>
    <mergeCell ref="P104:T104"/>
    <mergeCell ref="C105:E105"/>
    <mergeCell ref="P105:T105"/>
    <mergeCell ref="C106:E106"/>
    <mergeCell ref="P106:T106"/>
    <mergeCell ref="C107:E107"/>
    <mergeCell ref="P107:T107"/>
  </mergeCells>
  <dataValidations count="1">
    <dataValidation type="list" allowBlank="1" showInputMessage="1" showErrorMessage="1" sqref="O10 O12:O14 O83:O86 O111:O114 O16:O29 O88:O93 O95:O100 O31:O81 O102:O107 O109">
      <formula1>"New, Doing, Pending, Finish, Close"</formula1>
    </dataValidation>
  </dataValidations>
  <pageMargins left="0.70866141732283472" right="0.70866141732283472" top="0.74803149606299213" bottom="0.74803149606299213" header="0.31496062992125984" footer="0.31496062992125984"/>
  <pageSetup paperSize="9" scale="4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9"/>
  <sheetViews>
    <sheetView workbookViewId="0">
      <selection activeCell="C10" sqref="C10"/>
    </sheetView>
  </sheetViews>
  <sheetFormatPr defaultRowHeight="14.25" x14ac:dyDescent="0.2"/>
  <sheetData>
    <row r="4" spans="3:7" x14ac:dyDescent="0.2">
      <c r="F4">
        <v>8</v>
      </c>
      <c r="G4">
        <v>1</v>
      </c>
    </row>
    <row r="5" spans="3:7" x14ac:dyDescent="0.2">
      <c r="F5">
        <v>4</v>
      </c>
      <c r="G5">
        <f>F5*G4/8</f>
        <v>0.5</v>
      </c>
    </row>
    <row r="9" spans="3:7" x14ac:dyDescent="0.2">
      <c r="C9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Sheet2</vt:lpstr>
      <vt:lpstr>Sheet3</vt:lpstr>
      <vt:lpstr>Schedule!Print_Area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thangnb</cp:lastModifiedBy>
  <cp:lastPrinted>2017-02-03T01:45:22Z</cp:lastPrinted>
  <dcterms:created xsi:type="dcterms:W3CDTF">2016-12-23T07:00:46Z</dcterms:created>
  <dcterms:modified xsi:type="dcterms:W3CDTF">2017-03-29T00:54:45Z</dcterms:modified>
</cp:coreProperties>
</file>