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D:\coursera\excel skills for visualize\Data Visualization in Excel\"/>
    </mc:Choice>
  </mc:AlternateContent>
  <xr:revisionPtr revIDLastSave="0" documentId="8_{7E96AB0E-79F7-4C47-86D0-D5C0B7F94143}" xr6:coauthVersionLast="47" xr6:coauthVersionMax="47" xr10:uidLastSave="{00000000-0000-0000-0000-000000000000}"/>
  <bookViews>
    <workbookView xWindow="-120" yWindow="-120" windowWidth="19695" windowHeight="11760" activeTab="4" xr2:uid="{47FAA9D0-4825-4A65-9445-98BFFCD9793B}"/>
  </bookViews>
  <sheets>
    <sheet name="pvtSalesByMonth" sheetId="9" r:id="rId1"/>
    <sheet name="pvtSalesByQuarter" sheetId="11" r:id="rId2"/>
    <sheet name="Data" sheetId="1" r:id="rId3"/>
    <sheet name="Summary" sheetId="2" r:id="rId4"/>
    <sheet name="Dashboard" sheetId="6" r:id="rId5"/>
    <sheet name="Calcs" sheetId="8" r:id="rId6"/>
  </sheets>
  <definedNames>
    <definedName name="Agents">Summary!$A$5:$A$13</definedName>
    <definedName name="ExtendedPrice">Data!$T$4:$T$2158</definedName>
    <definedName name="Order_Year">Data!$K$4:$K$2158</definedName>
    <definedName name="Region">Data!$F$4:$F$2158</definedName>
    <definedName name="Salesperson">Data!$G$4:$G$2158</definedName>
    <definedName name="Slicer_Order_Year">#N/A</definedName>
    <definedName name="Slicer_Salesper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 i="2" l="1"/>
  <c r="D2" i="8"/>
  <c r="D1" i="8"/>
  <c r="G11" i="8"/>
  <c r="E1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O6" i="2" l="1"/>
  <c r="P6" i="2" s="1"/>
  <c r="O12" i="2"/>
  <c r="P12" i="2" s="1"/>
  <c r="O8" i="2"/>
  <c r="P8" i="2" s="1"/>
  <c r="O9" i="2"/>
  <c r="P9" i="2" s="1"/>
  <c r="O10" i="2"/>
  <c r="P10" i="2" s="1"/>
  <c r="O11" i="2"/>
  <c r="P11" i="2" s="1"/>
  <c r="O7" i="2"/>
  <c r="P7" i="2" s="1"/>
  <c r="O13" i="2"/>
  <c r="P13" i="2" s="1"/>
  <c r="O5" i="2"/>
  <c r="K4" i="1"/>
  <c r="A8" i="8" s="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C8" i="8" l="1"/>
  <c r="C12" i="8" s="1"/>
  <c r="E8" i="8"/>
  <c r="E12" i="8" s="1"/>
  <c r="G8" i="8"/>
  <c r="G12" i="8" s="1"/>
  <c r="A12" i="8"/>
  <c r="B56" i="2"/>
  <c r="B50" i="2"/>
  <c r="B48" i="2"/>
  <c r="B39" i="2"/>
  <c r="B54" i="2"/>
  <c r="B46" i="2"/>
  <c r="B53" i="2"/>
  <c r="B45" i="2"/>
  <c r="B52" i="2"/>
  <c r="B44" i="2"/>
  <c r="B38" i="2"/>
  <c r="B51" i="2"/>
  <c r="B43" i="2"/>
  <c r="B58" i="2"/>
  <c r="B42" i="2"/>
  <c r="B57" i="2"/>
  <c r="B49" i="2"/>
  <c r="B41" i="2"/>
  <c r="B40" i="2"/>
  <c r="B55" i="2"/>
  <c r="B47" i="2"/>
</calcChain>
</file>

<file path=xl/sharedStrings.xml><?xml version="1.0" encoding="utf-8"?>
<sst xmlns="http://schemas.openxmlformats.org/spreadsheetml/2006/main" count="19483" uniqueCount="505">
  <si>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</si>
  <si>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</si>
  <si>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</si>
  <si>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</si>
  <si>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</si>
  <si>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</si>
  <si>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</si>
  <si>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</si>
  <si>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</si>
  <si>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</si>
  <si>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</si>
  <si>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</si>
  <si>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</si>
  <si>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</si>
  <si>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</si>
  <si>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</si>
  <si>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</si>
  <si>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</si>
  <si>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</si>
  <si>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</si>
  <si>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</si>
  <si>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</si>
  <si>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</si>
  <si>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</si>
  <si>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</si>
  <si>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</si>
  <si>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</si>
  <si>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</si>
  <si>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</si>
  <si>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</si>
  <si>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</si>
  <si>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</si>
  <si>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</si>
  <si>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</si>
  <si>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</si>
  <si>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</si>
  <si>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</si>
  <si>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</si>
  <si>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</si>
  <si>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</si>
  <si>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</si>
  <si>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</si>
  <si>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</si>
  <si>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</si>
  <si>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</si>
  <si>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</si>
  <si>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</si>
  <si>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</si>
  <si>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</si>
  <si>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</si>
  <si>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</si>
  <si>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</si>
  <si>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</si>
  <si>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</si>
  <si>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</si>
  <si>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</si>
  <si>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</si>
  <si>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</si>
  <si>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</si>
  <si>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</si>
  <si>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</si>
  <si>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</si>
  <si>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</si>
  <si>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</si>
  <si>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</si>
  <si>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</si>
  <si>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</si>
  <si>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</si>
  <si>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</si>
  <si>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</si>
  <si>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</si>
  <si>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</si>
  <si>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</si>
  <si>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</si>
  <si>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</si>
  <si>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</si>
  <si>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</si>
  <si>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</si>
  <si>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</si>
  <si>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</si>
  <si>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</si>
  <si>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</si>
  <si>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</si>
  <si>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</si>
  <si>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</si>
  <si>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</si>
  <si>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</si>
  <si>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</si>
  <si>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</si>
  <si>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</si>
  <si>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</si>
  <si>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</si>
  <si>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</si>
  <si>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</si>
  <si>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</si>
  <si>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</si>
  <si>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</si>
  <si>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</si>
  <si>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</si>
  <si>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</si>
  <si>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</si>
  <si>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</si>
  <si>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</si>
  <si>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</si>
  <si>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</si>
  <si>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</si>
  <si>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</si>
  <si>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</si>
  <si>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</si>
  <si>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</si>
  <si>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</si>
  <si>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</si>
  <si>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</si>
  <si>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</si>
  <si>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</si>
  <si>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</si>
  <si>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</si>
  <si>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</si>
  <si>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</si>
  <si>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</si>
  <si>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</si>
  <si>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</si>
  <si>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</si>
  <si>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</si>
  <si>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</si>
  <si>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</si>
  <si>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</si>
  <si>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</si>
  <si>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</si>
  <si>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</si>
  <si>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</si>
  <si>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</si>
  <si>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</si>
  <si>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</si>
  <si>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</si>
  <si>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</si>
  <si>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</si>
  <si>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</si>
  <si>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</si>
  <si>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</si>
  <si>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</si>
  <si>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</si>
  <si>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</si>
  <si>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</si>
  <si>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</si>
  <si>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</si>
  <si>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</si>
  <si>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</si>
  <si>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</si>
  <si>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</si>
  <si>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</si>
  <si>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</si>
  <si>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</si>
  <si>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</si>
  <si>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</si>
  <si>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</si>
  <si>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</si>
  <si>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</si>
  <si>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</si>
  <si>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</si>
  <si>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</si>
  <si>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</si>
  <si>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</si>
  <si>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</si>
  <si>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</si>
  <si>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</si>
  <si>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</si>
  <si>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</si>
  <si>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</si>
  <si>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</si>
  <si>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</si>
  <si>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</si>
  <si>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</si>
  <si>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</si>
  <si>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</si>
  <si>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</si>
  <si>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</si>
  <si>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</si>
  <si>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</si>
  <si>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</si>
  <si>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</si>
  <si>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</si>
  <si>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</si>
  <si>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</si>
  <si>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</si>
  <si>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</si>
  <si>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</si>
  <si>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</si>
  <si>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</si>
  <si>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</si>
  <si>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</si>
  <si>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</si>
  <si>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</si>
  <si>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</si>
  <si>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</si>
  <si>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</si>
  <si>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</si>
  <si>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</si>
  <si>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</si>
  <si>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</si>
  <si>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</si>
  <si>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</si>
  <si>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</si>
  <si>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</si>
  <si>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</si>
  <si>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</si>
  <si>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</si>
  <si>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</si>
  <si>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</si>
  <si>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</si>
  <si>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</si>
  <si>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</si>
  <si>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</si>
  <si>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</si>
  <si>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</si>
  <si>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</si>
  <si>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</si>
  <si>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</si>
  <si>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</si>
  <si>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</si>
  <si>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</si>
  <si>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</si>
  <si>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</si>
  <si>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</si>
  <si>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</si>
  <si>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</si>
  <si>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</si>
  <si>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</si>
  <si>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</si>
  <si>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</si>
  <si>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</si>
  <si>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</si>
  <si>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</si>
  <si>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</si>
  <si>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</si>
  <si>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</si>
  <si>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</si>
  <si>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</si>
  <si>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</si>
  <si>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</si>
  <si>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</si>
  <si>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</si>
  <si>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</si>
  <si>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</si>
  <si>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</si>
  <si>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</si>
  <si>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</si>
  <si>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</si>
  <si>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</si>
  <si>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</si>
  <si>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</si>
  <si>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</si>
  <si>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</si>
  <si>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</si>
  <si>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</si>
  <si>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</si>
  <si>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</si>
  <si>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</si>
  <si>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</si>
  <si>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</si>
  <si>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</si>
  <si>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</si>
  <si>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</si>
  <si>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</si>
  <si>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</si>
  <si>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</si>
  <si>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</si>
  <si>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</si>
  <si>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</si>
  <si>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</si>
  <si>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</si>
  <si>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</si>
  <si>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</si>
  <si>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</si>
  <si>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</si>
  <si>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</si>
  <si>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</si>
  <si>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</si>
  <si>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</si>
  <si>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</si>
  <si>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</si>
  <si>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</si>
  <si>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</si>
  <si>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</si>
  <si>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</si>
  <si>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</si>
  <si>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</si>
  <si>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</si>
  <si>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</si>
  <si>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</si>
  <si>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</si>
  <si>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</si>
  <si>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</si>
  <si>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</si>
  <si>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</si>
  <si>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</si>
  <si>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</si>
  <si>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</si>
  <si>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</si>
  <si>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</si>
  <si>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</si>
  <si>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</si>
  <si>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</si>
  <si>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</si>
  <si>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</si>
  <si>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</si>
  <si>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</si>
  <si>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</si>
  <si>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</si>
  <si>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</si>
  <si>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</si>
  <si>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</si>
  <si>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</si>
  <si>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</si>
  <si>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</si>
  <si>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</si>
  <si>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</si>
  <si>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</si>
  <si>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</si>
  <si>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</si>
  <si>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</si>
  <si>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</si>
  <si>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</si>
  <si>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</si>
  <si>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</si>
  <si>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</si>
  <si>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</si>
  <si>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</si>
  <si>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</si>
  <si>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</si>
  <si>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</si>
  <si>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</si>
  <si>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</si>
  <si>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</si>
  <si>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</si>
  <si>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</si>
  <si>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</si>
  <si>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</si>
  <si>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</si>
  <si>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</si>
  <si>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</si>
  <si>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</si>
  <si>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</si>
  <si>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</si>
  <si>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</si>
  <si>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</si>
  <si>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</si>
  <si>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</si>
  <si>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</si>
  <si>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</si>
  <si>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</si>
  <si>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</si>
  <si>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</si>
  <si>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</si>
  <si>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</si>
  <si>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</si>
  <si>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</si>
  <si>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</si>
  <si>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</si>
  <si>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</si>
  <si>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</si>
  <si>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</si>
  <si>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</si>
  <si>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</si>
  <si>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</si>
  <si>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</si>
  <si>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</si>
  <si>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</si>
  <si>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</si>
  <si>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</si>
  <si>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</si>
  <si>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</si>
  <si>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</si>
  <si>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</si>
  <si>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</si>
  <si>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</si>
  <si>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</si>
  <si>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</si>
  <si>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</si>
  <si>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</si>
  <si>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</si>
  <si>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</si>
  <si>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</si>
  <si>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</si>
  <si>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</si>
  <si>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</si>
  <si>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</si>
  <si>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</si>
  <si>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</si>
  <si>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</si>
  <si>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</si>
  <si>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</si>
  <si>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</si>
  <si>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</si>
  <si>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</si>
  <si>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</si>
  <si>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</si>
  <si>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</si>
  <si>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</si>
  <si>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</si>
  <si>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</si>
  <si>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</si>
  <si>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</si>
  <si>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</si>
  <si>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</si>
  <si>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</si>
  <si>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</si>
  <si>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</si>
  <si>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</si>
  <si>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</si>
  <si>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</si>
  <si>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</si>
  <si>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</si>
  <si>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</si>
  <si>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</si>
  <si>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</si>
  <si>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</si>
  <si>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</si>
  <si>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</si>
  <si>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</si>
  <si>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</si>
  <si>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</si>
  <si>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</si>
  <si>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</si>
  <si>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</si>
  <si>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</si>
  <si>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</si>
  <si>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</si>
  <si>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</si>
  <si>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</si>
  <si>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</si>
  <si>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</si>
  <si>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</si>
  <si>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</si>
  <si>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</si>
  <si>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</si>
  <si>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</si>
  <si>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</si>
  <si>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</si>
  <si>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</si>
  <si>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</si>
  <si>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</si>
  <si>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</si>
  <si>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</si>
  <si>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</si>
  <si>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</si>
  <si>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</si>
  <si>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</si>
  <si>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</si>
  <si>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</si>
  <si>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</si>
  <si>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</si>
  <si>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</si>
  <si>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</si>
  <si>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</si>
  <si>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</si>
  <si>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</si>
  <si>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</si>
  <si>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</si>
  <si>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</si>
  <si>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</si>
  <si>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</si>
  <si>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</si>
  <si>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</si>
  <si>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</si>
  <si>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</si>
  <si>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</si>
  <si>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</si>
  <si>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</si>
  <si>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(All)</t>
  </si>
  <si>
    <t>Total Sales 2018</t>
  </si>
  <si>
    <t>★</t>
  </si>
  <si>
    <t>Trends</t>
  </si>
  <si>
    <t>Summary Data</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</si>
  <si>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</si>
  <si>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</si>
  <si>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</si>
  <si>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</si>
  <si>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</si>
  <si>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</si>
  <si>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</si>
  <si>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</si>
  <si>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</si>
  <si>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</si>
  <si>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</si>
  <si>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</si>
  <si>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</si>
  <si>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</si>
  <si>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</si>
  <si>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</si>
  <si>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</si>
  <si>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</si>
  <si>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</si>
  <si>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</si>
  <si>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</si>
  <si>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</si>
  <si>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Row Labels</t>
  </si>
  <si>
    <t>Sum of ExtendedPrice</t>
  </si>
  <si>
    <t>Year</t>
  </si>
  <si>
    <t>Qtr1</t>
  </si>
  <si>
    <t>Qtr2</t>
  </si>
  <si>
    <t>Qtr3</t>
  </si>
  <si>
    <t>Qtr4</t>
  </si>
  <si>
    <t>Count of OrderID</t>
  </si>
  <si>
    <t>Sum of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</si>
</sst>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Sales &quot;0"/>
    <numFmt numFmtId="166" formatCode="&quot;$&quot;#,##0"/>
    <numFmt numFmtId="167" formatCode="0%\ \▲\ &quot;Average&quot;;\-0%\ \▼\ &quot;Average&quot;;&quot;Average&quot;"/>
  </numFmts>
  <fonts count="15" x14ac:knownFonts="1">
    <font>
      <sz val="11"/>
      <color theme="1"/>
      <name val="Tw Cen MT"/>
      <family val="2"/>
      <scheme val="minor"/>
    </font>
    <font>
      <sz val="11"/>
      <color theme="1"/>
      <name val="Tw Cen MT"/>
      <family val="2"/>
      <scheme val="minor"/>
    </font>
    <font>
      <sz val="18"/>
      <color theme="3"/>
      <name val="Tw Cen MT"/>
      <family val="2"/>
      <scheme val="major"/>
    </font>
    <font>
      <b/>
      <sz val="11"/>
      <color theme="0"/>
      <name val="Tw Cen MT"/>
      <family val="2"/>
      <scheme val="minor"/>
    </font>
    <font>
      <sz val="11"/>
      <color theme="0"/>
      <name val="Tw Cen MT"/>
      <family val="2"/>
      <scheme val="minor"/>
    </font>
    <font>
      <sz val="8"/>
      <name val="Tw Cen MT"/>
      <family val="2"/>
      <scheme val="minor"/>
    </font>
    <font>
      <sz val="11"/>
      <color theme="1"/>
      <name val="Calibri"/>
      <family val="2"/>
    </font>
    <font>
      <sz val="11"/>
      <color theme="1"/>
      <name val="Wingdings"/>
      <charset val="2"/>
    </font>
    <font>
      <sz val="11"/>
      <color theme="1"/>
      <name val="Source Code Pro"/>
      <family val="3"/>
    </font>
    <font>
      <sz val="11"/>
      <color theme="1"/>
      <name val="SimSun"/>
    </font>
    <font>
      <sz val="18"/>
      <color theme="0"/>
      <name val="Tw Cen MT"/>
      <family val="2"/>
      <scheme val="major"/>
    </font>
    <font>
      <sz val="22"/>
      <color theme="1"/>
      <name val="Tw Cen MT"/>
      <family val="2"/>
      <scheme val="minor"/>
    </font>
    <font>
      <sz val="10"/>
      <color theme="1"/>
      <name val="Tw Cen MT"/>
      <family val="2"/>
      <scheme val="minor"/>
    </font>
    <font>
      <sz val="22"/>
      <color theme="0"/>
      <name val="Tw Cen MT"/>
      <family val="2"/>
      <scheme val="minor"/>
    </font>
    <font>
      <sz val="22"/>
      <color theme="3"/>
      <name val="Tw Cen MT"/>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35">
    <xf numFmtId="0" fontId="0" fillId="0" borderId="0" xfId="0"/>
    <xf numFmtId="14" fontId="0" fillId="0" borderId="0" xfId="0" applyNumberFormat="1"/>
    <xf numFmtId="0" fontId="0" fillId="0" borderId="0" xfId="0" pivotButton="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9" fontId="4" fillId="4" borderId="1" xfId="1" applyFont="1" applyFill="1" applyBorder="1" applyAlignment="1">
      <alignment horizontal="center" vertical="center"/>
    </xf>
    <xf numFmtId="0" fontId="0" fillId="0" borderId="0" xfId="0" applyAlignment="1">
      <alignment horizontal="left"/>
    </xf>
    <xf numFmtId="0" fontId="1" fillId="3" borderId="1" xfId="4" applyBorder="1" applyAlignment="1">
      <alignment horizontal="center"/>
    </xf>
    <xf numFmtId="0" fontId="0" fillId="0" borderId="0" xfId="0" applyNumberFormat="1"/>
  </cellXfs>
  <cellStyles count="5">
    <cellStyle name="20% - Accent1" xfId="4" builtinId="30"/>
    <cellStyle name="Accent1" xfId="3" builtinId="29"/>
    <cellStyle name="Normal" xfId="0" builtinId="0"/>
    <cellStyle name="Percent" xfId="1" builtinId="5"/>
    <cellStyle name="Title" xfId="2" builtinId="15"/>
  </cellStyles>
  <dxfs count="15">
    <dxf>
      <font>
        <color auto="1"/>
      </font>
      <fill>
        <patternFill>
          <bgColor theme="8" tint="0.39994506668294322"/>
        </patternFill>
      </fill>
    </dxf>
    <dxf>
      <fill>
        <patternFill>
          <bgColor rgb="FFFFC000"/>
        </patternFill>
      </fill>
    </dxf>
    <dxf>
      <numFmt numFmtId="168" formatCode="[White]\▲;\ &quot;&quot;"/>
    </dxf>
    <dxf>
      <numFmt numFmtId="168" formatCode="[White]\▲;\ &quot;&quot;"/>
    </dxf>
    <dxf>
      <fill>
        <patternFill>
          <bgColor theme="8"/>
        </patternFill>
      </fill>
    </dxf>
    <dxf>
      <font>
        <color rgb="FF006100"/>
      </font>
      <fill>
        <patternFill>
          <bgColor rgb="FFC6EFCE"/>
        </patternFill>
      </fill>
    </dxf>
    <dxf>
      <font>
        <color rgb="FF9C0006"/>
      </font>
      <fill>
        <patternFill>
          <bgColor rgb="FFFFC7CE"/>
        </patternFill>
      </fill>
    </dxf>
    <dxf>
      <numFmt numFmtId="169" formatCode="d/mm/yyyy"/>
    </dxf>
    <dxf>
      <numFmt numFmtId="169" formatCode="d/mm/yyyy"/>
    </dxf>
    <dxf>
      <numFmt numFmtId="0" formatCode="General"/>
    </dxf>
    <dxf>
      <numFmt numFmtId="169" formatCode="d/mm/yyyy"/>
    </dxf>
    <dxf>
      <numFmt numFmtId="169"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[C2-Final-Assessment.xlsx]pvtSalesByMonth!PivotTable2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pvtSalesByMonth!$G$4</c:f>
              <c:strCache>
                <c:ptCount val="1"/>
                <c:pt idx="0">
                  <c:v>Count of OrderID</c:v>
                </c:pt>
              </c:strCache>
            </c:strRef>
          </c:tx>
          <c:spPr>
            <a:ln w="28575" cap="rnd">
              <a:solidFill>
                <a:schemeClr val="accent1"/>
              </a:solidFill>
              <a:round/>
            </a:ln>
            <a:effectLst/>
          </c:spPr>
          <c:marker>
            <c:symbol val="none"/>
          </c:marker>
          <c:cat>
            <c:strRef>
              <c:f>pvtSalesByMonth!$F$5:$F$17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pvtSalesByMonth!$G$5:$G$17</c:f>
              <c:numCache>
                <c:formatCode>General</c:formatCode>
                <c:ptCount val="12"/>
                <c:pt idx="0">
                  <c:v>136</c:v>
                </c:pt>
                <c:pt idx="1">
                  <c:v>144</c:v>
                </c:pt>
                <c:pt idx="2">
                  <c:v>155</c:v>
                </c:pt>
                <c:pt idx="3">
                  <c:v>167</c:v>
                </c:pt>
                <c:pt idx="4">
                  <c:v>169</c:v>
                </c:pt>
                <c:pt idx="5">
                  <c:v>181</c:v>
                </c:pt>
                <c:pt idx="6">
                  <c:v>237</c:v>
                </c:pt>
                <c:pt idx="7">
                  <c:v>219</c:v>
                </c:pt>
                <c:pt idx="8">
                  <c:v>250</c:v>
                </c:pt>
                <c:pt idx="9">
                  <c:v>276</c:v>
                </c:pt>
                <c:pt idx="10">
                  <c:v>145</c:v>
                </c:pt>
                <c:pt idx="11">
                  <c:v>76</c:v>
                </c:pt>
              </c:numCache>
            </c:numRef>
          </c:val>
          <c:smooth val="0"/>
          <c:extLst>
            <c:ext xmlns:c16="http://schemas.microsoft.com/office/drawing/2014/chart" uri="{C3380CC4-5D6E-409C-BE32-E72D297353CC}">
              <c16:uniqueId val="{00000000-9E6C-46C6-9234-DCB14B1D325F}"/>
            </c:ext>
          </c:extLst>
        </c:ser>
        <c:ser>
          <c:idx val="1"/>
          <c:order val="1"/>
          <c:tx>
            <c:strRef>
              <c:f>pvtSalesByMonth!$H$4</c:f>
              <c:strCache>
                <c:ptCount val="1"/>
                <c:pt idx="0">
                  <c:v>Sum of Target</c:v>
                </c:pt>
              </c:strCache>
            </c:strRef>
          </c:tx>
          <c:spPr>
            <a:ln w="28575" cap="rnd">
              <a:solidFill>
                <a:schemeClr val="accent2"/>
              </a:solidFill>
              <a:prstDash val="sysDash"/>
              <a:round/>
            </a:ln>
            <a:effectLst/>
          </c:spPr>
          <c:marker>
            <c:symbol val="none"/>
          </c:marker>
          <c:cat>
            <c:strRef>
              <c:f>pvtSalesByMonth!$F$5:$F$17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pvtSalesByMonth!$H$5:$H$17</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9E6C-46C6-9234-DCB14B1D325F}"/>
            </c:ext>
          </c:extLst>
        </c:ser>
        <c:dLbls>
          <c:showLegendKey val="0"/>
          <c:showVal val="0"/>
          <c:showCatName val="0"/>
          <c:showSerName val="0"/>
          <c:showPercent val="0"/>
          <c:showBubbleSize val="0"/>
        </c:dLbls>
        <c:smooth val="0"/>
        <c:axId val="1285347744"/>
        <c:axId val="1285349408"/>
      </c:lineChart>
      <c:catAx>
        <c:axId val="128534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9408"/>
        <c:crosses val="autoZero"/>
        <c:auto val="1"/>
        <c:lblAlgn val="ctr"/>
        <c:lblOffset val="100"/>
        <c:noMultiLvlLbl val="0"/>
      </c:catAx>
      <c:valAx>
        <c:axId val="1285349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[C2-Final-Assessment.xlsx]pvtSalesByQuarter!PivotTable5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pvtSalesByQuarter!$B$4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A4-441F-ADAA-34ED7B63D1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A4-441F-ADAA-34ED7B63D1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A4-441F-ADAA-34ED7B63D1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A4-441F-ADAA-34ED7B63D1AB}"/>
              </c:ext>
            </c:extLst>
          </c:dPt>
          <c:cat>
            <c:strRef>
              <c:f>pvtSalesByQuarter!$A$5:$A$9</c:f>
              <c:strCache>
                <c:ptCount val="4"/>
                <c:pt idx="0">
                  <c:v>Qtr1</c:v>
                </c:pt>
                <c:pt idx="1">
                  <c:v>Qtr2</c:v>
                </c:pt>
                <c:pt idx="2">
                  <c:v>Qtr3</c:v>
                </c:pt>
                <c:pt idx="3">
                  <c:v>Qtr4</c:v>
                </c:pt>
              </c:strCache>
            </c:strRef>
          </c:cat>
          <c:val>
            <c:numRef>
              <c:f>pvtSalesByQuarter!$B$5:$B$9</c:f>
              <c:numCache>
                <c:formatCode>General</c:formatCode>
                <c:ptCount val="4"/>
                <c:pt idx="0">
                  <c:v>227012.93999999994</c:v>
                </c:pt>
                <c:pt idx="1">
                  <c:v>305714.55999999982</c:v>
                </c:pt>
                <c:pt idx="2">
                  <c:v>444333.35000000003</c:v>
                </c:pt>
                <c:pt idx="3">
                  <c:v>288732.02999999997</c:v>
                </c:pt>
              </c:numCache>
            </c:numRef>
          </c:val>
          <c:extLst>
            <c:ext xmlns:c16="http://schemas.microsoft.com/office/drawing/2014/chart" uri="{C3380CC4-5D6E-409C-BE32-E72D297353CC}">
              <c16:uniqueId val="{00000000-51E3-4E5A-BBE5-18B870D0BD1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Sales May-Oct 2019</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Summary!$A$13</c:f>
              <c:strCache>
                <c:ptCount val="1"/>
                <c:pt idx="0">
                  <c:v>Shashi Singh</c:v>
                </c:pt>
              </c:strCache>
            </c:strRef>
          </c:tx>
          <c:spPr>
            <a:solidFill>
              <a:schemeClr val="accent2"/>
            </a:solidFill>
            <a:ln>
              <a:noFill/>
            </a:ln>
            <a:effectLst/>
          </c:spPr>
          <c:invertIfNegative val="0"/>
          <c:val>
            <c:numRef>
              <c:f>Summary!$G$13:$L$13</c:f>
              <c:numCache>
                <c:formatCode>General</c:formatCode>
                <c:ptCount val="6"/>
                <c:pt idx="0">
                  <c:v>2228.46</c:v>
                </c:pt>
                <c:pt idx="1">
                  <c:v>5331.4</c:v>
                </c:pt>
                <c:pt idx="2">
                  <c:v>1380</c:v>
                </c:pt>
                <c:pt idx="3">
                  <c:v>1324.2399999999998</c:v>
                </c:pt>
                <c:pt idx="4">
                  <c:v>1195.2</c:v>
                </c:pt>
                <c:pt idx="5">
                  <c:v>9593.5</c:v>
                </c:pt>
              </c:numCache>
            </c:numRef>
          </c:val>
          <c:extLst>
            <c:ext xmlns:c16="http://schemas.microsoft.com/office/drawing/2014/chart" uri="{C3380CC4-5D6E-409C-BE32-E72D297353CC}">
              <c16:uniqueId val="{00000000-5636-42AB-ACF6-ACBDA3B5925E}"/>
            </c:ext>
          </c:extLst>
        </c:ser>
        <c:dLbls>
          <c:showLegendKey val="0"/>
          <c:showVal val="0"/>
          <c:showCatName val="0"/>
          <c:showSerName val="0"/>
          <c:showPercent val="0"/>
          <c:showBubbleSize val="0"/>
        </c:dLbls>
        <c:gapWidth val="150"/>
        <c:axId val="781560152"/>
        <c:axId val="781560808"/>
      </c:barChart>
      <c:lineChart>
        <c:grouping val="standard"/>
        <c:varyColors val="0"/>
        <c:ser>
          <c:idx val="0"/>
          <c:order val="0"/>
          <c:tx>
            <c:strRef>
              <c:f>Summary!$A$7</c:f>
              <c:strCache>
                <c:ptCount val="1"/>
                <c:pt idx="0">
                  <c:v>Sam Achebe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0"/>
            <c:trendlineLbl>
              <c:layout>
                <c:manualLayout>
                  <c:x val="0.19781494218385756"/>
                  <c:y val="1.650022051849032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Summary!$G$7:$L$7</c:f>
              <c:numCache>
                <c:formatCode>General</c:formatCode>
                <c:ptCount val="6"/>
                <c:pt idx="0">
                  <c:v>11998.82</c:v>
                </c:pt>
                <c:pt idx="1">
                  <c:v>8446.91</c:v>
                </c:pt>
                <c:pt idx="2">
                  <c:v>7331.6</c:v>
                </c:pt>
                <c:pt idx="3">
                  <c:v>1946.4</c:v>
                </c:pt>
                <c:pt idx="4">
                  <c:v>5124.07</c:v>
                </c:pt>
                <c:pt idx="5">
                  <c:v>240</c:v>
                </c:pt>
              </c:numCache>
            </c:numRef>
          </c:val>
          <c:smooth val="0"/>
          <c:extLst>
            <c:ext xmlns:c16="http://schemas.microsoft.com/office/drawing/2014/chart" uri="{C3380CC4-5D6E-409C-BE32-E72D297353CC}">
              <c16:uniqueId val="{00000001-5636-42AB-ACF6-ACBDA3B5925E}"/>
            </c:ext>
          </c:extLst>
        </c:ser>
        <c:dLbls>
          <c:showLegendKey val="0"/>
          <c:showVal val="0"/>
          <c:showCatName val="0"/>
          <c:showSerName val="0"/>
          <c:showPercent val="0"/>
          <c:showBubbleSize val="0"/>
        </c:dLbls>
        <c:marker val="1"/>
        <c:smooth val="0"/>
        <c:axId val="781560152"/>
        <c:axId val="781560808"/>
      </c:lineChart>
      <c:catAx>
        <c:axId val="7815601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808"/>
        <c:crosses val="autoZero"/>
        <c:auto val="1"/>
        <c:lblAlgn val="ctr"/>
        <c:lblOffset val="100"/>
        <c:noMultiLvlLbl val="0"/>
      </c:catAx>
      <c:valAx>
        <c:axId val="78156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w="25400">
              <a:noFill/>
            </a:ln>
            <a:effectLst/>
          </c:spPr>
          <c:invertIfNegative val="0"/>
          <c:xVal>
            <c:numRef>
              <c:f>Summary!$D$38:$D$58</c:f>
              <c:numCache>
                <c:formatCode>General</c:formatCode>
                <c:ptCount val="21"/>
                <c:pt idx="0">
                  <c:v>-63.616672000000001</c:v>
                </c:pt>
                <c:pt idx="1">
                  <c:v>14.550072</c:v>
                </c:pt>
                <c:pt idx="2">
                  <c:v>4.4699359999999997</c:v>
                </c:pt>
                <c:pt idx="3">
                  <c:v>-51.925280000000001</c:v>
                </c:pt>
                <c:pt idx="4">
                  <c:v>-106.346771</c:v>
                </c:pt>
                <c:pt idx="5">
                  <c:v>9.5017849999999999</c:v>
                </c:pt>
                <c:pt idx="6">
                  <c:v>25.748151</c:v>
                </c:pt>
                <c:pt idx="7">
                  <c:v>2.213749</c:v>
                </c:pt>
                <c:pt idx="8">
                  <c:v>10.451525999999999</c:v>
                </c:pt>
                <c:pt idx="9">
                  <c:v>-8.2438900000000004</c:v>
                </c:pt>
                <c:pt idx="10">
                  <c:v>12.56738</c:v>
                </c:pt>
                <c:pt idx="11">
                  <c:v>-102.552784</c:v>
                </c:pt>
                <c:pt idx="12">
                  <c:v>8.4689460000000008</c:v>
                </c:pt>
                <c:pt idx="13">
                  <c:v>19.145136000000001</c:v>
                </c:pt>
                <c:pt idx="14">
                  <c:v>-8.2244539999999997</c:v>
                </c:pt>
                <c:pt idx="15">
                  <c:v>-3.7492200000000002</c:v>
                </c:pt>
                <c:pt idx="16">
                  <c:v>18.643501000000001</c:v>
                </c:pt>
                <c:pt idx="17">
                  <c:v>8.2275120000000008</c:v>
                </c:pt>
                <c:pt idx="18">
                  <c:v>-3.4359730000000002</c:v>
                </c:pt>
                <c:pt idx="19">
                  <c:v>-95.712890999999999</c:v>
                </c:pt>
                <c:pt idx="20">
                  <c:v>-66.589730000000003</c:v>
                </c:pt>
              </c:numCache>
            </c:numRef>
          </c:xVal>
          <c:yVal>
            <c:numRef>
              <c:f>Summary!$C$38:$C$58</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yVal>
          <c:bubbleSize>
            <c:numRef>
              <c:f>Summary!$B$38:$B$58</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bubbleSize>
          <c:bubble3D val="1"/>
          <c:extLst>
            <c:ext xmlns:c15="http://schemas.microsoft.com/office/drawing/2012/chart" uri="{02D57815-91ED-43cb-92C2-25804820EDAC}">
              <c15:filteredSeriesTitle>
                <c15:tx>
                  <c:v>Sales</c:v>
                </c15:tx>
              </c15:filteredSeriesTitle>
            </c:ext>
            <c:ext xmlns:c16="http://schemas.microsoft.com/office/drawing/2014/chart" uri="{C3380CC4-5D6E-409C-BE32-E72D297353CC}">
              <c16:uniqueId val="{00000000-2D0E-406A-91A1-5F5D95AC80D1}"/>
            </c:ext>
          </c:extLst>
        </c:ser>
        <c:dLbls>
          <c:showLegendKey val="0"/>
          <c:showVal val="0"/>
          <c:showCatName val="0"/>
          <c:showSerName val="0"/>
          <c:showPercent val="0"/>
          <c:showBubbleSize val="0"/>
        </c:dLbls>
        <c:bubbleScale val="40"/>
        <c:showNegBubbles val="0"/>
        <c:axId val="996106792"/>
        <c:axId val="996107448"/>
      </c:bubbleChart>
      <c:valAx>
        <c:axId val="996106792"/>
        <c:scaling>
          <c:orientation val="minMax"/>
          <c:max val="180"/>
          <c:min val="-180"/>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7448"/>
        <c:crosses val="autoZero"/>
        <c:crossBetween val="midCat"/>
      </c:valAx>
      <c:valAx>
        <c:axId val="996107448"/>
        <c:scaling>
          <c:orientation val="minMax"/>
          <c:max val="90"/>
          <c:min val="-90"/>
        </c:scaling>
        <c:delete val="1"/>
        <c:axPos val="l"/>
        <c:numFmt formatCode="General" sourceLinked="1"/>
        <c:majorTickMark val="out"/>
        <c:minorTickMark val="none"/>
        <c:tickLblPos val="nextTo"/>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[C2-Final-Assessment.xlsx]pvtSalesByMonth!PivotTable2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a:glow rad="127000">
              <a:schemeClr val="bg1"/>
            </a:glow>
          </a:effectLst>
        </c:spPr>
        <c:marker>
          <c:symbol val="circle"/>
          <c:size val="5"/>
          <c:spPr>
            <a:noFill/>
            <a:ln w="9525">
              <a:noFill/>
            </a:ln>
            <a:effectLst>
              <a:glow rad="127000">
                <a:schemeClr val="bg1"/>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13209213334319E-2"/>
          <c:y val="0.18777340332458445"/>
          <c:w val="0.91302573159663458"/>
          <c:h val="0.57511410032079324"/>
        </c:manualLayout>
      </c:layout>
      <c:lineChart>
        <c:grouping val="standard"/>
        <c:varyColors val="0"/>
        <c:ser>
          <c:idx val="0"/>
          <c:order val="0"/>
          <c:tx>
            <c:strRef>
              <c:f>pvtSalesByMonth!$G$4</c:f>
              <c:strCache>
                <c:ptCount val="1"/>
                <c:pt idx="0">
                  <c:v>Count of OrderID</c:v>
                </c:pt>
              </c:strCache>
            </c:strRef>
          </c:tx>
          <c:spPr>
            <a:ln w="28575" cap="rnd">
              <a:solidFill>
                <a:srgbClr val="002060"/>
              </a:solidFill>
              <a:round/>
            </a:ln>
            <a:effectLst>
              <a:glow rad="127000">
                <a:schemeClr val="bg1"/>
              </a:glow>
            </a:effectLst>
          </c:spPr>
          <c:marker>
            <c:symbol val="circle"/>
            <c:size val="5"/>
            <c:spPr>
              <a:noFill/>
              <a:ln w="9525">
                <a:noFill/>
              </a:ln>
              <a:effectLst>
                <a:glow rad="127000">
                  <a:schemeClr val="bg1"/>
                </a:glow>
              </a:effectLst>
            </c:spPr>
          </c:marker>
          <c:cat>
            <c:strRef>
              <c:f>pvtSalesByMonth!$F$5:$F$17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pvtSalesByMonth!$G$5:$G$17</c:f>
              <c:numCache>
                <c:formatCode>General</c:formatCode>
                <c:ptCount val="12"/>
                <c:pt idx="0">
                  <c:v>136</c:v>
                </c:pt>
                <c:pt idx="1">
                  <c:v>144</c:v>
                </c:pt>
                <c:pt idx="2">
                  <c:v>155</c:v>
                </c:pt>
                <c:pt idx="3">
                  <c:v>167</c:v>
                </c:pt>
                <c:pt idx="4">
                  <c:v>169</c:v>
                </c:pt>
                <c:pt idx="5">
                  <c:v>181</c:v>
                </c:pt>
                <c:pt idx="6">
                  <c:v>237</c:v>
                </c:pt>
                <c:pt idx="7">
                  <c:v>219</c:v>
                </c:pt>
                <c:pt idx="8">
                  <c:v>250</c:v>
                </c:pt>
                <c:pt idx="9">
                  <c:v>276</c:v>
                </c:pt>
                <c:pt idx="10">
                  <c:v>145</c:v>
                </c:pt>
                <c:pt idx="11">
                  <c:v>76</c:v>
                </c:pt>
              </c:numCache>
            </c:numRef>
          </c:val>
          <c:smooth val="0"/>
          <c:extLst>
            <c:ext xmlns:c16="http://schemas.microsoft.com/office/drawing/2014/chart" uri="{C3380CC4-5D6E-409C-BE32-E72D297353CC}">
              <c16:uniqueId val="{00000000-12C8-4537-96E3-8A238FD99A90}"/>
            </c:ext>
          </c:extLst>
        </c:ser>
        <c:ser>
          <c:idx val="1"/>
          <c:order val="1"/>
          <c:tx>
            <c:strRef>
              <c:f>pvtSalesByMonth!$H$4</c:f>
              <c:strCache>
                <c:ptCount val="1"/>
                <c:pt idx="0">
                  <c:v>Sum of Target</c:v>
                </c:pt>
              </c:strCache>
            </c:strRef>
          </c:tx>
          <c:spPr>
            <a:ln w="28575" cap="rnd">
              <a:solidFill>
                <a:schemeClr val="accent2"/>
              </a:solidFill>
              <a:prstDash val="sysDash"/>
              <a:round/>
            </a:ln>
            <a:effectLst/>
          </c:spPr>
          <c:marker>
            <c:symbol val="none"/>
          </c:marker>
          <c:cat>
            <c:strRef>
              <c:f>pvtSalesByMonth!$F$5:$F$17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pvtSalesByMonth!$H$5:$H$17</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1-12C8-4537-96E3-8A238FD99A90}"/>
            </c:ext>
          </c:extLst>
        </c:ser>
        <c:dLbls>
          <c:showLegendKey val="0"/>
          <c:showVal val="0"/>
          <c:showCatName val="0"/>
          <c:showSerName val="0"/>
          <c:showPercent val="0"/>
          <c:showBubbleSize val="0"/>
        </c:dLbls>
        <c:marker val="1"/>
        <c:smooth val="0"/>
        <c:axId val="1285347744"/>
        <c:axId val="1285349408"/>
      </c:lineChart>
      <c:catAx>
        <c:axId val="1285347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9408"/>
        <c:crosses val="autoZero"/>
        <c:auto val="1"/>
        <c:lblAlgn val="ctr"/>
        <c:lblOffset val="100"/>
        <c:noMultiLvlLbl val="0"/>
      </c:catAx>
      <c:valAx>
        <c:axId val="1285349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[C2-Final-Assessment.xlsx]pvtSalesByQuarter!PivotTable5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pvtSalesByQuarter!$B$4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EC-4ACC-B6DF-44CE66C0F1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EC-4ACC-B6DF-44CE66C0F1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EC-4ACC-B6DF-44CE66C0F1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EC-4ACC-B6DF-44CE66C0F1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pvtSalesByQuarter!$A$5:$A$9</c:f>
              <c:strCache>
                <c:ptCount val="4"/>
                <c:pt idx="0">
                  <c:v>Qtr1</c:v>
                </c:pt>
                <c:pt idx="1">
                  <c:v>Qtr2</c:v>
                </c:pt>
                <c:pt idx="2">
                  <c:v>Qtr3</c:v>
                </c:pt>
                <c:pt idx="3">
                  <c:v>Qtr4</c:v>
                </c:pt>
              </c:strCache>
            </c:strRef>
          </c:cat>
          <c:val>
            <c:numRef>
              <c:f>pvtSalesByQuarter!$B$5:$B$9</c:f>
              <c:numCache>
                <c:formatCode>General</c:formatCode>
                <c:ptCount val="4"/>
                <c:pt idx="0">
                  <c:v>227012.93999999994</c:v>
                </c:pt>
                <c:pt idx="1">
                  <c:v>305714.55999999982</c:v>
                </c:pt>
                <c:pt idx="2">
                  <c:v>444333.35000000003</c:v>
                </c:pt>
                <c:pt idx="3">
                  <c:v>288732.02999999997</c:v>
                </c:pt>
              </c:numCache>
            </c:numRef>
          </c:val>
          <c:extLst>
            <c:ext xmlns:c16="http://schemas.microsoft.com/office/drawing/2014/chart" uri="{C3380CC4-5D6E-409C-BE32-E72D297353CC}">
              <c16:uniqueId val="{00000008-E3EC-4ACC-B6DF-44CE66C0F1E5}"/>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4</xdr:col>
      <xdr:colOff>681037</xdr:colOff>
      <xdr:row>18</xdr:row>
      <xdr:rowOff>4762</xdr:rowOff>
    </xdr:from>
    <xdr:to>
      <xdr:col>17</xdr:col>
      <xdr:colOff>128587</xdr:colOff>
      <xdr:row>33</xdr:row>
      <xdr:rowOff>33337</xdr:rowOff>
    </xdr:to>
    <xdr:graphicFrame macro="">
      <xdr:nvGraphicFramePr>
        <xdr:cNvPr id="5" name="Chart 4">
          <a:extLst>
            <a:ext uri="{FF2B5EF4-FFF2-40B4-BE49-F238E27FC236}">
              <a16:creationId xmlns:a16="http://schemas.microsoft.com/office/drawing/2014/main" id="{61927F14-7109-128A-9405-2AD38A033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519112</xdr:colOff>
      <xdr:row>1</xdr:row>
      <xdr:rowOff>14287</xdr:rowOff>
    </xdr:from>
    <xdr:to>
      <xdr:col>8</xdr:col>
      <xdr:colOff>471487</xdr:colOff>
      <xdr:row>16</xdr:row>
      <xdr:rowOff>42862</xdr:rowOff>
    </xdr:to>
    <xdr:graphicFrame macro="">
      <xdr:nvGraphicFramePr>
        <xdr:cNvPr id="2" name="Chart 1">
          <a:extLst>
            <a:ext uri="{FF2B5EF4-FFF2-40B4-BE49-F238E27FC236}">
              <a16:creationId xmlns:a16="http://schemas.microsoft.com/office/drawing/2014/main" id="{65FE595D-75BD-6E72-913F-E04F21EB7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176211</xdr:rowOff>
    </xdr:from>
    <xdr:to>
      <xdr:col>5</xdr:col>
      <xdr:colOff>494625</xdr:colOff>
      <xdr:row>34</xdr:row>
      <xdr:rowOff>68174</xdr:rowOff>
    </xdr:to>
    <xdr:graphicFrame macro="">
      <xdr:nvGraphicFramePr>
        <xdr:cNvPr id="12" name="Chart 11">
          <a:extLst>
            <a:ext uri="{FF2B5EF4-FFF2-40B4-BE49-F238E27FC236}">
              <a16:creationId xmlns:a16="http://schemas.microsoft.com/office/drawing/2014/main" id="{6BB251E6-1594-492E-BB95-3D30DA1A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574144</xdr:colOff>
      <xdr:row>16</xdr:row>
      <xdr:rowOff>1586</xdr:rowOff>
    </xdr:from>
    <xdr:to>
      <xdr:col>12</xdr:col>
      <xdr:colOff>73406</xdr:colOff>
      <xdr:row>34</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148174</xdr:colOff>
      <xdr:row>16</xdr:row>
      <xdr:rowOff>0</xdr:rowOff>
    </xdr:from>
    <xdr:to>
      <xdr:col>17</xdr:col>
      <xdr:colOff>264128</xdr:colOff>
      <xdr:row>34</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3"/>
        <a:stretch>
          <a:fillRect/>
        </a:stretch>
      </xdr:blipFill>
      <xdr:spPr>
        <a:xfrm>
          <a:off x="11080757" y="4704292"/>
          <a:ext cx="5407621" cy="32189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176217</xdr:rowOff>
    </xdr:from>
    <xdr:to>
      <xdr:col>15</xdr:col>
      <xdr:colOff>114301</xdr:colOff>
      <xdr:row>30</xdr:row>
      <xdr:rowOff>9529</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6217"/>
          <a:ext cx="10015972" cy="5054744"/>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276224</xdr:colOff>
          <xdr:row>3</xdr:row>
          <xdr:rowOff>28574</xdr:rowOff>
        </xdr:from>
        <xdr:to>
          <xdr:col>15</xdr:col>
          <xdr:colOff>57150</xdr:colOff>
          <xdr:row>7</xdr:row>
          <xdr:rowOff>104774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183"/>
                </a:ext>
              </a:extLst>
            </xdr:cNvPicPr>
          </xdr:nvPicPr>
          <xdr:blipFill>
            <a:blip xmlns:r="http://schemas.openxmlformats.org/officeDocument/2006/relationships" r:embed="rId4"/>
            <a:srcRect/>
            <a:stretch>
              <a:fillRect/>
            </a:stretch>
          </xdr:blipFill>
          <xdr:spPr bwMode="auto">
            <a:xfrm>
              <a:off x="1776412" y="557212"/>
              <a:ext cx="8196263" cy="781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266700</xdr:colOff>
      <xdr:row>8</xdr:row>
      <xdr:rowOff>23817</xdr:rowOff>
    </xdr:from>
    <xdr:to>
      <xdr:col>9</xdr:col>
      <xdr:colOff>561975</xdr:colOff>
      <xdr:row>23</xdr:row>
      <xdr:rowOff>109542</xdr:rowOff>
    </xdr:to>
    <xdr:graphicFrame macro="">
      <xdr:nvGraphicFramePr>
        <xdr:cNvPr id="2" name="Chart 1">
          <a:extLst>
            <a:ext uri="{FF2B5EF4-FFF2-40B4-BE49-F238E27FC236}">
              <a16:creationId xmlns:a16="http://schemas.microsoft.com/office/drawing/2014/main" id="{481C166F-778F-47B1-BD42-2A3796223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247649</xdr:colOff>
      <xdr:row>8</xdr:row>
      <xdr:rowOff>42867</xdr:rowOff>
    </xdr:from>
    <xdr:to>
      <xdr:col>16</xdr:col>
      <xdr:colOff>38099</xdr:colOff>
      <xdr:row>22</xdr:row>
      <xdr:rowOff>85725</xdr:rowOff>
    </xdr:to>
    <xdr:graphicFrame macro="">
      <xdr:nvGraphicFramePr>
        <xdr:cNvPr id="3" name="Chart 2">
          <a:extLst>
            <a:ext uri="{FF2B5EF4-FFF2-40B4-BE49-F238E27FC236}">
              <a16:creationId xmlns:a16="http://schemas.microsoft.com/office/drawing/2014/main" id="{762A3C74-5CF3-4D7F-93AE-A8D2AFA53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42868</xdr:rowOff>
    </xdr:from>
    <xdr:to>
      <xdr:col>2</xdr:col>
      <xdr:colOff>85725</xdr:colOff>
      <xdr:row>8</xdr:row>
      <xdr:rowOff>57151</xdr:rowOff>
    </xdr:to>
    <mc:AlternateContent xmlns:mc="http://schemas.openxmlformats.org/markup-compatibility/2006" xmlns:a14="http://schemas.microsoft.com/office/drawing/2010/main">
      <mc:Choice Requires="a14">
        <xdr:graphicFrame macro="">
          <xdr:nvGraphicFramePr>
            <xdr:cNvPr id="6" name="Order Year">
              <a:extLst>
                <a:ext uri="{FF2B5EF4-FFF2-40B4-BE49-F238E27FC236}">
                  <a16:creationId xmlns:a16="http://schemas.microsoft.com/office/drawing/2014/main" id="{D31F75AD-9133-4B54-AC77-8A1C2E6BAAF9}"/>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0" y="585793"/>
              <a:ext cx="1590675" cy="919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23817</xdr:rowOff>
    </xdr:from>
    <xdr:to>
      <xdr:col>2</xdr:col>
      <xdr:colOff>66675</xdr:colOff>
      <xdr:row>23</xdr:row>
      <xdr:rowOff>14292</xdr:rowOff>
    </xdr:to>
    <mc:AlternateContent xmlns:mc="http://schemas.openxmlformats.org/markup-compatibility/2006" xmlns:a14="http://schemas.microsoft.com/office/drawing/2010/main">
      <mc:Choice Requires="a14">
        <xdr:graphicFrame macro="">
          <xdr:nvGraphicFramePr>
            <xdr:cNvPr id="7" name="Salesperson">
              <a:extLst>
                <a:ext uri="{FF2B5EF4-FFF2-40B4-BE49-F238E27FC236}">
                  <a16:creationId xmlns:a16="http://schemas.microsoft.com/office/drawing/2014/main" id="{F5D3E3AD-F7EC-4CCD-ABEC-D2C504F88D5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1595442"/>
              <a:ext cx="15716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ull" refreshedDate="44075.346241435182" createdVersion="6" refreshedVersion="6" minRefreshableVersion="3" recordCount="2155" xr:uid="{7592BAEA-62F3-4EA5-91DF-AAEE2C82D185}">
  <cacheSource type="worksheet">
    <worksheetSource name="Shipping_Data"/>
  </cacheSource>
  <cacheFields count="24">
    <cacheField name="Customer" numFmtId="0">
      <sharedItems count="89">
        <s v="Wilman Kala"/>
        <s v="Tradição Hipermercados"/>
        <s v="Hanari Carnes"/>
        <s v="Victuailles en stock"/>
        <s v="Suprêmes délices"/>
        <s v="Chop-suey Chinese"/>
        <s v="Richter Supermarkt"/>
        <s v="Wellington Importadora"/>
        <s v="HILARIÓN-Abastos"/>
        <s v="Ernst Handel"/>
        <s v="Centro comercial Moctezuma"/>
        <s v="Old World Delicatessen"/>
        <s v="Que Delícia"/>
        <s v="Rattlesnake Canyon Grocery"/>
        <s v="Folk och fä HB"/>
        <s v="Blondel père et fils"/>
        <s v="Wartian Herkku"/>
        <s v="Frankenversand"/>
        <s v="GROSELLA-Restaurante"/>
        <s v="White Clover Markets"/>
        <s v="Split Rail Beer &amp; Ale"/>
        <s v="QUICK-Stop"/>
        <s v="Vins et alcools Chevalier"/>
        <s v="Magazzini Alimentari Riuniti"/>
        <s v="Tortuga Restaurante"/>
        <s v="Morgenstern Gesundkost"/>
        <s v="Berglunds snabbköp"/>
        <s v="Lehmanns Marktstand"/>
        <s v="Romero y tomillo"/>
        <s v="LILA-Supermercado"/>
        <s v="Ricardo Adocicados"/>
        <s v="Reggiani Caseifici"/>
        <s v="B's Beverages"/>
        <s v="Comércio Mineiro"/>
        <s v="Hungry Owl All-Night Grocers"/>
        <s v="Die Wandernde Kuh"/>
        <s v="Godos Cocina Típica"/>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Ottilies Käseladen"/>
        <s v="Folies gourmandes"/>
        <s v="Océano Atlántico Ltda."/>
        <s v="Franchi S.p.A."/>
        <s v="Gourmet Lanchonetes"/>
        <s v="Consolidated Holdings"/>
        <s v="Toms Spezialitäten"/>
        <s v="Rancho grande"/>
        <s v="Lazy K Kountry Store"/>
        <s v="Laughing Bacchus Wine Cellars"/>
        <s v="Blau der nong"/>
        <s v="North/South"/>
        <s v="Cactus Comidas para llevar"/>
        <s v="Great Lakes Food Market"/>
        <s v="Maison Dewey"/>
        <s v="Trail's Head Gourmet Provisioners"/>
        <s v="Let's Stop N Shop"/>
        <s v="The Cracker Box"/>
        <s v="Alfreds Futterkiste"/>
        <s v="France restauration"/>
        <s v="Spécialités du monde"/>
        <s v="La corne d'abondance"/>
      </sharedItems>
    </cacheField>
    <cacheField name="Shipping Address" numFmtId="0">
      <sharedItems/>
    </cacheField>
    <cacheField name="City" numFmtId="0">
      <sharedItems/>
    </cacheField>
    <cacheField name="Postal Code" numFmtId="0">
      <sharedItems containsBlank="1"/>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ount="830">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sharedItems>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4/01/2019"/>
          <s v="Jan"/>
          <s v="Feb"/>
          <s v="Mar"/>
          <s v="Apr"/>
          <s v="May"/>
          <s v="Jun"/>
          <s v="Jul"/>
          <s v="Aug"/>
          <s v="Sep"/>
          <s v="Oct"/>
          <s v="Nov"/>
          <s v="Dec"/>
          <s v="&gt;6/11/20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ount="55">
        <n v="12"/>
        <n v="10"/>
        <n v="5"/>
        <n v="9"/>
        <n v="40"/>
        <n v="35"/>
        <n v="15"/>
        <n v="6"/>
        <n v="20"/>
        <n v="25"/>
        <n v="42"/>
        <n v="21"/>
        <n v="30"/>
        <n v="50"/>
        <n v="65"/>
        <n v="1"/>
        <n v="16"/>
        <n v="2"/>
        <n v="60"/>
        <n v="28"/>
        <n v="36"/>
        <n v="70"/>
        <n v="4"/>
        <n v="24"/>
        <n v="33"/>
        <n v="7"/>
        <n v="8"/>
        <n v="18"/>
        <n v="3"/>
        <n v="45"/>
        <n v="100"/>
        <n v="14"/>
        <n v="80"/>
        <n v="48"/>
        <n v="56"/>
        <n v="13"/>
        <n v="77"/>
        <n v="54"/>
        <n v="55"/>
        <n v="32"/>
        <n v="120"/>
        <n v="49"/>
        <n v="90"/>
        <n v="39"/>
        <n v="84"/>
        <n v="11"/>
        <n v="110"/>
        <n v="27"/>
        <n v="44"/>
        <n v="130"/>
        <n v="52"/>
        <n v="91"/>
        <n v="66"/>
        <n v="63"/>
        <n v="22"/>
      </sharedItems>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ount="1140">
        <n v="168"/>
        <n v="98"/>
        <n v="174"/>
        <n v="167.4"/>
        <n v="1696"/>
        <n v="77"/>
        <n v="1261.4000000000001"/>
        <n v="214.2"/>
        <n v="95.76"/>
        <n v="222.3"/>
        <n v="336"/>
        <n v="2462.4"/>
        <n v="47.5"/>
        <n v="1088"/>
        <n v="200"/>
        <n v="604.79999999999995"/>
        <n v="640"/>
        <n v="45.9"/>
        <n v="342.72"/>
        <n v="304"/>
        <n v="486.5"/>
        <n v="380"/>
        <n v="1320"/>
        <n v="393"/>
        <n v="124.8"/>
        <n v="877.5"/>
        <n v="86.4"/>
        <n v="156"/>
        <n v="608"/>
        <n v="884"/>
        <n v="122.88"/>
        <n v="80"/>
        <n v="20.8"/>
        <n v="92.4"/>
        <n v="780"/>
        <n v="443.25"/>
        <n v="189"/>
        <n v="160"/>
        <n v="288"/>
        <n v="163.19999999999999"/>
        <n v="360"/>
        <n v="60.8"/>
        <n v="625.5"/>
        <n v="100.8"/>
        <n v="931.5"/>
        <n v="216"/>
        <n v="532"/>
        <n v="163.62"/>
        <n v="936"/>
        <n v="240"/>
        <n v="346.56"/>
        <n v="735"/>
        <n v="2618"/>
        <n v="183.6"/>
        <n v="990"/>
        <n v="111.2"/>
        <n v="114"/>
        <n v="528.20000000000005"/>
        <n v="456"/>
        <n v="920"/>
        <n v="48"/>
        <n v="388.8"/>
        <n v="400"/>
        <n v="667.2"/>
        <n v="565.44000000000005"/>
        <n v="142.5"/>
        <n v="40"/>
        <n v="837.9"/>
        <n v="451.44"/>
        <n v="344"/>
        <n v="194.6"/>
        <n v="41.04"/>
        <n v="250.8"/>
        <n v="372"/>
        <n v="728"/>
        <n v="472.8"/>
        <n v="248"/>
        <n v="660"/>
        <n v="280.8"/>
        <n v="300"/>
        <n v="351"/>
        <n v="43.2"/>
        <n v="384"/>
        <n v="186"/>
        <n v="7.3"/>
        <n v="21.6"/>
        <n v="57.6"/>
        <n v="124.2"/>
        <n v="31.2"/>
        <n v="131.4"/>
        <n v="952"/>
        <n v="83.4"/>
        <n v="394.87"/>
        <n v="325.5"/>
        <n v="408"/>
        <n v="42"/>
        <n v="518.4"/>
        <n v="470.4"/>
        <n v="754.56"/>
        <n v="1440"/>
        <n v="1576"/>
        <n v="472.6"/>
        <n v="224"/>
        <n v="122.4"/>
        <n v="53.1"/>
        <n v="27"/>
        <n v="239.4"/>
        <n v="340"/>
        <n v="1485"/>
        <n v="104"/>
        <n v="334.8"/>
        <n v="76.319999999999993"/>
        <n v="1296"/>
        <n v="600"/>
        <n v="36"/>
        <n v="175.5"/>
        <n v="37.200000000000003"/>
        <n v="259.2"/>
        <n v="468"/>
        <n v="552"/>
        <n v="571.20000000000005"/>
        <n v="121.6"/>
        <n v="201.6"/>
        <n v="417"/>
        <n v="432"/>
        <n v="864"/>
        <n v="556"/>
        <n v="591"/>
        <n v="109.5"/>
        <n v="147"/>
        <n v="1248"/>
        <n v="1019.2"/>
        <n v="441.6"/>
        <n v="529.20000000000005"/>
        <n v="453.6"/>
        <n v="135"/>
        <n v="480"/>
        <n v="440"/>
        <n v="34.4"/>
        <n v="1125"/>
        <n v="2227.5"/>
        <n v="207"/>
        <n v="262"/>
        <n v="29.5"/>
        <n v="394"/>
        <n v="30"/>
        <n v="28.8"/>
        <n v="60"/>
        <n v="352"/>
        <n v="22.4"/>
        <n v="736"/>
        <n v="51.6"/>
        <n v="139"/>
        <n v="197"/>
        <n v="67.2"/>
        <n v="145.6"/>
        <n v="883.2"/>
        <n v="524"/>
        <n v="62"/>
        <n v="182.4"/>
        <n v="921.6"/>
        <n v="286.2"/>
        <n v="886.5"/>
        <n v="156.80000000000001"/>
        <n v="2758"/>
        <n v="154"/>
        <n v="249.6"/>
        <n v="509.6"/>
        <n v="516"/>
        <n v="144"/>
        <n v="112"/>
        <n v="44.8"/>
        <n v="248.11"/>
        <n v="856.8"/>
        <n v="1496"/>
        <n v="2386.8000000000002"/>
        <n v="120"/>
        <n v="1112"/>
        <n v="422.4"/>
        <n v="310"/>
        <n v="672"/>
        <n v="579.6"/>
        <n v="254.4"/>
        <n v="396"/>
        <n v="100"/>
        <n v="69.349999999999994"/>
        <n v="157.32"/>
        <n v="4005.2"/>
        <n v="1058.25"/>
        <n v="590.75"/>
        <n v="88.5"/>
        <n v="1600"/>
        <n v="89.6"/>
        <n v="97.28"/>
        <n v="72"/>
        <n v="619.20000000000005"/>
        <n v="85.12"/>
        <n v="1628.16"/>
        <n v="285.12"/>
        <n v="597.6"/>
        <n v="582.4"/>
        <n v="695"/>
        <n v="624"/>
        <n v="310.5"/>
        <n v="176"/>
        <n v="2074.8000000000002"/>
        <n v="1103.2"/>
        <n v="950"/>
        <n v="87.78"/>
        <n v="1398.4"/>
        <n v="16"/>
        <n v="336.6"/>
        <n v="291.83999999999997"/>
        <n v="448"/>
        <n v="486.4"/>
        <n v="614.4"/>
        <n v="1330"/>
        <n v="38"/>
        <n v="616"/>
        <n v="1680"/>
        <n v="2240"/>
        <n v="584"/>
        <n v="1010.88"/>
        <n v="612"/>
        <n v="58.8"/>
        <n v="31.62"/>
        <n v="180"/>
        <n v="141.6"/>
        <n v="466.56"/>
        <n v="100.1"/>
        <n v="1133.82"/>
        <n v="159.6"/>
        <n v="100.3"/>
        <n v="161.28"/>
        <n v="8432"/>
        <n v="172.8"/>
        <n v="90"/>
        <n v="390"/>
        <n v="230.4"/>
        <n v="576"/>
        <n v="595.20000000000005"/>
        <n v="398.4"/>
        <n v="174.08"/>
        <n v="34.200000000000003"/>
        <n v="106.4"/>
        <n v="288.8"/>
        <n v="739.48"/>
        <n v="665"/>
        <n v="2067.1999999999998"/>
        <n v="1092"/>
        <n v="3465"/>
        <n v="2108"/>
        <n v="560"/>
        <n v="165.2"/>
        <n v="699.84"/>
        <n v="1346.4"/>
        <n v="848"/>
        <n v="74.400000000000006"/>
        <n v="86"/>
        <n v="403.2"/>
        <n v="84"/>
        <n v="52"/>
        <n v="106.2"/>
        <n v="252"/>
        <n v="72.8"/>
        <n v="425.88"/>
        <n v="1980"/>
        <n v="410.4"/>
        <n v="798"/>
        <n v="136"/>
        <n v="72.959999999999994"/>
        <n v="583.20000000000005"/>
        <n v="6324"/>
        <n v="1428"/>
        <n v="875.7"/>
        <n v="678.4"/>
        <n v="688"/>
        <n v="159"/>
        <n v="279"/>
        <n v="59"/>
        <n v="399"/>
        <n v="618.79999999999995"/>
        <n v="244.8"/>
        <n v="103.2"/>
        <n v="55.44"/>
        <n v="505.44"/>
        <n v="302.39999999999998"/>
        <n v="335.34"/>
        <n v="471.6"/>
        <n v="146.88"/>
        <n v="544"/>
        <n v="450"/>
        <n v="1386"/>
        <n v="96"/>
        <n v="195"/>
        <n v="1814.4"/>
        <n v="192"/>
        <n v="435.2"/>
        <n v="64"/>
        <n v="54"/>
        <n v="218.4"/>
        <n v="528"/>
        <n v="258"/>
        <n v="91.2"/>
        <n v="1048"/>
        <n v="396.8"/>
        <n v="788"/>
        <n v="540"/>
        <n v="600.48"/>
        <n v="285"/>
        <n v="585.9"/>
        <n v="1307.25"/>
        <n v="320"/>
        <n v="241.92"/>
        <n v="1650.6"/>
        <n v="1032"/>
        <n v="583.79999999999995"/>
        <n v="68"/>
        <n v="648.72"/>
        <n v="2073.6"/>
        <n v="504"/>
        <n v="2079"/>
        <n v="372.6"/>
        <n v="2128"/>
        <n v="2281.5"/>
        <n v="606.9"/>
        <n v="709.65"/>
        <n v="425.6"/>
        <n v="1375.92"/>
        <n v="68.400000000000006"/>
        <n v="26.46"/>
        <n v="208"/>
        <n v="35.4"/>
        <n v="1379"/>
        <n v="223.2"/>
        <n v="704"/>
        <n v="496"/>
        <n v="316.8"/>
        <n v="345.6"/>
        <n v="124.83"/>
        <n v="62.4"/>
        <n v="146"/>
        <n v="312"/>
        <n v="10540"/>
        <n v="14.4"/>
        <n v="270"/>
        <n v="364"/>
        <n v="912"/>
        <n v="418"/>
        <n v="364.8"/>
        <n v="1550.4"/>
        <n v="547.20000000000005"/>
        <n v="1396.8"/>
        <n v="8.64"/>
        <n v="24.82"/>
        <n v="747"/>
        <n v="334.05"/>
        <n v="88.4"/>
        <n v="49.8"/>
        <n v="140"/>
        <n v="880"/>
        <n v="691.2"/>
        <n v="8263.36"/>
        <n v="152"/>
        <n v="186.2"/>
        <n v="651"/>
        <n v="520"/>
        <n v="921.37"/>
        <n v="1123.2"/>
        <n v="2464"/>
        <n v="1170"/>
        <n v="551.25"/>
        <n v="171"/>
        <n v="249"/>
        <n v="236"/>
        <n v="851.2"/>
        <n v="220.32"/>
        <n v="278"/>
        <n v="1094.4000000000001"/>
        <n v="718.2"/>
        <n v="133.91999999999999"/>
        <n v="87.6"/>
        <n v="179.2"/>
        <n v="187.2"/>
        <n v="222.4"/>
        <n v="581.4"/>
        <n v="578.92999999999995"/>
        <n v="2019.6"/>
        <n v="1744.2"/>
        <n v="1755"/>
        <n v="472"/>
        <n v="816"/>
        <n v="80.64"/>
        <n v="436.8"/>
        <n v="373.5"/>
        <n v="115.2"/>
        <n v="231"/>
        <n v="78.84"/>
        <n v="64.8"/>
        <n v="75.599999999999994"/>
        <n v="292"/>
        <n v="588"/>
        <n v="149.4"/>
        <n v="294"/>
        <n v="347.2"/>
        <n v="28.32"/>
        <n v="423.36"/>
        <n v="514.79999999999995"/>
        <n v="546"/>
        <n v="1472.5"/>
        <n v="137.69999999999999"/>
        <n v="32"/>
        <n v="76.8"/>
        <n v="1310"/>
        <n v="570"/>
        <n v="272"/>
        <n v="285.60000000000002"/>
        <n v="1584"/>
        <n v="860"/>
        <n v="157.5"/>
        <n v="18.600000000000001"/>
        <n v="434.7"/>
        <n v="4.8"/>
        <n v="151.19999999999999"/>
        <n v="153.30000000000001"/>
        <n v="225.28"/>
        <n v="110.4"/>
        <n v="729.6"/>
        <n v="1603.8"/>
        <n v="205.2"/>
        <n v="325"/>
        <n v="134.4"/>
        <n v="165.6"/>
        <n v="516.79999999999995"/>
        <n v="413.52"/>
        <n v="26.35"/>
        <n v="1500"/>
        <n v="108"/>
        <n v="212.8"/>
        <n v="720"/>
        <n v="273.60000000000002"/>
        <n v="763.2"/>
        <n v="24"/>
        <n v="206.4"/>
        <n v="655.20000000000005"/>
        <n v="308.7"/>
        <n v="297.5"/>
        <n v="693.6"/>
        <n v="514.08000000000004"/>
        <n v="36.479999999999997"/>
        <n v="126"/>
        <n v="471.2"/>
        <n v="733.6"/>
        <n v="2640"/>
        <n v="228"/>
        <n v="372.4"/>
        <n v="296.39999999999998"/>
        <n v="127.2"/>
        <n v="648"/>
        <n v="1060"/>
        <n v="128"/>
        <n v="36.5"/>
        <n v="250.2"/>
        <n v="197.62"/>
        <n v="61.88"/>
        <n v="638.4"/>
        <n v="226.8"/>
        <n v="190"/>
        <n v="260"/>
        <n v="63"/>
        <n v="92"/>
        <n v="420"/>
        <n v="500"/>
        <n v="176.7"/>
        <n v="149"/>
        <n v="199.5"/>
        <n v="196.8"/>
        <n v="1627.5"/>
        <n v="421"/>
        <n v="328"/>
        <n v="712.5"/>
        <n v="147.9"/>
        <n v="586.5"/>
        <n v="162.56"/>
        <n v="136.80000000000001"/>
        <n v="4456.4399999999996"/>
        <n v="251.1"/>
        <n v="935"/>
        <n v="1275"/>
        <n v="38.25"/>
        <n v="91.8"/>
        <n v="48.45"/>
        <n v="346.8"/>
        <n v="1280"/>
        <n v="342"/>
        <n v="3159"/>
        <n v="1596"/>
        <n v="2660"/>
        <n v="820.95"/>
        <n v="387.5"/>
        <n v="1319.2"/>
        <n v="872.5"/>
        <n v="5268"/>
        <n v="34"/>
        <n v="2427.6"/>
        <n v="1406.25"/>
        <n v="694.8"/>
        <n v="280"/>
        <n v="220"/>
        <n v="22.5"/>
        <n v="3952.5"/>
        <n v="175.05"/>
        <n v="1520"/>
        <n v="323"/>
        <n v="164"/>
        <n v="96.5"/>
        <n v="75"/>
        <n v="960"/>
        <n v="414.24"/>
        <n v="368"/>
        <n v="1093.5"/>
        <n v="421.2"/>
        <n v="52.11"/>
        <n v="258.89999999999998"/>
        <n v="2760"/>
        <n v="111.75"/>
        <n v="248.4"/>
        <n v="969"/>
        <n v="513"/>
        <n v="313.2"/>
        <n v="250"/>
        <n v="1560"/>
        <n v="1150"/>
        <n v="900"/>
        <n v="110"/>
        <n v="388.35"/>
        <n v="1045"/>
        <n v="835.2"/>
        <n v="147.19999999999999"/>
        <n v="59.6"/>
        <n v="945"/>
        <n v="87.75"/>
        <n v="742.5"/>
        <n v="427.5"/>
        <n v="892.5"/>
        <n v="375"/>
        <n v="318"/>
        <n v="265"/>
        <n v="730.8"/>
        <n v="105"/>
        <n v="34.799999999999997"/>
        <n v="150"/>
        <n v="37.5"/>
        <n v="1249.2"/>
        <n v="7905"/>
        <n v="437.5"/>
        <n v="141.75"/>
        <n v="948.6"/>
        <n v="682.02"/>
        <n v="174.15"/>
        <n v="299.25"/>
        <n v="169.86"/>
        <n v="535.5"/>
        <n v="319.2"/>
        <n v="210"/>
        <n v="1972"/>
        <n v="652.79999999999995"/>
        <n v="1140"/>
        <n v="135.1"/>
        <n v="584.37"/>
        <n v="807.5"/>
        <n v="2162.4"/>
        <n v="256.5"/>
        <n v="593.29999999999995"/>
        <n v="306"/>
        <n v="778"/>
        <n v="232.5"/>
        <n v="315"/>
        <n v="244.3"/>
        <n v="497.32"/>
        <n v="936.7"/>
        <n v="123.5"/>
        <n v="558"/>
        <n v="257.60000000000002"/>
        <n v="1216"/>
        <n v="997.5"/>
        <n v="155"/>
        <n v="237.5"/>
        <n v="590.4"/>
        <n v="45"/>
        <n v="110.01"/>
        <n v="517.79999999999995"/>
        <n v="554.62"/>
        <n v="194.5"/>
        <n v="2650"/>
        <n v="443.7"/>
        <n v="475"/>
        <n v="490"/>
        <n v="592.79999999999995"/>
        <n v="71.25"/>
        <n v="101.25"/>
        <n v="538.65"/>
        <n v="624.75"/>
        <n v="956.25"/>
        <n v="1760"/>
        <n v="350"/>
        <n v="2166"/>
        <n v="217.39"/>
        <n v="333.2"/>
        <n v="188.46"/>
        <n v="104.62"/>
        <n v="702"/>
        <n v="820"/>
        <n v="35"/>
        <n v="36.799999999999997"/>
        <n v="493"/>
        <n v="263.39999999999998"/>
        <n v="1044"/>
        <n v="408.45"/>
        <n v="234"/>
        <n v="117"/>
        <n v="162.75"/>
        <n v="331.31"/>
        <n v="82.51"/>
        <n v="599.91999999999996"/>
        <n v="78"/>
        <n v="1237.9000000000001"/>
        <n v="593.75"/>
        <n v="23.8"/>
        <n v="187.38"/>
        <n v="2000"/>
        <n v="1120"/>
        <n v="741"/>
        <n v="372.5"/>
        <n v="368.12"/>
        <n v="148.34"/>
        <n v="1360.8"/>
        <n v="397.5"/>
        <n v="405"/>
        <n v="2565"/>
        <n v="842.88"/>
        <n v="202.08"/>
        <n v="2195"/>
        <n v="193.5"/>
        <n v="29.8"/>
        <n v="1925"/>
        <n v="48.75"/>
        <n v="1008"/>
        <n v="68.849999999999994"/>
        <n v="162"/>
        <n v="2261"/>
        <n v="306.37"/>
        <n v="394.4"/>
        <n v="1350"/>
        <n v="3900"/>
        <n v="772.8"/>
        <n v="417.6"/>
        <n v="1064"/>
        <n v="510"/>
        <n v="2170"/>
        <n v="1360"/>
        <n v="3754.87"/>
        <n v="213.75"/>
        <n v="1402.5"/>
        <n v="1750"/>
        <n v="760"/>
        <n v="187.5"/>
        <n v="840"/>
        <n v="46"/>
        <n v="322.5"/>
        <n v="488.25"/>
        <n v="225"/>
        <n v="13.5"/>
        <n v="486"/>
        <n v="742.74"/>
        <n v="69.75"/>
        <n v="70"/>
        <n v="393.6"/>
        <n v="680"/>
        <n v="430"/>
        <n v="739.5"/>
        <n v="446.25"/>
        <n v="2475.8000000000002"/>
        <n v="630"/>
        <n v="55.8"/>
        <n v="541.5"/>
        <n v="1162.8"/>
        <n v="66.3"/>
        <n v="929.09"/>
        <n v="3352.4"/>
        <n v="1050"/>
        <n v="3125"/>
        <n v="795"/>
        <n v="15.5"/>
        <n v="198"/>
        <n v="288.22000000000003"/>
        <n v="550"/>
        <n v="79.5"/>
        <n v="385.94"/>
        <n v="442.05"/>
        <n v="2088"/>
        <n v="168.75"/>
        <n v="1104"/>
        <n v="283.5"/>
        <n v="18"/>
        <n v="1250"/>
        <n v="202.5"/>
        <n v="418.5"/>
        <n v="483.75"/>
        <n v="341.25"/>
        <n v="276"/>
        <n v="57.37"/>
        <n v="522"/>
        <n v="776.7"/>
        <n v="779"/>
        <n v="223.5"/>
        <n v="82.8"/>
        <n v="38.840000000000003"/>
        <n v="471.15"/>
        <n v="237.6"/>
        <n v="324"/>
        <n v="40.229999999999997"/>
        <n v="154.4"/>
        <n v="62.77"/>
        <n v="490.14"/>
        <n v="51.3"/>
        <n v="775"/>
        <n v="231.6"/>
        <n v="95"/>
        <n v="1710"/>
        <n v="1020"/>
        <n v="1223.5999999999999"/>
        <n v="1776.5"/>
        <n v="864.5"/>
        <n v="419.52"/>
        <n v="1701"/>
        <n v="519.4"/>
        <n v="125"/>
        <n v="524.4"/>
        <n v="1007"/>
        <n v="632.4"/>
        <n v="387.6"/>
        <n v="268.39"/>
        <n v="55"/>
        <n v="210.5"/>
        <n v="240.8"/>
        <n v="448.87"/>
        <n v="750"/>
        <n v="193.75"/>
        <n v="174.5"/>
        <n v="252.6"/>
        <n v="3557.25"/>
        <n v="52.35"/>
        <n v="697.5"/>
        <n v="64.400000000000006"/>
        <n v="796.36"/>
        <n v="17"/>
        <n v="3800"/>
        <n v="1158"/>
        <n v="654.38"/>
        <n v="931"/>
        <n v="620"/>
        <n v="38.6"/>
        <n v="468.45"/>
        <n v="3637.5"/>
        <n v="85.5"/>
        <n v="502.2"/>
        <n v="196"/>
        <n v="472.5"/>
        <n v="292.5"/>
        <n v="4951.6000000000004"/>
        <n v="1840"/>
        <n v="466.8"/>
        <n v="2366.4"/>
        <n v="878"/>
        <n v="582"/>
        <n v="379.95"/>
        <n v="918"/>
        <n v="191.25"/>
        <n v="2700"/>
        <n v="1375"/>
        <n v="48.3"/>
        <n v="121.5"/>
        <n v="298.13"/>
        <n v="337.5"/>
        <n v="1411.21"/>
        <n v="1299.8399999999999"/>
        <n v="1963.5"/>
        <n v="365.5"/>
        <n v="525"/>
        <n v="132"/>
        <n v="349"/>
        <n v="357"/>
        <n v="85.4"/>
        <n v="1484"/>
        <n v="405.3"/>
        <n v="3936"/>
        <n v="93.48"/>
        <n v="936.9"/>
        <n v="789.75"/>
        <n v="356.25"/>
        <n v="119.25"/>
        <n v="645"/>
        <n v="50"/>
        <n v="371"/>
        <n v="855"/>
        <n v="1368"/>
        <n v="986"/>
        <n v="562.5"/>
        <n v="58.25"/>
        <n v="378"/>
        <n v="172"/>
        <n v="923.87"/>
        <n v="57"/>
        <n v="625"/>
        <n v="115.8"/>
        <n v="28"/>
        <n v="361"/>
        <n v="522.5"/>
        <n v="650"/>
        <n v="248.66"/>
        <n v="35.619999999999997"/>
        <n v="199.97"/>
        <n v="1510.5"/>
        <n v="175"/>
        <n v="23.4"/>
        <n v="842"/>
        <n v="1700"/>
        <n v="1218"/>
        <n v="311.2"/>
        <n v="2475"/>
        <n v="243.6"/>
        <n v="392"/>
        <n v="337.75"/>
        <n v="395.1"/>
        <n v="1080"/>
        <n v="330"/>
        <n v="98.81"/>
        <n v="1168.75"/>
        <n v="337.28"/>
        <n v="55.2"/>
        <n v="204.75"/>
        <n v="675"/>
        <n v="385"/>
        <n v="1479"/>
        <n v="624.6"/>
        <n v="1756"/>
        <n v="1035"/>
        <n v="367.5"/>
        <n v="139.5"/>
        <n v="2280"/>
        <n v="2106"/>
        <n v="1515.6"/>
        <n v="275.02"/>
        <n v="99.75"/>
        <n v="236.25"/>
        <n v="2228.2199999999998"/>
        <n v="1287"/>
        <n v="700"/>
        <n v="43.4"/>
        <n v="18.75"/>
        <n v="850"/>
        <n v="243.67"/>
        <n v="6042"/>
        <n v="17.88"/>
        <n v="12.5"/>
        <n v="1317.5"/>
        <n v="30.6"/>
        <n v="887.4"/>
        <n v="77.5"/>
        <n v="310.68"/>
        <n v="260.39999999999998"/>
        <n v="270.75"/>
        <n v="2352.0100000000002"/>
        <n v="437"/>
        <n v="294.5"/>
        <n v="1875"/>
        <n v="1317"/>
        <n v="76.5"/>
        <n v="646"/>
        <n v="1646.41"/>
        <n v="183.35"/>
        <n v="22.35"/>
        <n v="56"/>
        <n v="35.76"/>
        <n v="1134.25"/>
        <n v="1023.75"/>
        <n v="524.66"/>
        <n v="98.6"/>
        <n v="348"/>
        <n v="102"/>
        <n v="477"/>
        <n v="46.93"/>
        <n v="1856.85"/>
        <n v="485.44"/>
        <n v="1192.5"/>
        <n v="184.87"/>
        <n v="209.76"/>
        <n v="783.75"/>
        <n v="1116"/>
        <n v="2635"/>
        <n v="42.1"/>
        <n v="112.5"/>
        <n v="18.399999999999999"/>
        <n v="765"/>
        <n v="138"/>
        <n v="1252.8"/>
        <n v="193"/>
        <n v="782"/>
        <n v="86.7"/>
        <n v="726.75"/>
        <n v="7509.75"/>
        <n v="1061.82"/>
        <n v="938.4"/>
        <n v="1047.6199999999999"/>
        <n v="322"/>
        <n v="374.76"/>
        <n v="656"/>
        <n v="465"/>
        <n v="527"/>
        <n v="800"/>
        <n v="714"/>
        <n v="414"/>
        <n v="248.96"/>
        <n v="265.68"/>
        <n v="940.8"/>
        <n v="491.91"/>
        <n v="825"/>
        <n v="2040"/>
        <n v="460"/>
        <n v="1171.8800000000001"/>
        <n v="357.75"/>
        <n v="469.8"/>
        <n v="2750"/>
        <n v="230"/>
        <n v="567"/>
        <n v="715.5"/>
        <n v="462"/>
        <n v="1152"/>
        <n v="88.32"/>
        <n v="1224"/>
        <n v="946"/>
        <n v="640.5"/>
        <n v="291"/>
        <n v="477.82"/>
        <n v="238"/>
        <n v="8.5"/>
        <n v="382.5"/>
        <n v="90.25"/>
        <n v="133"/>
        <n v="185.25"/>
        <n v="2194.5"/>
        <n v="2465"/>
        <n v="331.5"/>
        <n v="819.79"/>
        <n v="928.43"/>
        <n v="439"/>
        <n v="195.56"/>
        <n v="748.13"/>
        <n v="1638"/>
        <n v="87.5"/>
        <n v="135.15"/>
        <n v="15019.5"/>
        <n v="20.25"/>
        <n v="98.4"/>
        <n v="756"/>
        <n v="106"/>
        <n v="1187.5"/>
        <n v="198.93"/>
        <n v="473.81"/>
        <n v="419.95"/>
        <n v="179.55"/>
        <n v="392.63"/>
        <n v="1562.5"/>
        <n v="1539"/>
        <n v="220.8"/>
        <n v="684"/>
        <n v="202.64"/>
        <n v="758.1"/>
        <n v="239.97"/>
        <n v="585"/>
        <n v="368.93"/>
        <n v="2090"/>
        <n v="1200"/>
        <n v="2970.96"/>
        <n v="906.15"/>
        <n v="883.5"/>
        <n v="495"/>
        <n v="810"/>
        <n v="1674.4"/>
        <n v="3400"/>
        <n v="9903.2000000000007"/>
        <n v="932.04"/>
        <n v="33.75"/>
        <n v="289.5"/>
        <n v="251.43"/>
        <n v="198.75"/>
        <n v="1725.5"/>
        <n v="108.5"/>
        <n v="93.1"/>
        <n v="261.75"/>
        <n v="48.25"/>
        <n v="5570.55"/>
        <n v="537.5"/>
        <n v="74.5"/>
        <n v="104.7"/>
        <n v="25.89"/>
        <n v="637.5"/>
        <n v="418.8"/>
        <n v="268.8"/>
        <n v="1231.2"/>
        <n v="46.5"/>
        <n v="403.75"/>
        <n v="71.400000000000006"/>
        <n v="379.75"/>
        <n v="1097.5"/>
        <n v="621.17999999999995"/>
        <n v="556.79999999999995"/>
        <n v="65.599999999999994"/>
        <n v="828"/>
        <n v="1249.5"/>
        <n v="564.37"/>
        <n v="161.5"/>
        <n v="476"/>
        <n v="412.5"/>
        <n v="1109.25"/>
        <n v="1740"/>
        <n v="441"/>
        <n v="78.75"/>
        <n v="262.58"/>
        <n v="146.25"/>
        <n v="2120"/>
        <n v="930"/>
        <n v="2958"/>
        <n v="3847.5"/>
        <n v="415.31"/>
        <n v="265.62"/>
        <n v="424"/>
        <n v="266"/>
        <n v="427"/>
        <n v="131.75"/>
        <n v="39.9"/>
        <n v="792"/>
        <n v="57.8"/>
        <n v="502.86"/>
        <n v="1733.06"/>
        <n v="17.5"/>
        <n v="156.15"/>
        <n v="57.9"/>
        <n v="530"/>
        <n v="184"/>
        <n v="99.19"/>
        <n v="1536.5"/>
        <n v="15810"/>
        <n v="428.4"/>
        <n v="959.75"/>
        <n v="565.38"/>
        <n v="1215"/>
        <n v="1800"/>
        <n v="696"/>
        <n v="1774.8"/>
        <n v="1000"/>
        <n v="1326"/>
        <n v="1598.85"/>
        <n v="69.599999999999994"/>
        <n v="4642.13"/>
        <n v="253.31"/>
        <n v="940.5"/>
        <n v="755.25"/>
        <n v="259.35000000000002"/>
        <n v="229.5"/>
        <n v="185.69"/>
        <n v="3032.4"/>
        <n v="1197"/>
        <n v="451.5"/>
        <n v="503.5"/>
        <n v="1225.5"/>
        <n v="25"/>
        <n v="243.18"/>
        <n v="6050"/>
        <n v="156.75"/>
        <n v="1967.49"/>
        <n v="1749"/>
        <n v="1380"/>
        <n v="1075"/>
        <n v="776.48"/>
        <n v="526.79999999999995"/>
        <n v="1425"/>
        <n v="1494.5"/>
        <n v="4125"/>
        <n v="94.5"/>
        <n v="6587.5"/>
        <n v="1650"/>
        <n v="2066.4"/>
        <n v="1166.4000000000001"/>
        <n v="233.4"/>
        <n v="73.599999999999994"/>
        <n v="14"/>
        <n v="291.75"/>
        <n v="591.6"/>
        <n v="1272"/>
        <n v="722"/>
        <n v="307.8"/>
        <n v="480.37"/>
        <n v="67.5"/>
        <n v="1190"/>
        <n v="130"/>
        <n v="262.39999999999998"/>
        <n v="662.4"/>
        <n v="260.55"/>
        <n v="2702.7"/>
        <n v="738"/>
        <n v="687.5"/>
        <n v="77.67"/>
        <n v="386.4"/>
        <n v="86.85"/>
        <n v="310.08"/>
        <n v="1407.6"/>
        <n v="309.39999999999998"/>
        <n v="444.97"/>
        <n v="386"/>
        <n v="357.5"/>
        <n v="4322.5"/>
        <n v="232.08"/>
        <n v="348.75"/>
        <n v="69"/>
        <n v="22"/>
        <n v="24.5"/>
        <n v="28.5"/>
        <n v="31"/>
        <n v="72.2"/>
        <n v="22.55"/>
        <n v="33.85"/>
        <n v="77.760000000000005"/>
        <n v="28.95"/>
        <n v="35.28"/>
        <n v="63.92"/>
        <n v="64.510000000000005"/>
        <n v="29.7"/>
        <n v="26"/>
      </sharedItems>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4/01/2019"/>
          <s v="Qtr1"/>
          <s v="Qtr2"/>
          <s v="Qtr3"/>
          <s v="Qtr4"/>
          <s v="&gt;6/11/2020"/>
        </groupItems>
      </fieldGroup>
    </cacheField>
    <cacheField name="Years" numFmtId="0" databaseField="0">
      <fieldGroup base="8">
        <rangePr groupBy="years" startDate="2019-01-04T00:00:00" endDate="2020-11-06T00:00:00"/>
        <groupItems count="4">
          <s v="&lt;4/01/2019"/>
          <s v="2019"/>
          <s v="2020"/>
          <s v="&gt;6/11/2020"/>
        </groupItems>
      </fieldGroup>
    </cacheField>
    <cacheField name="Target" numFmtId="0" formula=" 10" databaseField="0"/>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s v="59 rue de l'Abbaye"/>
    <s v="Reims"/>
    <s v="51100"/>
    <x v="0"/>
    <x v="0"/>
    <x v="0"/>
    <x v="0"/>
    <x v="0"/>
    <x v="0"/>
    <x v="0"/>
    <d v="2019-02-01T00:00:00"/>
    <d v="2019-01-16T00:00:00"/>
    <s v="Federal Shipping"/>
    <n v="11"/>
    <s v="Queso Cabrales"/>
    <n v="14"/>
    <x v="0"/>
    <n v="0"/>
    <x v="0"/>
    <n v="32.380000000000003"/>
  </r>
  <r>
    <x v="0"/>
    <s v="59 rue de l'Abbaye"/>
    <s v="Reims"/>
    <s v="51100"/>
    <x v="0"/>
    <x v="0"/>
    <x v="0"/>
    <x v="0"/>
    <x v="0"/>
    <x v="0"/>
    <x v="0"/>
    <d v="2019-02-01T00:00:00"/>
    <d v="2019-01-16T00:00:00"/>
    <s v="Federal Shipping"/>
    <n v="42"/>
    <s v="Singaporean Hokkien Fried Mee"/>
    <n v="9.8000000000000007"/>
    <x v="1"/>
    <n v="0"/>
    <x v="1"/>
    <n v="32.380000000000003"/>
  </r>
  <r>
    <x v="0"/>
    <s v="59 rue de l'Abbaye"/>
    <s v="Reims"/>
    <s v="51100"/>
    <x v="0"/>
    <x v="0"/>
    <x v="0"/>
    <x v="0"/>
    <x v="0"/>
    <x v="0"/>
    <x v="0"/>
    <d v="2019-02-01T00:00:00"/>
    <d v="2019-01-16T00:00:00"/>
    <s v="Federal Shipping"/>
    <n v="72"/>
    <s v="Mozzarella di Giovanni"/>
    <n v="34.799999999999997"/>
    <x v="2"/>
    <n v="0"/>
    <x v="2"/>
    <n v="32.380000000000003"/>
  </r>
  <r>
    <x v="1"/>
    <s v="Luisenstr. 48"/>
    <s v="Münster"/>
    <s v="44087"/>
    <x v="1"/>
    <x v="0"/>
    <x v="1"/>
    <x v="1"/>
    <x v="1"/>
    <x v="0"/>
    <x v="0"/>
    <d v="2019-02-16T00:00:00"/>
    <d v="2019-01-10T00:00:00"/>
    <s v="Speedy Express"/>
    <n v="14"/>
    <s v="Tofu"/>
    <n v="18.600000000000001"/>
    <x v="3"/>
    <n v="0"/>
    <x v="3"/>
    <n v="11.61"/>
  </r>
  <r>
    <x v="1"/>
    <s v="Luisenstr. 48"/>
    <s v="Münster"/>
    <s v="44087"/>
    <x v="1"/>
    <x v="0"/>
    <x v="1"/>
    <x v="1"/>
    <x v="1"/>
    <x v="0"/>
    <x v="0"/>
    <d v="2019-02-16T00:00:00"/>
    <d v="2019-01-10T00:00:00"/>
    <s v="Speedy Express"/>
    <n v="51"/>
    <s v="Manjimup Dried Apples"/>
    <n v="42.4"/>
    <x v="4"/>
    <n v="0"/>
    <x v="4"/>
    <n v="11.61"/>
  </r>
  <r>
    <x v="2"/>
    <s v="Rua do Paço, 67"/>
    <s v="Rio de Janeiro"/>
    <s v="05454-876"/>
    <x v="2"/>
    <x v="1"/>
    <x v="2"/>
    <x v="2"/>
    <x v="2"/>
    <x v="0"/>
    <x v="0"/>
    <d v="2019-02-05T00:00:00"/>
    <d v="2019-01-12T00:00:00"/>
    <s v="United Package"/>
    <n v="41"/>
    <s v="Jack's New England Clam Chowder"/>
    <n v="7.7"/>
    <x v="1"/>
    <n v="0"/>
    <x v="5"/>
    <n v="65.83"/>
  </r>
  <r>
    <x v="2"/>
    <s v="Rua do Paço, 67"/>
    <s v="Rio de Janeiro"/>
    <s v="05454-876"/>
    <x v="2"/>
    <x v="1"/>
    <x v="2"/>
    <x v="2"/>
    <x v="2"/>
    <x v="0"/>
    <x v="0"/>
    <d v="2019-02-05T00:00:00"/>
    <d v="2019-01-12T00:00:00"/>
    <s v="United Package"/>
    <n v="51"/>
    <s v="Manjimup Dried Apples"/>
    <n v="42.4"/>
    <x v="5"/>
    <n v="0.15000000596046448"/>
    <x v="6"/>
    <n v="65.83"/>
  </r>
  <r>
    <x v="2"/>
    <s v="Rua do Paço, 67"/>
    <s v="Rio de Janeiro"/>
    <s v="05454-876"/>
    <x v="2"/>
    <x v="1"/>
    <x v="2"/>
    <x v="2"/>
    <x v="2"/>
    <x v="0"/>
    <x v="0"/>
    <d v="2019-02-05T00:00:00"/>
    <d v="2019-01-12T00:00:00"/>
    <s v="United Package"/>
    <n v="65"/>
    <s v="Louisiana Fiery Hot Pepper Sauce"/>
    <n v="16.8"/>
    <x v="6"/>
    <n v="0.15000000596046448"/>
    <x v="7"/>
    <n v="65.83"/>
  </r>
  <r>
    <x v="3"/>
    <s v="2, rue du Commerce"/>
    <s v="Lyon"/>
    <s v="69004"/>
    <x v="0"/>
    <x v="0"/>
    <x v="3"/>
    <x v="3"/>
    <x v="2"/>
    <x v="0"/>
    <x v="0"/>
    <d v="2019-02-05T00:00:00"/>
    <d v="2019-01-15T00:00:00"/>
    <s v="Speedy Express"/>
    <n v="22"/>
    <s v="Gustaf's Knäckebröd"/>
    <n v="16.8"/>
    <x v="7"/>
    <n v="5.000000074505806E-2"/>
    <x v="8"/>
    <n v="41.34"/>
  </r>
  <r>
    <x v="3"/>
    <s v="2, rue du Commerce"/>
    <s v="Lyon"/>
    <s v="69004"/>
    <x v="0"/>
    <x v="0"/>
    <x v="3"/>
    <x v="3"/>
    <x v="2"/>
    <x v="0"/>
    <x v="0"/>
    <d v="2019-02-05T00:00:00"/>
    <d v="2019-01-15T00:00:00"/>
    <s v="Speedy Express"/>
    <n v="57"/>
    <s v="Ravioli Angelo"/>
    <n v="15.6"/>
    <x v="6"/>
    <n v="5.000000074505806E-2"/>
    <x v="9"/>
    <n v="41.34"/>
  </r>
  <r>
    <x v="3"/>
    <s v="2, rue du Commerce"/>
    <s v="Lyon"/>
    <s v="69004"/>
    <x v="0"/>
    <x v="0"/>
    <x v="3"/>
    <x v="3"/>
    <x v="2"/>
    <x v="0"/>
    <x v="0"/>
    <d v="2019-02-05T00:00:00"/>
    <d v="2019-01-15T00:00:00"/>
    <s v="Speedy Express"/>
    <n v="65"/>
    <s v="Louisiana Fiery Hot Pepper Sauce"/>
    <n v="16.8"/>
    <x v="8"/>
    <n v="0"/>
    <x v="10"/>
    <n v="41.34"/>
  </r>
  <r>
    <x v="4"/>
    <s v="Boulevard Tirou, 255"/>
    <s v="Charleroi"/>
    <s v="B-6000"/>
    <x v="3"/>
    <x v="0"/>
    <x v="2"/>
    <x v="4"/>
    <x v="3"/>
    <x v="0"/>
    <x v="0"/>
    <d v="2019-02-06T00:00:00"/>
    <d v="2019-01-11T00:00:00"/>
    <s v="United Package"/>
    <n v="20"/>
    <s v="Sir Rodney's Marmalade"/>
    <n v="64.8"/>
    <x v="4"/>
    <n v="5.000000074505806E-2"/>
    <x v="11"/>
    <n v="51.3"/>
  </r>
  <r>
    <x v="4"/>
    <s v="Boulevard Tirou, 255"/>
    <s v="Charleroi"/>
    <s v="B-6000"/>
    <x v="3"/>
    <x v="0"/>
    <x v="2"/>
    <x v="4"/>
    <x v="3"/>
    <x v="0"/>
    <x v="0"/>
    <d v="2019-02-06T00:00:00"/>
    <d v="2019-01-11T00:00:00"/>
    <s v="United Package"/>
    <n v="33"/>
    <s v="Geitost"/>
    <n v="2"/>
    <x v="9"/>
    <n v="5.000000074505806E-2"/>
    <x v="12"/>
    <n v="51.3"/>
  </r>
  <r>
    <x v="4"/>
    <s v="Boulevard Tirou, 255"/>
    <s v="Charleroi"/>
    <s v="B-6000"/>
    <x v="3"/>
    <x v="0"/>
    <x v="2"/>
    <x v="4"/>
    <x v="3"/>
    <x v="0"/>
    <x v="0"/>
    <d v="2019-02-06T00:00:00"/>
    <d v="2019-01-11T00:00:00"/>
    <s v="United Package"/>
    <n v="60"/>
    <s v="Camembert Pierrot"/>
    <n v="27.2"/>
    <x v="4"/>
    <n v="0"/>
    <x v="13"/>
    <n v="51.3"/>
  </r>
  <r>
    <x v="2"/>
    <s v="Rua do Paço, 67"/>
    <s v="Rio de Janeiro"/>
    <s v="05454-876"/>
    <x v="2"/>
    <x v="1"/>
    <x v="3"/>
    <x v="5"/>
    <x v="4"/>
    <x v="0"/>
    <x v="0"/>
    <d v="2019-01-24T00:00:00"/>
    <d v="2019-01-16T00:00:00"/>
    <s v="United Package"/>
    <n v="31"/>
    <s v="Gorgonzola Telino"/>
    <n v="10"/>
    <x v="8"/>
    <n v="0"/>
    <x v="14"/>
    <n v="58.17"/>
  </r>
  <r>
    <x v="2"/>
    <s v="Rua do Paço, 67"/>
    <s v="Rio de Janeiro"/>
    <s v="05454-876"/>
    <x v="2"/>
    <x v="1"/>
    <x v="3"/>
    <x v="5"/>
    <x v="4"/>
    <x v="0"/>
    <x v="0"/>
    <d v="2019-01-24T00:00:00"/>
    <d v="2019-01-16T00:00:00"/>
    <s v="United Package"/>
    <n v="39"/>
    <s v="Chartreuse verte"/>
    <n v="14.4"/>
    <x v="10"/>
    <n v="0"/>
    <x v="15"/>
    <n v="58.17"/>
  </r>
  <r>
    <x v="2"/>
    <s v="Rua do Paço, 67"/>
    <s v="Rio de Janeiro"/>
    <s v="05454-876"/>
    <x v="2"/>
    <x v="1"/>
    <x v="3"/>
    <x v="5"/>
    <x v="4"/>
    <x v="0"/>
    <x v="0"/>
    <d v="2019-01-24T00:00:00"/>
    <d v="2019-01-16T00:00:00"/>
    <s v="United Package"/>
    <n v="49"/>
    <s v="Maxilaku"/>
    <n v="16"/>
    <x v="4"/>
    <n v="0"/>
    <x v="16"/>
    <n v="58.17"/>
  </r>
  <r>
    <x v="5"/>
    <s v="Hauptstr. 31"/>
    <s v="Bern"/>
    <s v="3012"/>
    <x v="4"/>
    <x v="0"/>
    <x v="0"/>
    <x v="6"/>
    <x v="5"/>
    <x v="0"/>
    <x v="0"/>
    <d v="2019-02-08T00:00:00"/>
    <d v="2019-01-23T00:00:00"/>
    <s v="United Package"/>
    <n v="24"/>
    <s v="Guaraná Fantástica"/>
    <n v="3.6"/>
    <x v="6"/>
    <n v="0.15000000596046448"/>
    <x v="17"/>
    <n v="22.98"/>
  </r>
  <r>
    <x v="5"/>
    <s v="Hauptstr. 31"/>
    <s v="Bern"/>
    <s v="3012"/>
    <x v="4"/>
    <x v="0"/>
    <x v="0"/>
    <x v="6"/>
    <x v="5"/>
    <x v="0"/>
    <x v="0"/>
    <d v="2019-02-08T00:00:00"/>
    <d v="2019-01-23T00:00:00"/>
    <s v="United Package"/>
    <n v="55"/>
    <s v="Pâté chinois"/>
    <n v="19.2"/>
    <x v="11"/>
    <n v="0.15000000596046448"/>
    <x v="18"/>
    <n v="22.98"/>
  </r>
  <r>
    <x v="5"/>
    <s v="Hauptstr. 31"/>
    <s v="Bern"/>
    <s v="3012"/>
    <x v="4"/>
    <x v="0"/>
    <x v="0"/>
    <x v="6"/>
    <x v="5"/>
    <x v="0"/>
    <x v="0"/>
    <d v="2019-02-08T00:00:00"/>
    <d v="2019-01-23T00:00:00"/>
    <s v="United Package"/>
    <n v="74"/>
    <s v="Longlife Tofu"/>
    <n v="8"/>
    <x v="11"/>
    <n v="0"/>
    <x v="0"/>
    <n v="22.98"/>
  </r>
  <r>
    <x v="6"/>
    <s v="Starenweg 5"/>
    <s v="Genève"/>
    <s v="1204"/>
    <x v="4"/>
    <x v="0"/>
    <x v="4"/>
    <x v="7"/>
    <x v="6"/>
    <x v="0"/>
    <x v="0"/>
    <d v="2019-02-09T00:00:00"/>
    <d v="2019-01-15T00:00:00"/>
    <s v="Federal Shipping"/>
    <n v="2"/>
    <s v="Chang"/>
    <n v="15.2"/>
    <x v="8"/>
    <n v="0"/>
    <x v="19"/>
    <n v="148.33000000000001"/>
  </r>
  <r>
    <x v="6"/>
    <s v="Starenweg 5"/>
    <s v="Genève"/>
    <s v="1204"/>
    <x v="4"/>
    <x v="0"/>
    <x v="4"/>
    <x v="7"/>
    <x v="6"/>
    <x v="0"/>
    <x v="0"/>
    <d v="2019-02-09T00:00:00"/>
    <d v="2019-01-15T00:00:00"/>
    <s v="Federal Shipping"/>
    <n v="16"/>
    <s v="Pavlova"/>
    <n v="13.9"/>
    <x v="5"/>
    <n v="0"/>
    <x v="20"/>
    <n v="148.33000000000001"/>
  </r>
  <r>
    <x v="6"/>
    <s v="Starenweg 5"/>
    <s v="Genève"/>
    <s v="1204"/>
    <x v="4"/>
    <x v="0"/>
    <x v="4"/>
    <x v="7"/>
    <x v="6"/>
    <x v="0"/>
    <x v="0"/>
    <d v="2019-02-09T00:00:00"/>
    <d v="2019-01-15T00:00:00"/>
    <s v="Federal Shipping"/>
    <n v="36"/>
    <s v="Inlagd Sill"/>
    <n v="15.2"/>
    <x v="9"/>
    <n v="0"/>
    <x v="21"/>
    <n v="148.33000000000001"/>
  </r>
  <r>
    <x v="6"/>
    <s v="Starenweg 5"/>
    <s v="Genève"/>
    <s v="1204"/>
    <x v="4"/>
    <x v="0"/>
    <x v="4"/>
    <x v="7"/>
    <x v="6"/>
    <x v="0"/>
    <x v="0"/>
    <d v="2019-02-09T00:00:00"/>
    <d v="2019-01-15T00:00:00"/>
    <s v="Federal Shipping"/>
    <n v="59"/>
    <s v="Raclette Courdavault"/>
    <n v="44"/>
    <x v="12"/>
    <n v="0"/>
    <x v="22"/>
    <n v="148.33000000000001"/>
  </r>
  <r>
    <x v="7"/>
    <s v="Rua do Mercado, 12"/>
    <s v="Resende"/>
    <s v="08737-363"/>
    <x v="2"/>
    <x v="1"/>
    <x v="3"/>
    <x v="8"/>
    <x v="7"/>
    <x v="0"/>
    <x v="0"/>
    <d v="2019-02-12T00:00:00"/>
    <d v="2019-01-17T00:00:00"/>
    <s v="United Package"/>
    <n v="53"/>
    <s v="Perth Pasties"/>
    <n v="26.2"/>
    <x v="6"/>
    <n v="0"/>
    <x v="23"/>
    <n v="13.97"/>
  </r>
  <r>
    <x v="7"/>
    <s v="Rua do Mercado, 12"/>
    <s v="Resende"/>
    <s v="08737-363"/>
    <x v="2"/>
    <x v="1"/>
    <x v="3"/>
    <x v="8"/>
    <x v="7"/>
    <x v="0"/>
    <x v="0"/>
    <d v="2019-02-12T00:00:00"/>
    <d v="2019-01-17T00:00:00"/>
    <s v="United Package"/>
    <n v="77"/>
    <s v="Original Frankfurter grüne Soße"/>
    <n v="10.4"/>
    <x v="0"/>
    <n v="0"/>
    <x v="24"/>
    <n v="13.97"/>
  </r>
  <r>
    <x v="8"/>
    <s v="Carrera 22 con Ave. Carlos Soublette #8-35"/>
    <s v="San Cristóbal"/>
    <s v="5022"/>
    <x v="5"/>
    <x v="1"/>
    <x v="2"/>
    <x v="9"/>
    <x v="8"/>
    <x v="0"/>
    <x v="0"/>
    <d v="2019-02-13T00:00:00"/>
    <d v="2019-01-22T00:00:00"/>
    <s v="Federal Shipping"/>
    <n v="27"/>
    <s v="Schoggi Schokolade"/>
    <n v="35.1"/>
    <x v="9"/>
    <n v="0"/>
    <x v="25"/>
    <n v="81.91"/>
  </r>
  <r>
    <x v="8"/>
    <s v="Carrera 22 con Ave. Carlos Soublette #8-35"/>
    <s v="San Cristóbal"/>
    <s v="5022"/>
    <x v="5"/>
    <x v="1"/>
    <x v="2"/>
    <x v="9"/>
    <x v="8"/>
    <x v="0"/>
    <x v="0"/>
    <d v="2019-02-13T00:00:00"/>
    <d v="2019-01-22T00:00:00"/>
    <s v="Federal Shipping"/>
    <n v="39"/>
    <s v="Chartreuse verte"/>
    <n v="14.4"/>
    <x v="7"/>
    <n v="0"/>
    <x v="26"/>
    <n v="81.91"/>
  </r>
  <r>
    <x v="8"/>
    <s v="Carrera 22 con Ave. Carlos Soublette #8-35"/>
    <s v="San Cristóbal"/>
    <s v="5022"/>
    <x v="5"/>
    <x v="1"/>
    <x v="2"/>
    <x v="9"/>
    <x v="8"/>
    <x v="0"/>
    <x v="0"/>
    <d v="2019-02-13T00:00:00"/>
    <d v="2019-01-22T00:00:00"/>
    <s v="Federal Shipping"/>
    <n v="77"/>
    <s v="Original Frankfurter grüne Soße"/>
    <n v="10.4"/>
    <x v="6"/>
    <n v="0"/>
    <x v="27"/>
    <n v="81.91"/>
  </r>
  <r>
    <x v="9"/>
    <s v="Kirchgasse 6"/>
    <s v="Graz"/>
    <s v="8010"/>
    <x v="6"/>
    <x v="0"/>
    <x v="5"/>
    <x v="10"/>
    <x v="9"/>
    <x v="0"/>
    <x v="0"/>
    <d v="2019-02-14T00:00:00"/>
    <d v="2019-01-23T00:00:00"/>
    <s v="Speedy Express"/>
    <n v="2"/>
    <s v="Chang"/>
    <n v="15.2"/>
    <x v="13"/>
    <n v="0.20000000298023224"/>
    <x v="28"/>
    <n v="140.51"/>
  </r>
  <r>
    <x v="9"/>
    <s v="Kirchgasse 6"/>
    <s v="Graz"/>
    <s v="8010"/>
    <x v="6"/>
    <x v="0"/>
    <x v="5"/>
    <x v="10"/>
    <x v="9"/>
    <x v="0"/>
    <x v="0"/>
    <d v="2019-02-14T00:00:00"/>
    <d v="2019-01-23T00:00:00"/>
    <s v="Speedy Express"/>
    <n v="5"/>
    <s v="Chef Anton's Gumbo Mix"/>
    <n v="17"/>
    <x v="14"/>
    <n v="0.20000000298023224"/>
    <x v="29"/>
    <n v="140.51"/>
  </r>
  <r>
    <x v="9"/>
    <s v="Kirchgasse 6"/>
    <s v="Graz"/>
    <s v="8010"/>
    <x v="6"/>
    <x v="0"/>
    <x v="5"/>
    <x v="10"/>
    <x v="9"/>
    <x v="0"/>
    <x v="0"/>
    <d v="2019-02-14T00:00:00"/>
    <d v="2019-01-23T00:00:00"/>
    <s v="Speedy Express"/>
    <n v="32"/>
    <s v="Mascarpone Fabioli"/>
    <n v="25.6"/>
    <x v="7"/>
    <n v="0.20000000298023224"/>
    <x v="30"/>
    <n v="140.51"/>
  </r>
  <r>
    <x v="10"/>
    <s v="Sierras de Granada 9993"/>
    <s v="México D.F."/>
    <s v="05022"/>
    <x v="7"/>
    <x v="2"/>
    <x v="2"/>
    <x v="11"/>
    <x v="10"/>
    <x v="0"/>
    <x v="0"/>
    <d v="2019-02-15T00:00:00"/>
    <d v="2019-01-25T00:00:00"/>
    <s v="Federal Shipping"/>
    <n v="21"/>
    <s v="Sir Rodney's Scones"/>
    <n v="8"/>
    <x v="1"/>
    <n v="0"/>
    <x v="31"/>
    <n v="3.25"/>
  </r>
  <r>
    <x v="10"/>
    <s v="Sierras de Granada 9993"/>
    <s v="México D.F."/>
    <s v="05022"/>
    <x v="7"/>
    <x v="2"/>
    <x v="2"/>
    <x v="11"/>
    <x v="10"/>
    <x v="0"/>
    <x v="0"/>
    <d v="2019-02-15T00:00:00"/>
    <d v="2019-01-25T00:00:00"/>
    <s v="Federal Shipping"/>
    <n v="37"/>
    <s v="Gravad lax"/>
    <n v="20.8"/>
    <x v="15"/>
    <n v="0"/>
    <x v="32"/>
    <n v="3.25"/>
  </r>
  <r>
    <x v="11"/>
    <s v="Mehrheimerstr. 369"/>
    <s v="Köln"/>
    <s v="50739"/>
    <x v="1"/>
    <x v="0"/>
    <x v="2"/>
    <x v="12"/>
    <x v="11"/>
    <x v="0"/>
    <x v="0"/>
    <d v="2019-02-16T00:00:00"/>
    <d v="2019-01-29T00:00:00"/>
    <s v="Speedy Express"/>
    <n v="41"/>
    <s v="Jack's New England Clam Chowder"/>
    <n v="7.7"/>
    <x v="16"/>
    <n v="0.25"/>
    <x v="33"/>
    <n v="55.09"/>
  </r>
  <r>
    <x v="11"/>
    <s v="Mehrheimerstr. 369"/>
    <s v="Köln"/>
    <s v="50739"/>
    <x v="1"/>
    <x v="0"/>
    <x v="2"/>
    <x v="12"/>
    <x v="11"/>
    <x v="0"/>
    <x v="0"/>
    <d v="2019-02-16T00:00:00"/>
    <d v="2019-01-29T00:00:00"/>
    <s v="Speedy Express"/>
    <n v="57"/>
    <s v="Ravioli Angelo"/>
    <n v="15.6"/>
    <x v="13"/>
    <n v="0"/>
    <x v="34"/>
    <n v="55.09"/>
  </r>
  <r>
    <x v="11"/>
    <s v="Mehrheimerstr. 369"/>
    <s v="Köln"/>
    <s v="50739"/>
    <x v="1"/>
    <x v="0"/>
    <x v="2"/>
    <x v="12"/>
    <x v="11"/>
    <x v="0"/>
    <x v="0"/>
    <d v="2019-02-16T00:00:00"/>
    <d v="2019-01-29T00:00:00"/>
    <s v="Speedy Express"/>
    <n v="62"/>
    <s v="Tarte au sucre"/>
    <n v="39.4"/>
    <x v="6"/>
    <n v="0.25"/>
    <x v="35"/>
    <n v="55.09"/>
  </r>
  <r>
    <x v="11"/>
    <s v="Mehrheimerstr. 369"/>
    <s v="Köln"/>
    <s v="50739"/>
    <x v="1"/>
    <x v="0"/>
    <x v="2"/>
    <x v="12"/>
    <x v="11"/>
    <x v="0"/>
    <x v="0"/>
    <d v="2019-02-16T00:00:00"/>
    <d v="2019-01-29T00:00:00"/>
    <s v="Speedy Express"/>
    <n v="70"/>
    <s v="Outback Lager"/>
    <n v="12"/>
    <x v="11"/>
    <n v="0.25"/>
    <x v="36"/>
    <n v="55.09"/>
  </r>
  <r>
    <x v="12"/>
    <s v="Rua da Panificadora, 12"/>
    <s v="Rio de Janeiro"/>
    <s v="02389-673"/>
    <x v="2"/>
    <x v="1"/>
    <x v="2"/>
    <x v="13"/>
    <x v="11"/>
    <x v="0"/>
    <x v="0"/>
    <d v="2019-02-16T00:00:00"/>
    <d v="2019-01-30T00:00:00"/>
    <s v="United Package"/>
    <n v="21"/>
    <s v="Sir Rodney's Scones"/>
    <n v="8"/>
    <x v="8"/>
    <n v="0"/>
    <x v="37"/>
    <n v="3.05"/>
  </r>
  <r>
    <x v="12"/>
    <s v="Rua da Panificadora, 12"/>
    <s v="Rio de Janeiro"/>
    <s v="02389-673"/>
    <x v="2"/>
    <x v="1"/>
    <x v="2"/>
    <x v="13"/>
    <x v="11"/>
    <x v="0"/>
    <x v="0"/>
    <d v="2019-02-16T00:00:00"/>
    <d v="2019-01-30T00:00:00"/>
    <s v="United Package"/>
    <n v="35"/>
    <s v="Steeleye Stout"/>
    <n v="14.4"/>
    <x v="8"/>
    <n v="0"/>
    <x v="38"/>
    <n v="3.05"/>
  </r>
  <r>
    <x v="13"/>
    <s v="2817 Milton Dr."/>
    <s v="Albuquerque"/>
    <s v="87110"/>
    <x v="8"/>
    <x v="2"/>
    <x v="6"/>
    <x v="14"/>
    <x v="12"/>
    <x v="0"/>
    <x v="0"/>
    <d v="2019-02-19T00:00:00"/>
    <d v="2019-01-25T00:00:00"/>
    <s v="Federal Shipping"/>
    <n v="5"/>
    <s v="Chef Anton's Gumbo Mix"/>
    <n v="17"/>
    <x v="0"/>
    <n v="0.20000000298023224"/>
    <x v="39"/>
    <n v="48.29"/>
  </r>
  <r>
    <x v="13"/>
    <s v="2817 Milton Dr."/>
    <s v="Albuquerque"/>
    <s v="87110"/>
    <x v="8"/>
    <x v="2"/>
    <x v="6"/>
    <x v="14"/>
    <x v="12"/>
    <x v="0"/>
    <x v="0"/>
    <d v="2019-02-19T00:00:00"/>
    <d v="2019-01-25T00:00:00"/>
    <s v="Federal Shipping"/>
    <n v="7"/>
    <s v="Uncle Bob's Organic Dried Pears"/>
    <n v="24"/>
    <x v="6"/>
    <n v="0"/>
    <x v="40"/>
    <n v="48.29"/>
  </r>
  <r>
    <x v="13"/>
    <s v="2817 Milton Dr."/>
    <s v="Albuquerque"/>
    <s v="87110"/>
    <x v="8"/>
    <x v="2"/>
    <x v="6"/>
    <x v="14"/>
    <x v="12"/>
    <x v="0"/>
    <x v="0"/>
    <d v="2019-02-19T00:00:00"/>
    <d v="2019-01-25T00:00:00"/>
    <s v="Federal Shipping"/>
    <n v="56"/>
    <s v="Gnocchi di nonna Alice"/>
    <n v="30.4"/>
    <x v="17"/>
    <n v="0"/>
    <x v="41"/>
    <n v="48.29"/>
  </r>
  <r>
    <x v="9"/>
    <s v="Kirchgasse 6"/>
    <s v="Graz"/>
    <s v="8010"/>
    <x v="6"/>
    <x v="0"/>
    <x v="4"/>
    <x v="15"/>
    <x v="13"/>
    <x v="0"/>
    <x v="0"/>
    <d v="2019-02-20T00:00:00"/>
    <d v="2019-01-31T00:00:00"/>
    <s v="Federal Shipping"/>
    <n v="16"/>
    <s v="Pavlova"/>
    <n v="13.9"/>
    <x v="18"/>
    <n v="0.25"/>
    <x v="42"/>
    <n v="146.06"/>
  </r>
  <r>
    <x v="9"/>
    <s v="Kirchgasse 6"/>
    <s v="Graz"/>
    <s v="8010"/>
    <x v="6"/>
    <x v="0"/>
    <x v="4"/>
    <x v="15"/>
    <x v="13"/>
    <x v="0"/>
    <x v="0"/>
    <d v="2019-02-20T00:00:00"/>
    <d v="2019-01-31T00:00:00"/>
    <s v="Federal Shipping"/>
    <n v="24"/>
    <s v="Guaraná Fantástica"/>
    <n v="3.6"/>
    <x v="19"/>
    <n v="0"/>
    <x v="43"/>
    <n v="146.06"/>
  </r>
  <r>
    <x v="9"/>
    <s v="Kirchgasse 6"/>
    <s v="Graz"/>
    <s v="8010"/>
    <x v="6"/>
    <x v="0"/>
    <x v="4"/>
    <x v="15"/>
    <x v="13"/>
    <x v="0"/>
    <x v="0"/>
    <d v="2019-02-20T00:00:00"/>
    <d v="2019-01-31T00:00:00"/>
    <s v="Federal Shipping"/>
    <n v="30"/>
    <s v="Nord-Ost Matjeshering"/>
    <n v="20.7"/>
    <x v="18"/>
    <n v="0.25"/>
    <x v="44"/>
    <n v="146.06"/>
  </r>
  <r>
    <x v="9"/>
    <s v="Kirchgasse 6"/>
    <s v="Graz"/>
    <s v="8010"/>
    <x v="6"/>
    <x v="0"/>
    <x v="4"/>
    <x v="15"/>
    <x v="13"/>
    <x v="0"/>
    <x v="0"/>
    <d v="2019-02-20T00:00:00"/>
    <d v="2019-01-31T00:00:00"/>
    <s v="Federal Shipping"/>
    <n v="74"/>
    <s v="Longlife Tofu"/>
    <n v="8"/>
    <x v="20"/>
    <n v="0.25"/>
    <x v="45"/>
    <n v="146.06"/>
  </r>
  <r>
    <x v="14"/>
    <s v="Åkergatan 24"/>
    <s v="Bräcke"/>
    <s v="S-844 67"/>
    <x v="9"/>
    <x v="0"/>
    <x v="1"/>
    <x v="16"/>
    <x v="14"/>
    <x v="0"/>
    <x v="0"/>
    <d v="2019-02-21T00:00:00"/>
    <d v="2019-02-23T00:00:00"/>
    <s v="Federal Shipping"/>
    <n v="2"/>
    <s v="Chang"/>
    <n v="15.2"/>
    <x v="5"/>
    <n v="0"/>
    <x v="46"/>
    <n v="3.67"/>
  </r>
  <r>
    <x v="14"/>
    <s v="Åkergatan 24"/>
    <s v="Bräcke"/>
    <s v="S-844 67"/>
    <x v="9"/>
    <x v="0"/>
    <x v="1"/>
    <x v="16"/>
    <x v="14"/>
    <x v="0"/>
    <x v="0"/>
    <d v="2019-02-21T00:00:00"/>
    <d v="2019-02-23T00:00:00"/>
    <s v="Federal Shipping"/>
    <n v="41"/>
    <s v="Jack's New England Clam Chowder"/>
    <n v="7.7"/>
    <x v="9"/>
    <n v="0.15000000596046448"/>
    <x v="47"/>
    <n v="3.67"/>
  </r>
  <r>
    <x v="15"/>
    <s v="24, place Kléber"/>
    <s v="Strasbourg"/>
    <s v="67000"/>
    <x v="0"/>
    <x v="0"/>
    <x v="7"/>
    <x v="17"/>
    <x v="15"/>
    <x v="0"/>
    <x v="0"/>
    <d v="2019-02-22T00:00:00"/>
    <d v="2019-02-12T00:00:00"/>
    <s v="Speedy Express"/>
    <n v="17"/>
    <s v="Alice Mutton"/>
    <n v="31.2"/>
    <x v="12"/>
    <n v="0"/>
    <x v="48"/>
    <n v="55.28"/>
  </r>
  <r>
    <x v="15"/>
    <s v="24, place Kléber"/>
    <s v="Strasbourg"/>
    <s v="67000"/>
    <x v="0"/>
    <x v="0"/>
    <x v="7"/>
    <x v="17"/>
    <x v="15"/>
    <x v="0"/>
    <x v="0"/>
    <d v="2019-02-22T00:00:00"/>
    <d v="2019-02-12T00:00:00"/>
    <s v="Speedy Express"/>
    <n v="70"/>
    <s v="Outback Lager"/>
    <n v="12"/>
    <x v="8"/>
    <n v="0"/>
    <x v="49"/>
    <n v="55.28"/>
  </r>
  <r>
    <x v="16"/>
    <s v="Torikatu 38"/>
    <s v="Oulu"/>
    <s v="90110"/>
    <x v="10"/>
    <x v="0"/>
    <x v="3"/>
    <x v="18"/>
    <x v="16"/>
    <x v="0"/>
    <x v="0"/>
    <d v="2019-03-09T00:00:00"/>
    <d v="2019-01-31T00:00:00"/>
    <s v="Federal Shipping"/>
    <n v="12"/>
    <s v="Queso Manchego La Pastora"/>
    <n v="30.4"/>
    <x v="0"/>
    <n v="5.000000074505806E-2"/>
    <x v="50"/>
    <n v="25.73"/>
  </r>
  <r>
    <x v="17"/>
    <s v="Berliner Platz 43"/>
    <s v="München"/>
    <s v="80805"/>
    <x v="1"/>
    <x v="0"/>
    <x v="2"/>
    <x v="19"/>
    <x v="17"/>
    <x v="0"/>
    <x v="0"/>
    <d v="2019-02-26T00:00:00"/>
    <d v="2019-02-06T00:00:00"/>
    <s v="Speedy Express"/>
    <n v="40"/>
    <s v="Boston Crab Meat"/>
    <n v="14.7"/>
    <x v="13"/>
    <n v="0"/>
    <x v="51"/>
    <n v="208.58"/>
  </r>
  <r>
    <x v="17"/>
    <s v="Berliner Platz 43"/>
    <s v="München"/>
    <s v="80805"/>
    <x v="1"/>
    <x v="0"/>
    <x v="2"/>
    <x v="19"/>
    <x v="17"/>
    <x v="0"/>
    <x v="0"/>
    <d v="2019-02-26T00:00:00"/>
    <d v="2019-02-06T00:00:00"/>
    <s v="Speedy Express"/>
    <n v="59"/>
    <s v="Raclette Courdavault"/>
    <n v="44"/>
    <x v="21"/>
    <n v="0.15000000596046448"/>
    <x v="52"/>
    <n v="208.58"/>
  </r>
  <r>
    <x v="17"/>
    <s v="Berliner Platz 43"/>
    <s v="München"/>
    <s v="80805"/>
    <x v="1"/>
    <x v="0"/>
    <x v="2"/>
    <x v="19"/>
    <x v="17"/>
    <x v="0"/>
    <x v="0"/>
    <d v="2019-02-26T00:00:00"/>
    <d v="2019-02-06T00:00:00"/>
    <s v="Speedy Express"/>
    <n v="76"/>
    <s v="Lakkalikööri"/>
    <n v="14.4"/>
    <x v="6"/>
    <n v="0.15000000596046448"/>
    <x v="53"/>
    <n v="208.58"/>
  </r>
  <r>
    <x v="18"/>
    <s v="5ª Ave. Los Palos Grandes"/>
    <s v="Caracas"/>
    <s v="1081"/>
    <x v="5"/>
    <x v="1"/>
    <x v="6"/>
    <x v="20"/>
    <x v="18"/>
    <x v="0"/>
    <x v="0"/>
    <d v="2019-02-27T00:00:00"/>
    <d v="2019-02-02T00:00:00"/>
    <s v="Federal Shipping"/>
    <n v="29"/>
    <s v="Thüringer Rostbratwurst"/>
    <n v="99"/>
    <x v="1"/>
    <n v="0"/>
    <x v="54"/>
    <n v="66.290000000000006"/>
  </r>
  <r>
    <x v="18"/>
    <s v="5ª Ave. Los Palos Grandes"/>
    <s v="Caracas"/>
    <s v="1081"/>
    <x v="5"/>
    <x v="1"/>
    <x v="6"/>
    <x v="20"/>
    <x v="18"/>
    <x v="0"/>
    <x v="0"/>
    <d v="2019-02-27T00:00:00"/>
    <d v="2019-02-02T00:00:00"/>
    <s v="Federal Shipping"/>
    <n v="72"/>
    <s v="Mozzarella di Giovanni"/>
    <n v="27.8"/>
    <x v="22"/>
    <n v="0"/>
    <x v="55"/>
    <n v="66.290000000000006"/>
  </r>
  <r>
    <x v="19"/>
    <s v="1029 - 12th Ave. S."/>
    <s v="Seattle"/>
    <s v="98124"/>
    <x v="8"/>
    <x v="2"/>
    <x v="0"/>
    <x v="21"/>
    <x v="19"/>
    <x v="0"/>
    <x v="0"/>
    <d v="2019-02-14T00:00:00"/>
    <d v="2019-02-09T00:00:00"/>
    <s v="Speedy Express"/>
    <n v="33"/>
    <s v="Geitost"/>
    <n v="2"/>
    <x v="18"/>
    <n v="5.000000074505806E-2"/>
    <x v="56"/>
    <n v="4.5599999999999996"/>
  </r>
  <r>
    <x v="19"/>
    <s v="1029 - 12th Ave. S."/>
    <s v="Seattle"/>
    <s v="98124"/>
    <x v="8"/>
    <x v="2"/>
    <x v="0"/>
    <x v="21"/>
    <x v="19"/>
    <x v="0"/>
    <x v="0"/>
    <d v="2019-02-14T00:00:00"/>
    <d v="2019-02-09T00:00:00"/>
    <s v="Speedy Express"/>
    <n v="72"/>
    <s v="Mozzarella di Giovanni"/>
    <n v="27.8"/>
    <x v="8"/>
    <n v="5.000000074505806E-2"/>
    <x v="57"/>
    <n v="4.5599999999999996"/>
  </r>
  <r>
    <x v="16"/>
    <s v="Torikatu 38"/>
    <s v="Oulu"/>
    <s v="90110"/>
    <x v="10"/>
    <x v="0"/>
    <x v="5"/>
    <x v="22"/>
    <x v="20"/>
    <x v="1"/>
    <x v="0"/>
    <d v="2019-03-01T00:00:00"/>
    <d v="2019-02-02T00:00:00"/>
    <s v="Speedy Express"/>
    <n v="36"/>
    <s v="Inlagd Sill"/>
    <n v="15.2"/>
    <x v="12"/>
    <n v="0"/>
    <x v="58"/>
    <n v="136.54"/>
  </r>
  <r>
    <x v="16"/>
    <s v="Torikatu 38"/>
    <s v="Oulu"/>
    <s v="90110"/>
    <x v="10"/>
    <x v="0"/>
    <x v="5"/>
    <x v="22"/>
    <x v="20"/>
    <x v="1"/>
    <x v="0"/>
    <d v="2019-03-01T00:00:00"/>
    <d v="2019-02-02T00:00:00"/>
    <s v="Speedy Express"/>
    <n v="43"/>
    <s v="Ipoh Coffee"/>
    <n v="36.799999999999997"/>
    <x v="9"/>
    <n v="0"/>
    <x v="59"/>
    <n v="136.54"/>
  </r>
  <r>
    <x v="20"/>
    <s v="P.O. Box 555"/>
    <s v="Lander"/>
    <s v="82520"/>
    <x v="8"/>
    <x v="2"/>
    <x v="1"/>
    <x v="23"/>
    <x v="20"/>
    <x v="1"/>
    <x v="0"/>
    <d v="2019-03-01T00:00:00"/>
    <d v="2019-03-02T00:00:00"/>
    <s v="United Package"/>
    <n v="33"/>
    <s v="Geitost"/>
    <n v="2"/>
    <x v="23"/>
    <n v="0"/>
    <x v="60"/>
    <n v="4.54"/>
  </r>
  <r>
    <x v="13"/>
    <s v="2817 Milton Dr."/>
    <s v="Albuquerque"/>
    <s v="87110"/>
    <x v="8"/>
    <x v="2"/>
    <x v="1"/>
    <x v="24"/>
    <x v="21"/>
    <x v="1"/>
    <x v="0"/>
    <d v="2019-03-02T00:00:00"/>
    <d v="2019-02-06T00:00:00"/>
    <s v="United Package"/>
    <n v="20"/>
    <s v="Sir Rodney's Marmalade"/>
    <n v="64.8"/>
    <x v="7"/>
    <n v="0"/>
    <x v="61"/>
    <n v="98.03"/>
  </r>
  <r>
    <x v="13"/>
    <s v="2817 Milton Dr."/>
    <s v="Albuquerque"/>
    <s v="87110"/>
    <x v="8"/>
    <x v="2"/>
    <x v="1"/>
    <x v="24"/>
    <x v="21"/>
    <x v="1"/>
    <x v="0"/>
    <d v="2019-03-02T00:00:00"/>
    <d v="2019-02-06T00:00:00"/>
    <s v="United Package"/>
    <n v="31"/>
    <s v="Gorgonzola Telino"/>
    <n v="10"/>
    <x v="4"/>
    <n v="0"/>
    <x v="62"/>
    <n v="98.03"/>
  </r>
  <r>
    <x v="13"/>
    <s v="2817 Milton Dr."/>
    <s v="Albuquerque"/>
    <s v="87110"/>
    <x v="8"/>
    <x v="2"/>
    <x v="1"/>
    <x v="24"/>
    <x v="21"/>
    <x v="1"/>
    <x v="0"/>
    <d v="2019-03-02T00:00:00"/>
    <d v="2019-02-06T00:00:00"/>
    <s v="United Package"/>
    <n v="72"/>
    <s v="Mozzarella di Giovanni"/>
    <n v="27.8"/>
    <x v="23"/>
    <n v="0"/>
    <x v="63"/>
    <n v="98.03"/>
  </r>
  <r>
    <x v="21"/>
    <s v="Taucherstraße 10"/>
    <s v="Cunewalde"/>
    <s v="01307"/>
    <x v="1"/>
    <x v="0"/>
    <x v="3"/>
    <x v="25"/>
    <x v="22"/>
    <x v="1"/>
    <x v="0"/>
    <d v="2019-03-05T00:00:00"/>
    <d v="2019-02-12T00:00:00"/>
    <s v="Federal Shipping"/>
    <n v="10"/>
    <s v="Ikura"/>
    <n v="24.8"/>
    <x v="23"/>
    <n v="5.000000074505806E-2"/>
    <x v="64"/>
    <n v="76.069999999999993"/>
  </r>
  <r>
    <x v="21"/>
    <s v="Taucherstraße 10"/>
    <s v="Cunewalde"/>
    <s v="01307"/>
    <x v="1"/>
    <x v="0"/>
    <x v="3"/>
    <x v="25"/>
    <x v="22"/>
    <x v="1"/>
    <x v="0"/>
    <d v="2019-03-05T00:00:00"/>
    <d v="2019-02-12T00:00:00"/>
    <s v="Federal Shipping"/>
    <n v="31"/>
    <s v="Gorgonzola Telino"/>
    <n v="10"/>
    <x v="6"/>
    <n v="5.000000074505806E-2"/>
    <x v="65"/>
    <n v="76.069999999999993"/>
  </r>
  <r>
    <x v="21"/>
    <s v="Taucherstraße 10"/>
    <s v="Cunewalde"/>
    <s v="01307"/>
    <x v="1"/>
    <x v="0"/>
    <x v="3"/>
    <x v="25"/>
    <x v="22"/>
    <x v="1"/>
    <x v="0"/>
    <d v="2019-03-05T00:00:00"/>
    <d v="2019-02-12T00:00:00"/>
    <s v="Federal Shipping"/>
    <n v="33"/>
    <s v="Geitost"/>
    <n v="2"/>
    <x v="8"/>
    <n v="0"/>
    <x v="66"/>
    <n v="76.069999999999993"/>
  </r>
  <r>
    <x v="21"/>
    <s v="Taucherstraße 10"/>
    <s v="Cunewalde"/>
    <s v="01307"/>
    <x v="1"/>
    <x v="0"/>
    <x v="3"/>
    <x v="25"/>
    <x v="22"/>
    <x v="1"/>
    <x v="0"/>
    <d v="2019-03-05T00:00:00"/>
    <d v="2019-02-12T00:00:00"/>
    <s v="Federal Shipping"/>
    <n v="40"/>
    <s v="Boston Crab Meat"/>
    <n v="14.7"/>
    <x v="18"/>
    <n v="5.000000074505806E-2"/>
    <x v="67"/>
    <n v="76.069999999999993"/>
  </r>
  <r>
    <x v="21"/>
    <s v="Taucherstraße 10"/>
    <s v="Cunewalde"/>
    <s v="01307"/>
    <x v="1"/>
    <x v="0"/>
    <x v="3"/>
    <x v="25"/>
    <x v="22"/>
    <x v="1"/>
    <x v="0"/>
    <d v="2019-03-05T00:00:00"/>
    <d v="2019-02-12T00:00:00"/>
    <s v="Federal Shipping"/>
    <n v="76"/>
    <s v="Lakkalikööri"/>
    <n v="14.4"/>
    <x v="24"/>
    <n v="5.000000074505806E-2"/>
    <x v="68"/>
    <n v="76.069999999999993"/>
  </r>
  <r>
    <x v="22"/>
    <s v="59 rue de l'Abbaye"/>
    <s v="Reims"/>
    <s v="51100"/>
    <x v="0"/>
    <x v="0"/>
    <x v="1"/>
    <x v="26"/>
    <x v="23"/>
    <x v="1"/>
    <x v="0"/>
    <d v="2019-03-06T00:00:00"/>
    <d v="2019-02-16T00:00:00"/>
    <s v="Speedy Express"/>
    <n v="71"/>
    <s v="Fløtemysost"/>
    <n v="17.2"/>
    <x v="8"/>
    <n v="0"/>
    <x v="69"/>
    <n v="6.01"/>
  </r>
  <r>
    <x v="22"/>
    <s v="59 rue de l'Abbaye"/>
    <s v="Reims"/>
    <s v="51100"/>
    <x v="0"/>
    <x v="0"/>
    <x v="1"/>
    <x v="26"/>
    <x v="23"/>
    <x v="1"/>
    <x v="0"/>
    <d v="2019-03-06T00:00:00"/>
    <d v="2019-02-16T00:00:00"/>
    <s v="Speedy Express"/>
    <n v="72"/>
    <s v="Mozzarella di Giovanni"/>
    <n v="27.8"/>
    <x v="25"/>
    <n v="0"/>
    <x v="70"/>
    <n v="6.01"/>
  </r>
  <r>
    <x v="23"/>
    <s v="Via Ludovico il Moro 22"/>
    <s v="Bergamo"/>
    <s v="24100"/>
    <x v="11"/>
    <x v="0"/>
    <x v="5"/>
    <x v="27"/>
    <x v="24"/>
    <x v="1"/>
    <x v="0"/>
    <d v="2019-03-07T00:00:00"/>
    <d v="2019-02-09T00:00:00"/>
    <s v="Speedy Express"/>
    <n v="24"/>
    <s v="Guaraná Fantástica"/>
    <n v="3.6"/>
    <x v="0"/>
    <n v="5.000000074505806E-2"/>
    <x v="71"/>
    <n v="26.93"/>
  </r>
  <r>
    <x v="23"/>
    <s v="Via Ludovico il Moro 22"/>
    <s v="Bergamo"/>
    <s v="24100"/>
    <x v="11"/>
    <x v="0"/>
    <x v="5"/>
    <x v="27"/>
    <x v="24"/>
    <x v="1"/>
    <x v="0"/>
    <d v="2019-03-07T00:00:00"/>
    <d v="2019-02-09T00:00:00"/>
    <s v="Speedy Express"/>
    <n v="59"/>
    <s v="Raclette Courdavault"/>
    <n v="44"/>
    <x v="7"/>
    <n v="5.000000074505806E-2"/>
    <x v="72"/>
    <n v="26.93"/>
  </r>
  <r>
    <x v="24"/>
    <s v="Avda. Azteca 123"/>
    <s v="México D.F."/>
    <s v="05033"/>
    <x v="7"/>
    <x v="2"/>
    <x v="6"/>
    <x v="28"/>
    <x v="25"/>
    <x v="1"/>
    <x v="0"/>
    <d v="2019-02-22T00:00:00"/>
    <d v="2019-02-14T00:00:00"/>
    <s v="Federal Shipping"/>
    <n v="10"/>
    <s v="Ikura"/>
    <n v="24.8"/>
    <x v="6"/>
    <n v="0"/>
    <x v="73"/>
    <n v="13.84"/>
  </r>
  <r>
    <x v="24"/>
    <s v="Avda. Azteca 123"/>
    <s v="México D.F."/>
    <s v="05033"/>
    <x v="7"/>
    <x v="2"/>
    <x v="6"/>
    <x v="28"/>
    <x v="25"/>
    <x v="1"/>
    <x v="0"/>
    <d v="2019-02-22T00:00:00"/>
    <d v="2019-02-14T00:00:00"/>
    <s v="Federal Shipping"/>
    <n v="13"/>
    <s v="Konbu"/>
    <n v="4.8"/>
    <x v="1"/>
    <n v="0"/>
    <x v="60"/>
    <n v="13.84"/>
  </r>
  <r>
    <x v="25"/>
    <s v="Heerstr. 22"/>
    <s v="Leipzig"/>
    <s v="04179"/>
    <x v="1"/>
    <x v="0"/>
    <x v="7"/>
    <x v="29"/>
    <x v="26"/>
    <x v="1"/>
    <x v="0"/>
    <d v="2019-03-09T00:00:00"/>
    <d v="2019-02-13T00:00:00"/>
    <s v="Federal Shipping"/>
    <n v="28"/>
    <s v="Rössle Sauerkraut"/>
    <n v="36.4"/>
    <x v="8"/>
    <n v="0"/>
    <x v="74"/>
    <n v="125.77"/>
  </r>
  <r>
    <x v="25"/>
    <s v="Heerstr. 22"/>
    <s v="Leipzig"/>
    <s v="04179"/>
    <x v="1"/>
    <x v="0"/>
    <x v="7"/>
    <x v="29"/>
    <x v="26"/>
    <x v="1"/>
    <x v="0"/>
    <d v="2019-03-09T00:00:00"/>
    <d v="2019-02-13T00:00:00"/>
    <s v="Federal Shipping"/>
    <n v="62"/>
    <s v="Tarte au sucre"/>
    <n v="39.4"/>
    <x v="0"/>
    <n v="0"/>
    <x v="75"/>
    <n v="125.77"/>
  </r>
  <r>
    <x v="26"/>
    <s v="Berguvsvägen  8"/>
    <s v="Luleå"/>
    <s v="S-958 22"/>
    <x v="9"/>
    <x v="0"/>
    <x v="6"/>
    <x v="30"/>
    <x v="27"/>
    <x v="1"/>
    <x v="0"/>
    <d v="2019-03-12T00:00:00"/>
    <d v="2019-02-16T00:00:00"/>
    <s v="United Package"/>
    <n v="44"/>
    <s v="Gula Malacca"/>
    <n v="15.5"/>
    <x v="16"/>
    <n v="0"/>
    <x v="76"/>
    <n v="92.69"/>
  </r>
  <r>
    <x v="26"/>
    <s v="Berguvsvägen  8"/>
    <s v="Luleå"/>
    <s v="S-958 22"/>
    <x v="9"/>
    <x v="0"/>
    <x v="6"/>
    <x v="30"/>
    <x v="27"/>
    <x v="1"/>
    <x v="0"/>
    <d v="2019-03-12T00:00:00"/>
    <d v="2019-02-16T00:00:00"/>
    <s v="United Package"/>
    <n v="59"/>
    <s v="Raclette Courdavault"/>
    <n v="44"/>
    <x v="6"/>
    <n v="0"/>
    <x v="77"/>
    <n v="92.69"/>
  </r>
  <r>
    <x v="26"/>
    <s v="Berguvsvägen  8"/>
    <s v="Luleå"/>
    <s v="S-958 22"/>
    <x v="9"/>
    <x v="0"/>
    <x v="6"/>
    <x v="30"/>
    <x v="27"/>
    <x v="1"/>
    <x v="0"/>
    <d v="2019-03-12T00:00:00"/>
    <d v="2019-02-16T00:00:00"/>
    <s v="United Package"/>
    <n v="63"/>
    <s v="Vegie-spread"/>
    <n v="35.1"/>
    <x v="26"/>
    <n v="0"/>
    <x v="78"/>
    <n v="92.69"/>
  </r>
  <r>
    <x v="26"/>
    <s v="Berguvsvägen  8"/>
    <s v="Luleå"/>
    <s v="S-958 22"/>
    <x v="9"/>
    <x v="0"/>
    <x v="6"/>
    <x v="30"/>
    <x v="27"/>
    <x v="1"/>
    <x v="0"/>
    <d v="2019-03-12T00:00:00"/>
    <d v="2019-02-16T00:00:00"/>
    <s v="United Package"/>
    <n v="73"/>
    <s v="Röd Kaviar"/>
    <n v="12"/>
    <x v="9"/>
    <n v="0"/>
    <x v="79"/>
    <n v="92.69"/>
  </r>
  <r>
    <x v="27"/>
    <s v="Magazinweg 7"/>
    <s v="Frankfurt a.M. "/>
    <s v="60528"/>
    <x v="1"/>
    <x v="0"/>
    <x v="6"/>
    <x v="31"/>
    <x v="28"/>
    <x v="1"/>
    <x v="0"/>
    <d v="2019-03-13T00:00:00"/>
    <d v="2019-02-16T00:00:00"/>
    <s v="United Package"/>
    <n v="17"/>
    <s v="Alice Mutton"/>
    <n v="31.2"/>
    <x v="6"/>
    <n v="0.25"/>
    <x v="80"/>
    <n v="25.83"/>
  </r>
  <r>
    <x v="26"/>
    <s v="Berguvsvägen  8"/>
    <s v="Luleå"/>
    <s v="S-958 22"/>
    <x v="9"/>
    <x v="0"/>
    <x v="7"/>
    <x v="32"/>
    <x v="29"/>
    <x v="1"/>
    <x v="0"/>
    <d v="2019-03-14T00:00:00"/>
    <d v="2019-03-15T00:00:00"/>
    <s v="Speedy Express"/>
    <n v="24"/>
    <s v="Guaraná Fantástica"/>
    <n v="3.6"/>
    <x v="0"/>
    <n v="0"/>
    <x v="81"/>
    <n v="8.98"/>
  </r>
  <r>
    <x v="26"/>
    <s v="Berguvsvägen  8"/>
    <s v="Luleå"/>
    <s v="S-958 22"/>
    <x v="9"/>
    <x v="0"/>
    <x v="7"/>
    <x v="32"/>
    <x v="29"/>
    <x v="1"/>
    <x v="0"/>
    <d v="2019-03-14T00:00:00"/>
    <d v="2019-03-15T00:00:00"/>
    <s v="Speedy Express"/>
    <n v="55"/>
    <s v="Pâté chinois"/>
    <n v="19.2"/>
    <x v="8"/>
    <n v="0"/>
    <x v="82"/>
    <n v="8.98"/>
  </r>
  <r>
    <x v="26"/>
    <s v="Berguvsvägen  8"/>
    <s v="Luleå"/>
    <s v="S-958 22"/>
    <x v="9"/>
    <x v="0"/>
    <x v="7"/>
    <x v="32"/>
    <x v="29"/>
    <x v="1"/>
    <x v="0"/>
    <d v="2019-03-14T00:00:00"/>
    <d v="2019-03-15T00:00:00"/>
    <s v="Speedy Express"/>
    <n v="75"/>
    <s v="Rhönbräu Klosterbier"/>
    <n v="6.2"/>
    <x v="12"/>
    <n v="0"/>
    <x v="83"/>
    <n v="8.98"/>
  </r>
  <r>
    <x v="28"/>
    <s v="Gran Vía, 1"/>
    <s v="Madrid"/>
    <s v="28001"/>
    <x v="12"/>
    <x v="0"/>
    <x v="2"/>
    <x v="33"/>
    <x v="29"/>
    <x v="1"/>
    <x v="0"/>
    <d v="2019-02-28T00:00:00"/>
    <d v="2019-02-21T00:00:00"/>
    <s v="Speedy Express"/>
    <n v="19"/>
    <s v="Teatime Chocolate Biscuits"/>
    <n v="7.3"/>
    <x v="15"/>
    <n v="0"/>
    <x v="84"/>
    <n v="2.94"/>
  </r>
  <r>
    <x v="28"/>
    <s v="Gran Vía, 1"/>
    <s v="Madrid"/>
    <s v="28001"/>
    <x v="12"/>
    <x v="0"/>
    <x v="2"/>
    <x v="33"/>
    <x v="29"/>
    <x v="1"/>
    <x v="0"/>
    <d v="2019-02-28T00:00:00"/>
    <d v="2019-02-21T00:00:00"/>
    <s v="Speedy Express"/>
    <n v="24"/>
    <s v="Guaraná Fantástica"/>
    <n v="3.6"/>
    <x v="7"/>
    <n v="0"/>
    <x v="85"/>
    <n v="2.94"/>
  </r>
  <r>
    <x v="28"/>
    <s v="Gran Vía, 1"/>
    <s v="Madrid"/>
    <s v="28001"/>
    <x v="12"/>
    <x v="0"/>
    <x v="2"/>
    <x v="33"/>
    <x v="29"/>
    <x v="1"/>
    <x v="0"/>
    <d v="2019-02-28T00:00:00"/>
    <d v="2019-02-21T00:00:00"/>
    <s v="Speedy Express"/>
    <n v="35"/>
    <s v="Steeleye Stout"/>
    <n v="14.4"/>
    <x v="22"/>
    <n v="0"/>
    <x v="86"/>
    <n v="2.94"/>
  </r>
  <r>
    <x v="28"/>
    <s v="Gran Vía, 1"/>
    <s v="Madrid"/>
    <s v="28001"/>
    <x v="12"/>
    <x v="0"/>
    <x v="2"/>
    <x v="34"/>
    <x v="30"/>
    <x v="1"/>
    <x v="0"/>
    <d v="2019-03-15T00:00:00"/>
    <d v="2019-02-21T00:00:00"/>
    <s v="Speedy Express"/>
    <n v="30"/>
    <s v="Nord-Ost Matjeshering"/>
    <n v="20.7"/>
    <x v="7"/>
    <n v="0"/>
    <x v="87"/>
    <n v="12.69"/>
  </r>
  <r>
    <x v="28"/>
    <s v="Gran Vía, 1"/>
    <s v="Madrid"/>
    <s v="28001"/>
    <x v="12"/>
    <x v="0"/>
    <x v="2"/>
    <x v="34"/>
    <x v="30"/>
    <x v="1"/>
    <x v="0"/>
    <d v="2019-03-15T00:00:00"/>
    <d v="2019-02-21T00:00:00"/>
    <s v="Speedy Express"/>
    <n v="57"/>
    <s v="Ravioli Angelo"/>
    <n v="15.6"/>
    <x v="17"/>
    <n v="0"/>
    <x v="88"/>
    <n v="12.69"/>
  </r>
  <r>
    <x v="29"/>
    <s v="Carrera 52 con Ave. Bolívar #65-98 Llano Largo"/>
    <s v="Barquisimeto"/>
    <s v="3508"/>
    <x v="5"/>
    <x v="1"/>
    <x v="3"/>
    <x v="35"/>
    <x v="31"/>
    <x v="1"/>
    <x v="0"/>
    <d v="2019-03-16T00:00:00"/>
    <d v="2019-02-23T00:00:00"/>
    <s v="Federal Shipping"/>
    <n v="15"/>
    <s v="Genen Shouyu"/>
    <n v="12.4"/>
    <x v="8"/>
    <n v="0"/>
    <x v="76"/>
    <n v="84.81"/>
  </r>
  <r>
    <x v="29"/>
    <s v="Carrera 52 con Ave. Bolívar #65-98 Llano Largo"/>
    <s v="Barquisimeto"/>
    <s v="3508"/>
    <x v="5"/>
    <x v="1"/>
    <x v="3"/>
    <x v="35"/>
    <x v="31"/>
    <x v="1"/>
    <x v="0"/>
    <d v="2019-03-16T00:00:00"/>
    <d v="2019-02-23T00:00:00"/>
    <s v="Federal Shipping"/>
    <n v="19"/>
    <s v="Teatime Chocolate Biscuits"/>
    <n v="7.3"/>
    <x v="27"/>
    <n v="0"/>
    <x v="89"/>
    <n v="84.81"/>
  </r>
  <r>
    <x v="29"/>
    <s v="Carrera 52 con Ave. Bolívar #65-98 Llano Largo"/>
    <s v="Barquisimeto"/>
    <s v="3508"/>
    <x v="5"/>
    <x v="1"/>
    <x v="3"/>
    <x v="35"/>
    <x v="31"/>
    <x v="1"/>
    <x v="0"/>
    <d v="2019-03-16T00:00:00"/>
    <d v="2019-02-23T00:00:00"/>
    <s v="Federal Shipping"/>
    <n v="60"/>
    <s v="Camembert Pierrot"/>
    <n v="27.2"/>
    <x v="5"/>
    <n v="0"/>
    <x v="90"/>
    <n v="84.81"/>
  </r>
  <r>
    <x v="29"/>
    <s v="Carrera 52 con Ave. Bolívar #65-98 Llano Largo"/>
    <s v="Barquisimeto"/>
    <s v="3508"/>
    <x v="5"/>
    <x v="1"/>
    <x v="3"/>
    <x v="35"/>
    <x v="31"/>
    <x v="1"/>
    <x v="0"/>
    <d v="2019-03-16T00:00:00"/>
    <d v="2019-02-23T00:00:00"/>
    <s v="Federal Shipping"/>
    <n v="72"/>
    <s v="Mozzarella di Giovanni"/>
    <n v="27.8"/>
    <x v="28"/>
    <n v="0"/>
    <x v="91"/>
    <n v="84.81"/>
  </r>
  <r>
    <x v="27"/>
    <s v="Magazinweg 7"/>
    <s v="Frankfurt a.M. "/>
    <s v="60528"/>
    <x v="1"/>
    <x v="0"/>
    <x v="2"/>
    <x v="36"/>
    <x v="32"/>
    <x v="1"/>
    <x v="0"/>
    <d v="2019-03-19T00:00:00"/>
    <d v="2019-02-27T00:00:00"/>
    <s v="Speedy Express"/>
    <n v="27"/>
    <s v="Schoggi Schokolade"/>
    <n v="35.1"/>
    <x v="6"/>
    <n v="0.25"/>
    <x v="92"/>
    <n v="76.56"/>
  </r>
  <r>
    <x v="27"/>
    <s v="Magazinweg 7"/>
    <s v="Frankfurt a.M. "/>
    <s v="60528"/>
    <x v="1"/>
    <x v="0"/>
    <x v="2"/>
    <x v="36"/>
    <x v="32"/>
    <x v="1"/>
    <x v="0"/>
    <d v="2019-03-19T00:00:00"/>
    <d v="2019-02-27T00:00:00"/>
    <s v="Speedy Express"/>
    <n v="44"/>
    <s v="Gula Malacca"/>
    <n v="15.5"/>
    <x v="11"/>
    <n v="0"/>
    <x v="93"/>
    <n v="76.56"/>
  </r>
  <r>
    <x v="27"/>
    <s v="Magazinweg 7"/>
    <s v="Frankfurt a.M. "/>
    <s v="60528"/>
    <x v="1"/>
    <x v="0"/>
    <x v="2"/>
    <x v="36"/>
    <x v="32"/>
    <x v="1"/>
    <x v="0"/>
    <d v="2019-03-19T00:00:00"/>
    <d v="2019-02-27T00:00:00"/>
    <s v="Speedy Express"/>
    <n v="60"/>
    <s v="Camembert Pierrot"/>
    <n v="27.2"/>
    <x v="8"/>
    <n v="0.25"/>
    <x v="94"/>
    <n v="76.56"/>
  </r>
  <r>
    <x v="27"/>
    <s v="Magazinweg 7"/>
    <s v="Frankfurt a.M. "/>
    <s v="60528"/>
    <x v="1"/>
    <x v="0"/>
    <x v="2"/>
    <x v="36"/>
    <x v="32"/>
    <x v="1"/>
    <x v="0"/>
    <d v="2019-03-19T00:00:00"/>
    <d v="2019-02-27T00:00:00"/>
    <s v="Speedy Express"/>
    <n v="67"/>
    <s v="Laughing Lumberjack Lager"/>
    <n v="11.2"/>
    <x v="2"/>
    <n v="0.25"/>
    <x v="95"/>
    <n v="76.56"/>
  </r>
  <r>
    <x v="21"/>
    <s v="Taucherstraße 10"/>
    <s v="Cunewalde"/>
    <s v="01307"/>
    <x v="1"/>
    <x v="0"/>
    <x v="5"/>
    <x v="37"/>
    <x v="33"/>
    <x v="1"/>
    <x v="0"/>
    <d v="2019-03-20T00:00:00"/>
    <d v="2019-02-26T00:00:00"/>
    <s v="United Package"/>
    <n v="1"/>
    <s v="Chai"/>
    <n v="14.4"/>
    <x v="29"/>
    <n v="0.20000000298023224"/>
    <x v="96"/>
    <n v="76.83"/>
  </r>
  <r>
    <x v="21"/>
    <s v="Taucherstraße 10"/>
    <s v="Cunewalde"/>
    <s v="01307"/>
    <x v="1"/>
    <x v="0"/>
    <x v="5"/>
    <x v="37"/>
    <x v="33"/>
    <x v="1"/>
    <x v="0"/>
    <d v="2019-03-20T00:00:00"/>
    <d v="2019-02-26T00:00:00"/>
    <s v="United Package"/>
    <n v="40"/>
    <s v="Boston Crab Meat"/>
    <n v="14.7"/>
    <x v="4"/>
    <n v="0.20000000298023224"/>
    <x v="97"/>
    <n v="76.83"/>
  </r>
  <r>
    <x v="21"/>
    <s v="Taucherstraße 10"/>
    <s v="Cunewalde"/>
    <s v="01307"/>
    <x v="1"/>
    <x v="0"/>
    <x v="5"/>
    <x v="37"/>
    <x v="33"/>
    <x v="1"/>
    <x v="0"/>
    <d v="2019-03-20T00:00:00"/>
    <d v="2019-02-26T00:00:00"/>
    <s v="United Package"/>
    <n v="53"/>
    <s v="Perth Pasties"/>
    <n v="26.2"/>
    <x v="20"/>
    <n v="0.20000000298023224"/>
    <x v="98"/>
    <n v="76.83"/>
  </r>
  <r>
    <x v="21"/>
    <s v="Taucherstraße 10"/>
    <s v="Cunewalde"/>
    <s v="01307"/>
    <x v="1"/>
    <x v="0"/>
    <x v="6"/>
    <x v="38"/>
    <x v="34"/>
    <x v="1"/>
    <x v="0"/>
    <d v="2019-03-21T00:00:00"/>
    <d v="2019-03-02T00:00:00"/>
    <s v="Federal Shipping"/>
    <n v="35"/>
    <s v="Steeleye Stout"/>
    <n v="14.4"/>
    <x v="30"/>
    <n v="0"/>
    <x v="99"/>
    <n v="229.24"/>
  </r>
  <r>
    <x v="21"/>
    <s v="Taucherstraße 10"/>
    <s v="Cunewalde"/>
    <s v="01307"/>
    <x v="1"/>
    <x v="0"/>
    <x v="6"/>
    <x v="38"/>
    <x v="34"/>
    <x v="1"/>
    <x v="0"/>
    <d v="2019-03-21T00:00:00"/>
    <d v="2019-03-02T00:00:00"/>
    <s v="Federal Shipping"/>
    <n v="62"/>
    <s v="Tarte au sucre"/>
    <n v="39.4"/>
    <x v="4"/>
    <n v="0"/>
    <x v="100"/>
    <n v="229.24"/>
  </r>
  <r>
    <x v="30"/>
    <s v="Av. Copacabana, 267"/>
    <s v="Rio de Janeiro"/>
    <s v="02389-890"/>
    <x v="2"/>
    <x v="1"/>
    <x v="6"/>
    <x v="39"/>
    <x v="35"/>
    <x v="1"/>
    <x v="0"/>
    <d v="2019-03-22T00:00:00"/>
    <d v="2019-02-28T00:00:00"/>
    <s v="Federal Shipping"/>
    <n v="16"/>
    <s v="Pavlova"/>
    <n v="13.9"/>
    <x v="4"/>
    <n v="0.15000000596046448"/>
    <x v="101"/>
    <n v="12.76"/>
  </r>
  <r>
    <x v="30"/>
    <s v="Av. Copacabana, 267"/>
    <s v="Rio de Janeiro"/>
    <s v="02389-890"/>
    <x v="2"/>
    <x v="1"/>
    <x v="6"/>
    <x v="39"/>
    <x v="35"/>
    <x v="1"/>
    <x v="0"/>
    <d v="2019-03-22T00:00:00"/>
    <d v="2019-02-28T00:00:00"/>
    <s v="Federal Shipping"/>
    <n v="34"/>
    <s v="Sasquatch Ale"/>
    <n v="11.2"/>
    <x v="8"/>
    <n v="0"/>
    <x v="102"/>
    <n v="12.76"/>
  </r>
  <r>
    <x v="30"/>
    <s v="Av. Copacabana, 267"/>
    <s v="Rio de Janeiro"/>
    <s v="02389-890"/>
    <x v="2"/>
    <x v="1"/>
    <x v="6"/>
    <x v="39"/>
    <x v="35"/>
    <x v="1"/>
    <x v="0"/>
    <d v="2019-03-22T00:00:00"/>
    <d v="2019-02-28T00:00:00"/>
    <s v="Federal Shipping"/>
    <n v="46"/>
    <s v="Spegesild"/>
    <n v="9.6"/>
    <x v="6"/>
    <n v="0.15000000596046448"/>
    <x v="103"/>
    <n v="12.76"/>
  </r>
  <r>
    <x v="31"/>
    <s v="Strada Provinciale 124"/>
    <s v="Reggio Emilia"/>
    <s v="42100"/>
    <x v="11"/>
    <x v="0"/>
    <x v="2"/>
    <x v="40"/>
    <x v="36"/>
    <x v="1"/>
    <x v="0"/>
    <d v="2019-03-23T00:00:00"/>
    <d v="2019-03-06T00:00:00"/>
    <s v="Speedy Express"/>
    <n v="54"/>
    <s v="Tourtière"/>
    <n v="5.9"/>
    <x v="1"/>
    <n v="0.10000000149011612"/>
    <x v="104"/>
    <n v="7.45"/>
  </r>
  <r>
    <x v="31"/>
    <s v="Strada Provinciale 124"/>
    <s v="Reggio Emilia"/>
    <s v="42100"/>
    <x v="11"/>
    <x v="0"/>
    <x v="2"/>
    <x v="40"/>
    <x v="36"/>
    <x v="1"/>
    <x v="0"/>
    <d v="2019-03-23T00:00:00"/>
    <d v="2019-03-06T00:00:00"/>
    <s v="Speedy Express"/>
    <n v="68"/>
    <s v="Scottish Longbreads"/>
    <n v="10"/>
    <x v="28"/>
    <n v="0.10000000149011612"/>
    <x v="105"/>
    <n v="7.45"/>
  </r>
  <r>
    <x v="32"/>
    <s v="Fauntleroy Circus"/>
    <s v="London"/>
    <s v="EC2 5NT"/>
    <x v="13"/>
    <x v="0"/>
    <x v="8"/>
    <x v="41"/>
    <x v="37"/>
    <x v="1"/>
    <x v="0"/>
    <d v="2019-03-26T00:00:00"/>
    <d v="2019-02-28T00:00:00"/>
    <s v="Federal Shipping"/>
    <n v="3"/>
    <s v="Aniseed Syrup"/>
    <n v="8"/>
    <x v="12"/>
    <n v="0"/>
    <x v="49"/>
    <n v="22.77"/>
  </r>
  <r>
    <x v="32"/>
    <s v="Fauntleroy Circus"/>
    <s v="London"/>
    <s v="EC2 5NT"/>
    <x v="13"/>
    <x v="0"/>
    <x v="8"/>
    <x v="41"/>
    <x v="37"/>
    <x v="1"/>
    <x v="0"/>
    <d v="2019-03-26T00:00:00"/>
    <d v="2019-02-28T00:00:00"/>
    <s v="Federal Shipping"/>
    <n v="64"/>
    <s v="Wimmers gute Semmelknödel"/>
    <n v="26.6"/>
    <x v="3"/>
    <n v="0"/>
    <x v="106"/>
    <n v="22.77"/>
  </r>
  <r>
    <x v="33"/>
    <s v="Av. dos Lusíadas, 23"/>
    <s v="São Paulo"/>
    <s v="05432-043"/>
    <x v="2"/>
    <x v="1"/>
    <x v="6"/>
    <x v="42"/>
    <x v="38"/>
    <x v="1"/>
    <x v="0"/>
    <d v="2019-03-27T00:00:00"/>
    <d v="2019-03-06T00:00:00"/>
    <s v="Speedy Express"/>
    <n v="5"/>
    <s v="Chef Anton's Gumbo Mix"/>
    <n v="17"/>
    <x v="8"/>
    <n v="0"/>
    <x v="107"/>
    <n v="79.7"/>
  </r>
  <r>
    <x v="33"/>
    <s v="Av. dos Lusíadas, 23"/>
    <s v="São Paulo"/>
    <s v="05432-043"/>
    <x v="2"/>
    <x v="1"/>
    <x v="6"/>
    <x v="42"/>
    <x v="38"/>
    <x v="1"/>
    <x v="0"/>
    <d v="2019-03-27T00:00:00"/>
    <d v="2019-03-06T00:00:00"/>
    <s v="Speedy Express"/>
    <n v="29"/>
    <s v="Thüringer Rostbratwurst"/>
    <n v="99"/>
    <x v="6"/>
    <n v="0"/>
    <x v="108"/>
    <n v="79.7"/>
  </r>
  <r>
    <x v="33"/>
    <s v="Av. dos Lusíadas, 23"/>
    <s v="São Paulo"/>
    <s v="05432-043"/>
    <x v="2"/>
    <x v="1"/>
    <x v="6"/>
    <x v="42"/>
    <x v="38"/>
    <x v="1"/>
    <x v="0"/>
    <d v="2019-03-27T00:00:00"/>
    <d v="2019-03-06T00:00:00"/>
    <s v="Speedy Express"/>
    <n v="49"/>
    <s v="Maxilaku"/>
    <n v="16"/>
    <x v="6"/>
    <n v="0"/>
    <x v="49"/>
    <n v="79.7"/>
  </r>
  <r>
    <x v="33"/>
    <s v="Av. dos Lusíadas, 23"/>
    <s v="São Paulo"/>
    <s v="05432-043"/>
    <x v="2"/>
    <x v="1"/>
    <x v="6"/>
    <x v="42"/>
    <x v="38"/>
    <x v="1"/>
    <x v="0"/>
    <d v="2019-03-27T00:00:00"/>
    <d v="2019-03-06T00:00:00"/>
    <s v="Speedy Express"/>
    <n v="77"/>
    <s v="Original Frankfurter grüne Soße"/>
    <n v="10.4"/>
    <x v="1"/>
    <n v="0"/>
    <x v="109"/>
    <n v="79.7"/>
  </r>
  <r>
    <x v="12"/>
    <s v="Rua da Panificadora, 12"/>
    <s v="Rio de Janeiro"/>
    <s v="02389-673"/>
    <x v="2"/>
    <x v="1"/>
    <x v="1"/>
    <x v="43"/>
    <x v="38"/>
    <x v="1"/>
    <x v="0"/>
    <d v="2019-03-27T00:00:00"/>
    <d v="2019-03-07T00:00:00"/>
    <s v="United Package"/>
    <n v="13"/>
    <s v="Konbu"/>
    <n v="4.8"/>
    <x v="8"/>
    <n v="0.10000000149011612"/>
    <x v="26"/>
    <n v="6.4"/>
  </r>
  <r>
    <x v="12"/>
    <s v="Rua da Panificadora, 12"/>
    <s v="Rio de Janeiro"/>
    <s v="02389-673"/>
    <x v="2"/>
    <x v="1"/>
    <x v="1"/>
    <x v="43"/>
    <x v="38"/>
    <x v="1"/>
    <x v="0"/>
    <d v="2019-03-27T00:00:00"/>
    <d v="2019-03-07T00:00:00"/>
    <s v="United Package"/>
    <n v="44"/>
    <s v="Gula Malacca"/>
    <n v="15.5"/>
    <x v="23"/>
    <n v="0.10000000149011612"/>
    <x v="110"/>
    <n v="6.4"/>
  </r>
  <r>
    <x v="12"/>
    <s v="Rua da Panificadora, 12"/>
    <s v="Rio de Janeiro"/>
    <s v="02389-673"/>
    <x v="2"/>
    <x v="1"/>
    <x v="1"/>
    <x v="43"/>
    <x v="38"/>
    <x v="1"/>
    <x v="0"/>
    <d v="2019-03-27T00:00:00"/>
    <d v="2019-03-07T00:00:00"/>
    <s v="United Package"/>
    <n v="51"/>
    <s v="Manjimup Dried Apples"/>
    <n v="42.4"/>
    <x v="17"/>
    <n v="0.10000000149011612"/>
    <x v="111"/>
    <n v="6.4"/>
  </r>
  <r>
    <x v="1"/>
    <s v="Av. Inês de Castro, 414"/>
    <s v="São Paulo"/>
    <s v="05634-030"/>
    <x v="2"/>
    <x v="1"/>
    <x v="5"/>
    <x v="44"/>
    <x v="39"/>
    <x v="1"/>
    <x v="0"/>
    <d v="2019-03-28T00:00:00"/>
    <d v="2019-03-05T00:00:00"/>
    <s v="United Package"/>
    <n v="20"/>
    <s v="Sir Rodney's Marmalade"/>
    <n v="64.8"/>
    <x v="8"/>
    <n v="0"/>
    <x v="112"/>
    <n v="1.35"/>
  </r>
  <r>
    <x v="24"/>
    <s v="Avda. Azteca 123"/>
    <s v="México D.F."/>
    <s v="05033"/>
    <x v="7"/>
    <x v="2"/>
    <x v="5"/>
    <x v="45"/>
    <x v="40"/>
    <x v="2"/>
    <x v="0"/>
    <d v="2019-03-29T00:00:00"/>
    <d v="2019-03-14T00:00:00"/>
    <s v="Federal Shipping"/>
    <n v="18"/>
    <s v="Carnarvon Tigers"/>
    <n v="50"/>
    <x v="0"/>
    <n v="0"/>
    <x v="113"/>
    <n v="21.18"/>
  </r>
  <r>
    <x v="24"/>
    <s v="Avda. Azteca 123"/>
    <s v="México D.F."/>
    <s v="05033"/>
    <x v="7"/>
    <x v="2"/>
    <x v="5"/>
    <x v="45"/>
    <x v="40"/>
    <x v="2"/>
    <x v="0"/>
    <d v="2019-03-29T00:00:00"/>
    <d v="2019-03-14T00:00:00"/>
    <s v="Federal Shipping"/>
    <n v="24"/>
    <s v="Guaraná Fantástica"/>
    <n v="3.6"/>
    <x v="1"/>
    <n v="0"/>
    <x v="114"/>
    <n v="21.18"/>
  </r>
  <r>
    <x v="24"/>
    <s v="Avda. Azteca 123"/>
    <s v="México D.F."/>
    <s v="05033"/>
    <x v="7"/>
    <x v="2"/>
    <x v="5"/>
    <x v="45"/>
    <x v="40"/>
    <x v="2"/>
    <x v="0"/>
    <d v="2019-03-29T00:00:00"/>
    <d v="2019-03-14T00:00:00"/>
    <s v="Federal Shipping"/>
    <n v="63"/>
    <s v="Vegie-spread"/>
    <n v="35.1"/>
    <x v="2"/>
    <n v="0"/>
    <x v="115"/>
    <n v="21.18"/>
  </r>
  <r>
    <x v="24"/>
    <s v="Avda. Azteca 123"/>
    <s v="México D.F."/>
    <s v="05033"/>
    <x v="7"/>
    <x v="2"/>
    <x v="5"/>
    <x v="45"/>
    <x v="40"/>
    <x v="2"/>
    <x v="0"/>
    <d v="2019-03-29T00:00:00"/>
    <d v="2019-03-14T00:00:00"/>
    <s v="Federal Shipping"/>
    <n v="75"/>
    <s v="Rhönbräu Klosterbier"/>
    <n v="6.2"/>
    <x v="7"/>
    <n v="0"/>
    <x v="116"/>
    <n v="21.18"/>
  </r>
  <r>
    <x v="13"/>
    <s v="2817 Milton Dr."/>
    <s v="Albuquerque"/>
    <s v="87110"/>
    <x v="8"/>
    <x v="2"/>
    <x v="2"/>
    <x v="46"/>
    <x v="41"/>
    <x v="2"/>
    <x v="0"/>
    <d v="2019-03-30T00:00:00"/>
    <d v="2019-03-08T00:00:00"/>
    <s v="United Package"/>
    <n v="1"/>
    <s v="Chai"/>
    <n v="14.4"/>
    <x v="27"/>
    <n v="0"/>
    <x v="117"/>
    <n v="147.26"/>
  </r>
  <r>
    <x v="13"/>
    <s v="2817 Milton Dr."/>
    <s v="Albuquerque"/>
    <s v="87110"/>
    <x v="8"/>
    <x v="2"/>
    <x v="2"/>
    <x v="46"/>
    <x v="41"/>
    <x v="2"/>
    <x v="0"/>
    <d v="2019-03-30T00:00:00"/>
    <d v="2019-03-08T00:00:00"/>
    <s v="United Package"/>
    <n v="17"/>
    <s v="Alice Mutton"/>
    <n v="31.2"/>
    <x v="6"/>
    <n v="0"/>
    <x v="118"/>
    <n v="147.26"/>
  </r>
  <r>
    <x v="13"/>
    <s v="2817 Milton Dr."/>
    <s v="Albuquerque"/>
    <s v="87110"/>
    <x v="8"/>
    <x v="2"/>
    <x v="2"/>
    <x v="46"/>
    <x v="41"/>
    <x v="2"/>
    <x v="0"/>
    <d v="2019-03-30T00:00:00"/>
    <d v="2019-03-08T00:00:00"/>
    <s v="United Package"/>
    <n v="43"/>
    <s v="Ipoh Coffee"/>
    <n v="36.799999999999997"/>
    <x v="6"/>
    <n v="0"/>
    <x v="119"/>
    <n v="147.26"/>
  </r>
  <r>
    <x v="13"/>
    <s v="2817 Milton Dr."/>
    <s v="Albuquerque"/>
    <s v="87110"/>
    <x v="8"/>
    <x v="2"/>
    <x v="2"/>
    <x v="46"/>
    <x v="41"/>
    <x v="2"/>
    <x v="0"/>
    <d v="2019-03-30T00:00:00"/>
    <d v="2019-03-08T00:00:00"/>
    <s v="United Package"/>
    <n v="60"/>
    <s v="Camembert Pierrot"/>
    <n v="27.2"/>
    <x v="11"/>
    <n v="0"/>
    <x v="120"/>
    <n v="147.26"/>
  </r>
  <r>
    <x v="13"/>
    <s v="2817 Milton Dr."/>
    <s v="Albuquerque"/>
    <s v="87110"/>
    <x v="8"/>
    <x v="2"/>
    <x v="2"/>
    <x v="46"/>
    <x v="41"/>
    <x v="2"/>
    <x v="0"/>
    <d v="2019-03-30T00:00:00"/>
    <d v="2019-03-08T00:00:00"/>
    <s v="United Package"/>
    <n v="75"/>
    <s v="Rhönbräu Klosterbier"/>
    <n v="6.2"/>
    <x v="7"/>
    <n v="0"/>
    <x v="116"/>
    <n v="147.26"/>
  </r>
  <r>
    <x v="22"/>
    <s v="59 rue de l'Abbaye"/>
    <s v="Reims"/>
    <s v="51100"/>
    <x v="0"/>
    <x v="0"/>
    <x v="7"/>
    <x v="47"/>
    <x v="42"/>
    <x v="2"/>
    <x v="0"/>
    <d v="2019-04-02T00:00:00"/>
    <d v="2019-03-13T00:00:00"/>
    <s v="United Package"/>
    <n v="56"/>
    <s v="Gnocchi di nonna Alice"/>
    <n v="30.4"/>
    <x v="22"/>
    <n v="0"/>
    <x v="121"/>
    <n v="1.1499999999999999"/>
  </r>
  <r>
    <x v="29"/>
    <s v="Carrera 52 con Ave. Bolívar #65-98 Llano Largo"/>
    <s v="Barquisimeto"/>
    <s v="3508"/>
    <x v="5"/>
    <x v="1"/>
    <x v="1"/>
    <x v="48"/>
    <x v="43"/>
    <x v="2"/>
    <x v="0"/>
    <d v="2019-04-03T00:00:00"/>
    <d v="2019-03-14T00:00:00"/>
    <s v="Speedy Express"/>
    <n v="11"/>
    <s v="Queso Cabrales"/>
    <n v="16.8"/>
    <x v="0"/>
    <n v="0"/>
    <x v="122"/>
    <n v="0.12"/>
  </r>
  <r>
    <x v="29"/>
    <s v="Carrera 52 con Ave. Bolívar #65-98 Llano Largo"/>
    <s v="Barquisimeto"/>
    <s v="3508"/>
    <x v="5"/>
    <x v="1"/>
    <x v="1"/>
    <x v="48"/>
    <x v="43"/>
    <x v="2"/>
    <x v="0"/>
    <d v="2019-04-03T00:00:00"/>
    <d v="2019-03-14T00:00:00"/>
    <s v="Speedy Express"/>
    <n v="16"/>
    <s v="Pavlova"/>
    <n v="13.9"/>
    <x v="12"/>
    <n v="0"/>
    <x v="123"/>
    <n v="0.12"/>
  </r>
  <r>
    <x v="29"/>
    <s v="Carrera 52 con Ave. Bolívar #65-98 Llano Largo"/>
    <s v="Barquisimeto"/>
    <s v="3508"/>
    <x v="5"/>
    <x v="1"/>
    <x v="1"/>
    <x v="48"/>
    <x v="43"/>
    <x v="2"/>
    <x v="0"/>
    <d v="2019-04-03T00:00:00"/>
    <d v="2019-03-14T00:00:00"/>
    <s v="Speedy Express"/>
    <n v="69"/>
    <s v="Gudbrandsdalsost"/>
    <n v="28.8"/>
    <x v="6"/>
    <n v="0"/>
    <x v="124"/>
    <n v="0.12"/>
  </r>
  <r>
    <x v="15"/>
    <s v="24, place Kléber"/>
    <s v="Strasbourg"/>
    <s v="67000"/>
    <x v="0"/>
    <x v="0"/>
    <x v="0"/>
    <x v="49"/>
    <x v="44"/>
    <x v="2"/>
    <x v="0"/>
    <d v="2019-04-18T00:00:00"/>
    <d v="2019-03-13T00:00:00"/>
    <s v="United Package"/>
    <n v="39"/>
    <s v="Chartreuse verte"/>
    <n v="14.4"/>
    <x v="18"/>
    <n v="0"/>
    <x v="125"/>
    <n v="5.74"/>
  </r>
  <r>
    <x v="15"/>
    <s v="24, place Kléber"/>
    <s v="Strasbourg"/>
    <s v="67000"/>
    <x v="0"/>
    <x v="0"/>
    <x v="0"/>
    <x v="49"/>
    <x v="44"/>
    <x v="2"/>
    <x v="0"/>
    <d v="2019-04-18T00:00:00"/>
    <d v="2019-03-13T00:00:00"/>
    <s v="United Package"/>
    <n v="72"/>
    <s v="Mozzarella di Giovanni"/>
    <n v="27.8"/>
    <x v="8"/>
    <n v="0"/>
    <x v="126"/>
    <n v="5.74"/>
  </r>
  <r>
    <x v="34"/>
    <s v="8 Johnstown Road"/>
    <s v="Cork"/>
    <m/>
    <x v="14"/>
    <x v="0"/>
    <x v="1"/>
    <x v="50"/>
    <x v="45"/>
    <x v="2"/>
    <x v="0"/>
    <d v="2019-04-05T00:00:00"/>
    <d v="2019-03-14T00:00:00"/>
    <s v="United Package"/>
    <n v="2"/>
    <s v="Chang"/>
    <n v="15.2"/>
    <x v="4"/>
    <n v="0"/>
    <x v="28"/>
    <n v="168.22"/>
  </r>
  <r>
    <x v="34"/>
    <s v="8 Johnstown Road"/>
    <s v="Cork"/>
    <m/>
    <x v="14"/>
    <x v="0"/>
    <x v="1"/>
    <x v="50"/>
    <x v="45"/>
    <x v="2"/>
    <x v="0"/>
    <d v="2019-04-05T00:00:00"/>
    <d v="2019-03-14T00:00:00"/>
    <s v="United Package"/>
    <n v="36"/>
    <s v="Inlagd Sill"/>
    <n v="15.2"/>
    <x v="4"/>
    <n v="0.25"/>
    <x v="58"/>
    <n v="168.22"/>
  </r>
  <r>
    <x v="34"/>
    <s v="8 Johnstown Road"/>
    <s v="Cork"/>
    <m/>
    <x v="14"/>
    <x v="0"/>
    <x v="1"/>
    <x v="50"/>
    <x v="45"/>
    <x v="2"/>
    <x v="0"/>
    <d v="2019-04-05T00:00:00"/>
    <d v="2019-03-14T00:00:00"/>
    <s v="United Package"/>
    <n v="59"/>
    <s v="Raclette Courdavault"/>
    <n v="44"/>
    <x v="12"/>
    <n v="0.25"/>
    <x v="54"/>
    <n v="168.22"/>
  </r>
  <r>
    <x v="34"/>
    <s v="8 Johnstown Road"/>
    <s v="Cork"/>
    <m/>
    <x v="14"/>
    <x v="0"/>
    <x v="1"/>
    <x v="50"/>
    <x v="45"/>
    <x v="2"/>
    <x v="0"/>
    <d v="2019-04-05T00:00:00"/>
    <d v="2019-03-14T00:00:00"/>
    <s v="United Package"/>
    <n v="62"/>
    <s v="Tarte au sucre"/>
    <n v="39.4"/>
    <x v="6"/>
    <n v="0"/>
    <x v="127"/>
    <n v="168.22"/>
  </r>
  <r>
    <x v="30"/>
    <s v="Av. Copacabana, 267"/>
    <s v="Rio de Janeiro"/>
    <s v="02389-890"/>
    <x v="2"/>
    <x v="1"/>
    <x v="2"/>
    <x v="51"/>
    <x v="46"/>
    <x v="2"/>
    <x v="0"/>
    <d v="2019-04-06T00:00:00"/>
    <d v="2019-03-16T00:00:00"/>
    <s v="United Package"/>
    <n v="19"/>
    <s v="Teatime Chocolate Biscuits"/>
    <n v="7.3"/>
    <x v="6"/>
    <n v="0"/>
    <x v="128"/>
    <n v="29.76"/>
  </r>
  <r>
    <x v="30"/>
    <s v="Av. Copacabana, 267"/>
    <s v="Rio de Janeiro"/>
    <s v="02389-890"/>
    <x v="2"/>
    <x v="1"/>
    <x v="2"/>
    <x v="51"/>
    <x v="46"/>
    <x v="2"/>
    <x v="0"/>
    <d v="2019-04-06T00:00:00"/>
    <d v="2019-03-16T00:00:00"/>
    <s v="United Package"/>
    <n v="70"/>
    <s v="Outback Lager"/>
    <n v="12"/>
    <x v="8"/>
    <n v="0"/>
    <x v="49"/>
    <n v="29.76"/>
  </r>
  <r>
    <x v="23"/>
    <s v="Via Ludovico il Moro 22"/>
    <s v="Bergamo"/>
    <s v="24100"/>
    <x v="11"/>
    <x v="0"/>
    <x v="7"/>
    <x v="52"/>
    <x v="47"/>
    <x v="2"/>
    <x v="0"/>
    <d v="2019-04-09T00:00:00"/>
    <d v="2019-03-21T00:00:00"/>
    <s v="United Package"/>
    <n v="66"/>
    <s v="Louisiana Hot Spiced Okra"/>
    <n v="13.6"/>
    <x v="12"/>
    <n v="0"/>
    <x v="94"/>
    <n v="17.68"/>
  </r>
  <r>
    <x v="23"/>
    <s v="Via Ludovico il Moro 22"/>
    <s v="Bergamo"/>
    <s v="24100"/>
    <x v="11"/>
    <x v="0"/>
    <x v="7"/>
    <x v="52"/>
    <x v="47"/>
    <x v="2"/>
    <x v="0"/>
    <d v="2019-04-09T00:00:00"/>
    <d v="2019-03-21T00:00:00"/>
    <s v="United Package"/>
    <n v="68"/>
    <s v="Scottish Longbreads"/>
    <n v="10"/>
    <x v="8"/>
    <n v="0"/>
    <x v="14"/>
    <n v="17.68"/>
  </r>
  <r>
    <x v="35"/>
    <s v="Adenauerallee 900"/>
    <s v="Stuttgart"/>
    <s v="70563"/>
    <x v="1"/>
    <x v="0"/>
    <x v="6"/>
    <x v="53"/>
    <x v="47"/>
    <x v="2"/>
    <x v="0"/>
    <d v="2019-04-09T00:00:00"/>
    <d v="2019-03-20T00:00:00"/>
    <s v="United Package"/>
    <n v="40"/>
    <s v="Boston Crab Meat"/>
    <n v="14.7"/>
    <x v="1"/>
    <n v="0"/>
    <x v="129"/>
    <n v="45.08"/>
  </r>
  <r>
    <x v="35"/>
    <s v="Adenauerallee 900"/>
    <s v="Stuttgart"/>
    <s v="70563"/>
    <x v="1"/>
    <x v="0"/>
    <x v="6"/>
    <x v="53"/>
    <x v="47"/>
    <x v="2"/>
    <x v="0"/>
    <d v="2019-04-09T00:00:00"/>
    <d v="2019-03-20T00:00:00"/>
    <s v="United Package"/>
    <n v="56"/>
    <s v="Gnocchi di nonna Alice"/>
    <n v="30.4"/>
    <x v="8"/>
    <n v="0"/>
    <x v="28"/>
    <n v="45.08"/>
  </r>
  <r>
    <x v="4"/>
    <s v="Boulevard Tirou, 255"/>
    <s v="Charleroi"/>
    <s v="B-6000"/>
    <x v="3"/>
    <x v="0"/>
    <x v="2"/>
    <x v="54"/>
    <x v="48"/>
    <x v="2"/>
    <x v="0"/>
    <d v="2019-04-10T00:00:00"/>
    <d v="2019-04-11T00:00:00"/>
    <s v="United Package"/>
    <n v="17"/>
    <s v="Alice Mutton"/>
    <n v="31.2"/>
    <x v="4"/>
    <n v="0"/>
    <x v="130"/>
    <n v="6.27"/>
  </r>
  <r>
    <x v="4"/>
    <s v="Boulevard Tirou, 255"/>
    <s v="Charleroi"/>
    <s v="B-6000"/>
    <x v="3"/>
    <x v="0"/>
    <x v="2"/>
    <x v="54"/>
    <x v="48"/>
    <x v="2"/>
    <x v="0"/>
    <d v="2019-04-10T00:00:00"/>
    <d v="2019-04-11T00:00:00"/>
    <s v="United Package"/>
    <n v="28"/>
    <s v="Rössle Sauerkraut"/>
    <n v="36.4"/>
    <x v="19"/>
    <n v="0"/>
    <x v="131"/>
    <n v="6.27"/>
  </r>
  <r>
    <x v="4"/>
    <s v="Boulevard Tirou, 255"/>
    <s v="Charleroi"/>
    <s v="B-6000"/>
    <x v="3"/>
    <x v="0"/>
    <x v="2"/>
    <x v="54"/>
    <x v="48"/>
    <x v="2"/>
    <x v="0"/>
    <d v="2019-04-10T00:00:00"/>
    <d v="2019-04-11T00:00:00"/>
    <s v="United Package"/>
    <n v="43"/>
    <s v="Ipoh Coffee"/>
    <n v="36.799999999999997"/>
    <x v="0"/>
    <n v="0"/>
    <x v="132"/>
    <n v="6.27"/>
  </r>
  <r>
    <x v="36"/>
    <s v="C/ Romero, 33"/>
    <s v="Sevilla"/>
    <s v="41101"/>
    <x v="12"/>
    <x v="0"/>
    <x v="8"/>
    <x v="55"/>
    <x v="49"/>
    <x v="2"/>
    <x v="0"/>
    <d v="2019-04-11T00:00:00"/>
    <d v="2019-03-21T00:00:00"/>
    <s v="United Package"/>
    <n v="40"/>
    <s v="Boston Crab Meat"/>
    <n v="14.7"/>
    <x v="4"/>
    <n v="0.10000000149011612"/>
    <x v="133"/>
    <n v="107.83"/>
  </r>
  <r>
    <x v="36"/>
    <s v="C/ Romero, 33"/>
    <s v="Sevilla"/>
    <s v="41101"/>
    <x v="12"/>
    <x v="0"/>
    <x v="8"/>
    <x v="55"/>
    <x v="49"/>
    <x v="2"/>
    <x v="0"/>
    <d v="2019-04-11T00:00:00"/>
    <d v="2019-03-21T00:00:00"/>
    <s v="United Package"/>
    <n v="65"/>
    <s v="Louisiana Fiery Hot Pepper Sauce"/>
    <n v="16.8"/>
    <x v="12"/>
    <n v="0.10000000149011612"/>
    <x v="134"/>
    <n v="107.83"/>
  </r>
  <r>
    <x v="36"/>
    <s v="C/ Romero, 33"/>
    <s v="Sevilla"/>
    <s v="41101"/>
    <x v="12"/>
    <x v="0"/>
    <x v="8"/>
    <x v="55"/>
    <x v="49"/>
    <x v="2"/>
    <x v="0"/>
    <d v="2019-04-11T00:00:00"/>
    <d v="2019-03-21T00:00:00"/>
    <s v="United Package"/>
    <n v="68"/>
    <s v="Scottish Longbreads"/>
    <n v="10"/>
    <x v="6"/>
    <n v="0.10000000149011612"/>
    <x v="135"/>
    <n v="107.83"/>
  </r>
  <r>
    <x v="24"/>
    <s v="Avda. Azteca 123"/>
    <s v="México D.F."/>
    <s v="05033"/>
    <x v="7"/>
    <x v="2"/>
    <x v="5"/>
    <x v="56"/>
    <x v="50"/>
    <x v="2"/>
    <x v="0"/>
    <d v="2019-04-12T00:00:00"/>
    <d v="2019-03-20T00:00:00"/>
    <s v="United Package"/>
    <n v="49"/>
    <s v="Maxilaku"/>
    <n v="16"/>
    <x v="12"/>
    <n v="0"/>
    <x v="136"/>
    <n v="63.79"/>
  </r>
  <r>
    <x v="24"/>
    <s v="Avda. Azteca 123"/>
    <s v="México D.F."/>
    <s v="05033"/>
    <x v="7"/>
    <x v="2"/>
    <x v="5"/>
    <x v="56"/>
    <x v="50"/>
    <x v="2"/>
    <x v="0"/>
    <d v="2019-04-12T00:00:00"/>
    <d v="2019-03-20T00:00:00"/>
    <s v="United Package"/>
    <n v="59"/>
    <s v="Raclette Courdavault"/>
    <n v="44"/>
    <x v="1"/>
    <n v="0"/>
    <x v="137"/>
    <n v="63.79"/>
  </r>
  <r>
    <x v="24"/>
    <s v="Avda. Azteca 123"/>
    <s v="México D.F."/>
    <s v="05033"/>
    <x v="7"/>
    <x v="2"/>
    <x v="5"/>
    <x v="56"/>
    <x v="50"/>
    <x v="2"/>
    <x v="0"/>
    <d v="2019-04-12T00:00:00"/>
    <d v="2019-03-20T00:00:00"/>
    <s v="United Package"/>
    <n v="71"/>
    <s v="Fløtemysost"/>
    <n v="17.2"/>
    <x v="17"/>
    <n v="0"/>
    <x v="138"/>
    <n v="63.79"/>
  </r>
  <r>
    <x v="11"/>
    <s v="2743 Bering St."/>
    <s v="Anchorage"/>
    <s v="99508"/>
    <x v="8"/>
    <x v="2"/>
    <x v="6"/>
    <x v="57"/>
    <x v="51"/>
    <x v="2"/>
    <x v="0"/>
    <d v="2019-04-13T00:00:00"/>
    <d v="2019-04-11T00:00:00"/>
    <s v="Federal Shipping"/>
    <n v="18"/>
    <s v="Carnarvon Tigers"/>
    <n v="50"/>
    <x v="9"/>
    <n v="0.10000000149011612"/>
    <x v="139"/>
    <n v="257.62"/>
  </r>
  <r>
    <x v="11"/>
    <s v="2743 Bering St."/>
    <s v="Anchorage"/>
    <s v="99508"/>
    <x v="8"/>
    <x v="2"/>
    <x v="6"/>
    <x v="57"/>
    <x v="51"/>
    <x v="2"/>
    <x v="0"/>
    <d v="2019-04-13T00:00:00"/>
    <d v="2019-04-11T00:00:00"/>
    <s v="Federal Shipping"/>
    <n v="29"/>
    <s v="Thüringer Rostbratwurst"/>
    <n v="99"/>
    <x v="9"/>
    <n v="0.10000000149011612"/>
    <x v="140"/>
    <n v="257.62"/>
  </r>
  <r>
    <x v="11"/>
    <s v="2743 Bering St."/>
    <s v="Anchorage"/>
    <s v="99508"/>
    <x v="8"/>
    <x v="2"/>
    <x v="6"/>
    <x v="57"/>
    <x v="51"/>
    <x v="2"/>
    <x v="0"/>
    <d v="2019-04-13T00:00:00"/>
    <d v="2019-04-11T00:00:00"/>
    <s v="Federal Shipping"/>
    <n v="39"/>
    <s v="Chartreuse verte"/>
    <n v="14.4"/>
    <x v="12"/>
    <n v="0.10000000149011612"/>
    <x v="61"/>
    <n v="257.62"/>
  </r>
  <r>
    <x v="28"/>
    <s v="Gran Vía, 1"/>
    <s v="Madrid"/>
    <s v="28001"/>
    <x v="12"/>
    <x v="0"/>
    <x v="5"/>
    <x v="58"/>
    <x v="52"/>
    <x v="2"/>
    <x v="0"/>
    <d v="2019-04-16T00:00:00"/>
    <d v="2019-03-26T00:00:00"/>
    <s v="Federal Shipping"/>
    <n v="30"/>
    <s v="Nord-Ost Matjeshering"/>
    <n v="20.7"/>
    <x v="1"/>
    <n v="0"/>
    <x v="141"/>
    <n v="7.56"/>
  </r>
  <r>
    <x v="28"/>
    <s v="Gran Vía, 1"/>
    <s v="Madrid"/>
    <s v="28001"/>
    <x v="12"/>
    <x v="0"/>
    <x v="5"/>
    <x v="58"/>
    <x v="52"/>
    <x v="2"/>
    <x v="0"/>
    <d v="2019-04-16T00:00:00"/>
    <d v="2019-03-26T00:00:00"/>
    <s v="Federal Shipping"/>
    <n v="53"/>
    <s v="Perth Pasties"/>
    <n v="26.2"/>
    <x v="1"/>
    <n v="0"/>
    <x v="142"/>
    <n v="7.56"/>
  </r>
  <r>
    <x v="28"/>
    <s v="Gran Vía, 1"/>
    <s v="Madrid"/>
    <s v="28001"/>
    <x v="12"/>
    <x v="0"/>
    <x v="5"/>
    <x v="58"/>
    <x v="52"/>
    <x v="2"/>
    <x v="0"/>
    <d v="2019-04-16T00:00:00"/>
    <d v="2019-03-26T00:00:00"/>
    <s v="Federal Shipping"/>
    <n v="54"/>
    <s v="Tourtière"/>
    <n v="5.9"/>
    <x v="2"/>
    <n v="0"/>
    <x v="143"/>
    <n v="7.56"/>
  </r>
  <r>
    <x v="37"/>
    <s v="89 Chiaroscuro Rd."/>
    <s v="Portland"/>
    <s v="97219"/>
    <x v="8"/>
    <x v="2"/>
    <x v="7"/>
    <x v="59"/>
    <x v="53"/>
    <x v="2"/>
    <x v="0"/>
    <d v="2019-04-17T00:00:00"/>
    <d v="2019-03-28T00:00:00"/>
    <s v="United Package"/>
    <n v="62"/>
    <s v="Tarte au sucre"/>
    <n v="39.4"/>
    <x v="1"/>
    <n v="0"/>
    <x v="144"/>
    <n v="0.56000000000000005"/>
  </r>
  <r>
    <x v="37"/>
    <s v="89 Chiaroscuro Rd."/>
    <s v="Portland"/>
    <s v="97219"/>
    <x v="8"/>
    <x v="2"/>
    <x v="7"/>
    <x v="59"/>
    <x v="53"/>
    <x v="2"/>
    <x v="0"/>
    <d v="2019-04-17T00:00:00"/>
    <d v="2019-03-28T00:00:00"/>
    <s v="United Package"/>
    <n v="68"/>
    <s v="Scottish Longbreads"/>
    <n v="10"/>
    <x v="28"/>
    <n v="0"/>
    <x v="145"/>
    <n v="0.56000000000000005"/>
  </r>
  <r>
    <x v="38"/>
    <s v="Avda. de la Constitución 2222"/>
    <s v="México D.F."/>
    <s v="05021"/>
    <x v="7"/>
    <x v="2"/>
    <x v="8"/>
    <x v="60"/>
    <x v="54"/>
    <x v="2"/>
    <x v="0"/>
    <d v="2019-04-18T00:00:00"/>
    <d v="2019-03-27T00:00:00"/>
    <s v="Federal Shipping"/>
    <n v="69"/>
    <s v="Gudbrandsdalsost"/>
    <n v="28.8"/>
    <x v="15"/>
    <n v="0"/>
    <x v="146"/>
    <n v="1.61"/>
  </r>
  <r>
    <x v="38"/>
    <s v="Avda. de la Constitución 2222"/>
    <s v="México D.F."/>
    <s v="05021"/>
    <x v="7"/>
    <x v="2"/>
    <x v="8"/>
    <x v="60"/>
    <x v="54"/>
    <x v="2"/>
    <x v="0"/>
    <d v="2019-04-18T00:00:00"/>
    <d v="2019-03-27T00:00:00"/>
    <s v="Federal Shipping"/>
    <n v="70"/>
    <s v="Outback Lager"/>
    <n v="12"/>
    <x v="2"/>
    <n v="0"/>
    <x v="147"/>
    <n v="1.61"/>
  </r>
  <r>
    <x v="34"/>
    <s v="8 Johnstown Road"/>
    <s v="Cork"/>
    <m/>
    <x v="14"/>
    <x v="0"/>
    <x v="3"/>
    <x v="61"/>
    <x v="55"/>
    <x v="2"/>
    <x v="0"/>
    <d v="2019-04-19T00:00:00"/>
    <d v="2019-04-25T00:00:00"/>
    <s v="Speedy Express"/>
    <n v="4"/>
    <s v="Chef Anton's Cajun Seasoning"/>
    <n v="17.600000000000001"/>
    <x v="8"/>
    <n v="0"/>
    <x v="148"/>
    <n v="47.3"/>
  </r>
  <r>
    <x v="34"/>
    <s v="8 Johnstown Road"/>
    <s v="Cork"/>
    <m/>
    <x v="14"/>
    <x v="0"/>
    <x v="3"/>
    <x v="61"/>
    <x v="55"/>
    <x v="2"/>
    <x v="0"/>
    <d v="2019-04-19T00:00:00"/>
    <d v="2019-04-25T00:00:00"/>
    <s v="Speedy Express"/>
    <n v="6"/>
    <s v="Grandma's Boysenberry Spread"/>
    <n v="20"/>
    <x v="12"/>
    <n v="0"/>
    <x v="113"/>
    <n v="47.3"/>
  </r>
  <r>
    <x v="34"/>
    <s v="8 Johnstown Road"/>
    <s v="Cork"/>
    <m/>
    <x v="14"/>
    <x v="0"/>
    <x v="3"/>
    <x v="61"/>
    <x v="55"/>
    <x v="2"/>
    <x v="0"/>
    <d v="2019-04-19T00:00:00"/>
    <d v="2019-04-25T00:00:00"/>
    <s v="Speedy Express"/>
    <n v="42"/>
    <s v="Singaporean Hokkien Fried Mee"/>
    <n v="11.2"/>
    <x v="17"/>
    <n v="0"/>
    <x v="149"/>
    <n v="47.3"/>
  </r>
  <r>
    <x v="34"/>
    <s v="8 Johnstown Road"/>
    <s v="Cork"/>
    <m/>
    <x v="14"/>
    <x v="0"/>
    <x v="3"/>
    <x v="61"/>
    <x v="55"/>
    <x v="2"/>
    <x v="0"/>
    <d v="2019-04-19T00:00:00"/>
    <d v="2019-04-25T00:00:00"/>
    <s v="Speedy Express"/>
    <n v="43"/>
    <s v="Ipoh Coffee"/>
    <n v="36.799999999999997"/>
    <x v="8"/>
    <n v="0"/>
    <x v="150"/>
    <n v="47.3"/>
  </r>
  <r>
    <x v="34"/>
    <s v="8 Johnstown Road"/>
    <s v="Cork"/>
    <m/>
    <x v="14"/>
    <x v="0"/>
    <x v="3"/>
    <x v="61"/>
    <x v="55"/>
    <x v="2"/>
    <x v="0"/>
    <d v="2019-04-19T00:00:00"/>
    <d v="2019-04-25T00:00:00"/>
    <s v="Speedy Express"/>
    <n v="71"/>
    <s v="Fløtemysost"/>
    <n v="17.2"/>
    <x v="28"/>
    <n v="0"/>
    <x v="151"/>
    <n v="47.3"/>
  </r>
  <r>
    <x v="39"/>
    <s v="89 Jefferson Way_x000d__x000a_Suite 2"/>
    <s v="Portland"/>
    <s v="97201"/>
    <x v="8"/>
    <x v="2"/>
    <x v="6"/>
    <x v="62"/>
    <x v="56"/>
    <x v="2"/>
    <x v="0"/>
    <d v="2019-04-20T00:00:00"/>
    <d v="2019-03-30T00:00:00"/>
    <s v="United Package"/>
    <n v="16"/>
    <s v="Pavlova"/>
    <n v="13.9"/>
    <x v="1"/>
    <n v="0"/>
    <x v="152"/>
    <n v="17.52"/>
  </r>
  <r>
    <x v="39"/>
    <s v="89 Jefferson Way_x000d__x000a_Suite 2"/>
    <s v="Portland"/>
    <s v="97201"/>
    <x v="8"/>
    <x v="2"/>
    <x v="6"/>
    <x v="62"/>
    <x v="56"/>
    <x v="2"/>
    <x v="0"/>
    <d v="2019-04-20T00:00:00"/>
    <d v="2019-03-30T00:00:00"/>
    <s v="United Package"/>
    <n v="62"/>
    <s v="Tarte au sucre"/>
    <n v="39.4"/>
    <x v="2"/>
    <n v="0"/>
    <x v="153"/>
    <n v="17.52"/>
  </r>
  <r>
    <x v="40"/>
    <s v="67, rue des Cinquante Otages"/>
    <s v="Nantes"/>
    <s v="44000"/>
    <x v="0"/>
    <x v="0"/>
    <x v="5"/>
    <x v="63"/>
    <x v="56"/>
    <x v="2"/>
    <x v="0"/>
    <d v="2019-04-06T00:00:00"/>
    <d v="2019-03-29T00:00:00"/>
    <s v="Federal Shipping"/>
    <n v="42"/>
    <s v="Singaporean Hokkien Fried Mee"/>
    <n v="11.2"/>
    <x v="7"/>
    <n v="0"/>
    <x v="154"/>
    <n v="24.69"/>
  </r>
  <r>
    <x v="40"/>
    <s v="67, rue des Cinquante Otages"/>
    <s v="Nantes"/>
    <s v="44000"/>
    <x v="0"/>
    <x v="0"/>
    <x v="5"/>
    <x v="63"/>
    <x v="56"/>
    <x v="2"/>
    <x v="0"/>
    <d v="2019-04-06T00:00:00"/>
    <d v="2019-03-29T00:00:00"/>
    <s v="Federal Shipping"/>
    <n v="69"/>
    <s v="Gudbrandsdalsost"/>
    <n v="28.8"/>
    <x v="25"/>
    <n v="0"/>
    <x v="122"/>
    <n v="24.69"/>
  </r>
  <r>
    <x v="35"/>
    <s v="Adenauerallee 900"/>
    <s v="Stuttgart"/>
    <s v="70563"/>
    <x v="1"/>
    <x v="0"/>
    <x v="7"/>
    <x v="64"/>
    <x v="57"/>
    <x v="2"/>
    <x v="0"/>
    <d v="2019-04-23T00:00:00"/>
    <d v="2019-04-05T00:00:00"/>
    <s v="United Package"/>
    <n v="28"/>
    <s v="Rössle Sauerkraut"/>
    <n v="36.4"/>
    <x v="22"/>
    <n v="0"/>
    <x v="155"/>
    <n v="40.26"/>
  </r>
  <r>
    <x v="35"/>
    <s v="Adenauerallee 900"/>
    <s v="Stuttgart"/>
    <s v="70563"/>
    <x v="1"/>
    <x v="0"/>
    <x v="7"/>
    <x v="64"/>
    <x v="57"/>
    <x v="2"/>
    <x v="0"/>
    <d v="2019-04-23T00:00:00"/>
    <d v="2019-04-05T00:00:00"/>
    <s v="United Package"/>
    <n v="43"/>
    <s v="Ipoh Coffee"/>
    <n v="36.799999999999997"/>
    <x v="23"/>
    <n v="0"/>
    <x v="156"/>
    <n v="40.26"/>
  </r>
  <r>
    <x v="35"/>
    <s v="Adenauerallee 900"/>
    <s v="Stuttgart"/>
    <s v="70563"/>
    <x v="1"/>
    <x v="0"/>
    <x v="7"/>
    <x v="64"/>
    <x v="57"/>
    <x v="2"/>
    <x v="0"/>
    <d v="2019-04-23T00:00:00"/>
    <d v="2019-04-05T00:00:00"/>
    <s v="United Package"/>
    <n v="53"/>
    <s v="Perth Pasties"/>
    <n v="26.2"/>
    <x v="8"/>
    <n v="0"/>
    <x v="157"/>
    <n v="40.26"/>
  </r>
  <r>
    <x v="35"/>
    <s v="Adenauerallee 900"/>
    <s v="Stuttgart"/>
    <s v="70563"/>
    <x v="1"/>
    <x v="0"/>
    <x v="7"/>
    <x v="64"/>
    <x v="57"/>
    <x v="2"/>
    <x v="0"/>
    <d v="2019-04-23T00:00:00"/>
    <d v="2019-04-05T00:00:00"/>
    <s v="United Package"/>
    <n v="75"/>
    <s v="Rhönbräu Klosterbier"/>
    <n v="6.2"/>
    <x v="1"/>
    <n v="0"/>
    <x v="158"/>
    <n v="40.26"/>
  </r>
  <r>
    <x v="21"/>
    <s v="Taucherstraße 10"/>
    <s v="Cunewalde"/>
    <s v="01307"/>
    <x v="1"/>
    <x v="0"/>
    <x v="7"/>
    <x v="65"/>
    <x v="58"/>
    <x v="2"/>
    <x v="0"/>
    <d v="2019-04-24T00:00:00"/>
    <d v="2019-04-06T00:00:00"/>
    <s v="United Package"/>
    <n v="36"/>
    <s v="Inlagd Sill"/>
    <n v="15.2"/>
    <x v="0"/>
    <n v="0"/>
    <x v="159"/>
    <n v="1.96"/>
  </r>
  <r>
    <x v="13"/>
    <s v="2817 Milton Dr."/>
    <s v="Albuquerque"/>
    <s v="87110"/>
    <x v="8"/>
    <x v="2"/>
    <x v="5"/>
    <x v="66"/>
    <x v="59"/>
    <x v="2"/>
    <x v="0"/>
    <d v="2019-04-25T00:00:00"/>
    <d v="2019-04-06T00:00:00"/>
    <s v="United Package"/>
    <n v="32"/>
    <s v="Mascarpone Fabioli"/>
    <n v="25.6"/>
    <x v="4"/>
    <n v="0.10000000149011612"/>
    <x v="160"/>
    <n v="74.16"/>
  </r>
  <r>
    <x v="13"/>
    <s v="2817 Milton Dr."/>
    <s v="Albuquerque"/>
    <s v="87110"/>
    <x v="8"/>
    <x v="2"/>
    <x v="5"/>
    <x v="66"/>
    <x v="59"/>
    <x v="2"/>
    <x v="0"/>
    <d v="2019-04-25T00:00:00"/>
    <d v="2019-04-06T00:00:00"/>
    <s v="United Package"/>
    <n v="58"/>
    <s v="Escargots de Bourgogne"/>
    <n v="10.6"/>
    <x v="12"/>
    <n v="0.10000000149011612"/>
    <x v="161"/>
    <n v="74.16"/>
  </r>
  <r>
    <x v="13"/>
    <s v="2817 Milton Dr."/>
    <s v="Albuquerque"/>
    <s v="87110"/>
    <x v="8"/>
    <x v="2"/>
    <x v="5"/>
    <x v="66"/>
    <x v="59"/>
    <x v="2"/>
    <x v="0"/>
    <d v="2019-04-25T00:00:00"/>
    <d v="2019-04-06T00:00:00"/>
    <s v="United Package"/>
    <n v="62"/>
    <s v="Tarte au sucre"/>
    <n v="39.4"/>
    <x v="9"/>
    <n v="0.10000000149011612"/>
    <x v="162"/>
    <n v="74.16"/>
  </r>
  <r>
    <x v="41"/>
    <s v="Garden House_x000d__x000a_Crowther Way"/>
    <s v="Cowes"/>
    <s v="PO31 7PJ"/>
    <x v="13"/>
    <x v="0"/>
    <x v="2"/>
    <x v="67"/>
    <x v="60"/>
    <x v="2"/>
    <x v="0"/>
    <d v="2019-04-26T00:00:00"/>
    <d v="2019-04-05T00:00:00"/>
    <s v="United Package"/>
    <n v="34"/>
    <s v="Sasquatch Ale"/>
    <n v="11.2"/>
    <x v="31"/>
    <n v="0"/>
    <x v="163"/>
    <n v="41.76"/>
  </r>
  <r>
    <x v="41"/>
    <s v="Garden House_x000d__x000a_Crowther Way"/>
    <s v="Cowes"/>
    <s v="PO31 7PJ"/>
    <x v="13"/>
    <x v="0"/>
    <x v="2"/>
    <x v="67"/>
    <x v="60"/>
    <x v="2"/>
    <x v="0"/>
    <d v="2019-04-26T00:00:00"/>
    <d v="2019-04-05T00:00:00"/>
    <s v="United Package"/>
    <n v="70"/>
    <s v="Outback Lager"/>
    <n v="12"/>
    <x v="12"/>
    <n v="0"/>
    <x v="40"/>
    <n v="41.76"/>
  </r>
  <r>
    <x v="13"/>
    <s v="2817 Milton Dr."/>
    <s v="Albuquerque"/>
    <s v="87110"/>
    <x v="8"/>
    <x v="2"/>
    <x v="5"/>
    <x v="68"/>
    <x v="61"/>
    <x v="2"/>
    <x v="0"/>
    <d v="2019-04-27T00:00:00"/>
    <d v="2019-04-10T00:00:00"/>
    <s v="Federal Shipping"/>
    <n v="41"/>
    <s v="Jack's New England Clam Chowder"/>
    <n v="7.7"/>
    <x v="1"/>
    <n v="0"/>
    <x v="5"/>
    <n v="150.15"/>
  </r>
  <r>
    <x v="13"/>
    <s v="2817 Milton Dr."/>
    <s v="Albuquerque"/>
    <s v="87110"/>
    <x v="8"/>
    <x v="2"/>
    <x v="5"/>
    <x v="68"/>
    <x v="61"/>
    <x v="2"/>
    <x v="0"/>
    <d v="2019-04-27T00:00:00"/>
    <d v="2019-04-10T00:00:00"/>
    <s v="Federal Shipping"/>
    <n v="62"/>
    <s v="Tarte au sucre"/>
    <n v="39.4"/>
    <x v="21"/>
    <n v="0"/>
    <x v="164"/>
    <n v="150.15"/>
  </r>
  <r>
    <x v="37"/>
    <s v="89 Chiaroscuro Rd."/>
    <s v="Portland"/>
    <s v="97219"/>
    <x v="8"/>
    <x v="2"/>
    <x v="1"/>
    <x v="69"/>
    <x v="62"/>
    <x v="3"/>
    <x v="0"/>
    <d v="2019-04-30T00:00:00"/>
    <d v="2019-04-12T00:00:00"/>
    <s v="Speedy Express"/>
    <n v="1"/>
    <s v="Chai"/>
    <n v="14.4"/>
    <x v="8"/>
    <n v="0"/>
    <x v="38"/>
    <n v="12.69"/>
  </r>
  <r>
    <x v="41"/>
    <s v="Garden House_x000d__x000a_Crowther Way"/>
    <s v="Cowes"/>
    <s v="PO31 7PJ"/>
    <x v="13"/>
    <x v="0"/>
    <x v="6"/>
    <x v="70"/>
    <x v="63"/>
    <x v="3"/>
    <x v="0"/>
    <d v="2019-05-01T00:00:00"/>
    <d v="2019-04-06T00:00:00"/>
    <s v="United Package"/>
    <n v="41"/>
    <s v="Jack's New England Clam Chowder"/>
    <n v="7.7"/>
    <x v="8"/>
    <n v="0"/>
    <x v="165"/>
    <n v="4.7300000000000004"/>
  </r>
  <r>
    <x v="41"/>
    <s v="Garden House_x000d__x000a_Crowther Way"/>
    <s v="Cowes"/>
    <s v="PO31 7PJ"/>
    <x v="13"/>
    <x v="0"/>
    <x v="6"/>
    <x v="70"/>
    <x v="63"/>
    <x v="3"/>
    <x v="0"/>
    <d v="2019-05-01T00:00:00"/>
    <d v="2019-04-06T00:00:00"/>
    <s v="United Package"/>
    <n v="76"/>
    <s v="Lakkalikööri"/>
    <n v="14.4"/>
    <x v="7"/>
    <n v="0"/>
    <x v="26"/>
    <n v="4.7300000000000004"/>
  </r>
  <r>
    <x v="24"/>
    <s v="Avda. Azteca 123"/>
    <s v="México D.F."/>
    <s v="05033"/>
    <x v="7"/>
    <x v="2"/>
    <x v="8"/>
    <x v="71"/>
    <x v="64"/>
    <x v="3"/>
    <x v="0"/>
    <d v="2019-05-02T00:00:00"/>
    <d v="2019-04-13T00:00:00"/>
    <s v="Federal Shipping"/>
    <n v="17"/>
    <s v="Alice Mutton"/>
    <n v="31.2"/>
    <x v="26"/>
    <n v="0"/>
    <x v="166"/>
    <n v="64.5"/>
  </r>
  <r>
    <x v="24"/>
    <s v="Avda. Azteca 123"/>
    <s v="México D.F."/>
    <s v="05033"/>
    <x v="7"/>
    <x v="2"/>
    <x v="8"/>
    <x v="71"/>
    <x v="64"/>
    <x v="3"/>
    <x v="0"/>
    <d v="2019-05-02T00:00:00"/>
    <d v="2019-04-13T00:00:00"/>
    <s v="Federal Shipping"/>
    <n v="28"/>
    <s v="Rössle Sauerkraut"/>
    <n v="36.4"/>
    <x v="31"/>
    <n v="0"/>
    <x v="167"/>
    <n v="64.5"/>
  </r>
  <r>
    <x v="24"/>
    <s v="Avda. Azteca 123"/>
    <s v="México D.F."/>
    <s v="05033"/>
    <x v="7"/>
    <x v="2"/>
    <x v="8"/>
    <x v="71"/>
    <x v="64"/>
    <x v="3"/>
    <x v="0"/>
    <d v="2019-05-02T00:00:00"/>
    <d v="2019-04-13T00:00:00"/>
    <s v="Federal Shipping"/>
    <n v="76"/>
    <s v="Lakkalikööri"/>
    <n v="14.4"/>
    <x v="12"/>
    <n v="0"/>
    <x v="124"/>
    <n v="64.5"/>
  </r>
  <r>
    <x v="16"/>
    <s v="Torikatu 38"/>
    <s v="Oulu"/>
    <s v="90110"/>
    <x v="10"/>
    <x v="0"/>
    <x v="0"/>
    <x v="72"/>
    <x v="65"/>
    <x v="3"/>
    <x v="0"/>
    <d v="2019-04-19T00:00:00"/>
    <d v="2019-04-20T00:00:00"/>
    <s v="Federal Shipping"/>
    <n v="71"/>
    <s v="Fløtemysost"/>
    <n v="17.2"/>
    <x v="12"/>
    <n v="0"/>
    <x v="168"/>
    <n v="34.57"/>
  </r>
  <r>
    <x v="41"/>
    <s v="Garden House_x000d__x000a_Crowther Way"/>
    <s v="Cowes"/>
    <s v="PO31 7PJ"/>
    <x v="13"/>
    <x v="0"/>
    <x v="3"/>
    <x v="73"/>
    <x v="65"/>
    <x v="3"/>
    <x v="0"/>
    <d v="2019-05-03T00:00:00"/>
    <d v="2019-04-13T00:00:00"/>
    <s v="United Package"/>
    <n v="35"/>
    <s v="Steeleye Stout"/>
    <n v="14.4"/>
    <x v="1"/>
    <n v="0"/>
    <x v="169"/>
    <n v="3.43"/>
  </r>
  <r>
    <x v="42"/>
    <s v="Calle Dr. Jorge Cash 321"/>
    <s v="México D.F."/>
    <s v="05033"/>
    <x v="7"/>
    <x v="2"/>
    <x v="8"/>
    <x v="74"/>
    <x v="66"/>
    <x v="3"/>
    <x v="0"/>
    <d v="2019-05-04T00:00:00"/>
    <d v="2019-04-25T00:00:00"/>
    <s v="Federal Shipping"/>
    <n v="52"/>
    <s v="Filo Mix"/>
    <n v="5.6"/>
    <x v="8"/>
    <n v="0"/>
    <x v="170"/>
    <n v="0.4"/>
  </r>
  <r>
    <x v="43"/>
    <s v="Maubelstr. 90"/>
    <s v="Brandenburg"/>
    <s v="14776"/>
    <x v="1"/>
    <x v="0"/>
    <x v="2"/>
    <x v="75"/>
    <x v="67"/>
    <x v="3"/>
    <x v="0"/>
    <d v="2019-05-07T00:00:00"/>
    <d v="2019-04-16T00:00:00"/>
    <s v="Speedy Express"/>
    <n v="15"/>
    <s v="Genen Shouyu"/>
    <n v="12.4"/>
    <x v="2"/>
    <n v="0"/>
    <x v="158"/>
    <n v="4.88"/>
  </r>
  <r>
    <x v="43"/>
    <s v="Maubelstr. 90"/>
    <s v="Brandenburg"/>
    <s v="14776"/>
    <x v="1"/>
    <x v="0"/>
    <x v="2"/>
    <x v="75"/>
    <x v="67"/>
    <x v="3"/>
    <x v="0"/>
    <d v="2019-05-07T00:00:00"/>
    <d v="2019-04-16T00:00:00"/>
    <s v="Speedy Express"/>
    <n v="25"/>
    <s v="NuNuCa Nuß-Nougat-Creme"/>
    <n v="11.2"/>
    <x v="22"/>
    <n v="0"/>
    <x v="171"/>
    <n v="4.88"/>
  </r>
  <r>
    <x v="43"/>
    <s v="Maubelstr. 90"/>
    <s v="Brandenburg"/>
    <s v="14776"/>
    <x v="1"/>
    <x v="0"/>
    <x v="2"/>
    <x v="75"/>
    <x v="67"/>
    <x v="3"/>
    <x v="0"/>
    <d v="2019-05-07T00:00:00"/>
    <d v="2019-04-16T00:00:00"/>
    <s v="Speedy Express"/>
    <n v="39"/>
    <s v="Chartreuse verte"/>
    <n v="14.4"/>
    <x v="22"/>
    <n v="0"/>
    <x v="86"/>
    <n v="4.88"/>
  </r>
  <r>
    <x v="44"/>
    <s v="187 Suffolk Ln."/>
    <s v="Boise"/>
    <s v="83720"/>
    <x v="8"/>
    <x v="2"/>
    <x v="4"/>
    <x v="76"/>
    <x v="68"/>
    <x v="3"/>
    <x v="0"/>
    <d v="2019-05-08T00:00:00"/>
    <d v="2019-04-12T00:00:00"/>
    <s v="Speedy Express"/>
    <n v="16"/>
    <s v="Pavlova"/>
    <n v="13.9"/>
    <x v="11"/>
    <n v="0.15000000596046448"/>
    <x v="172"/>
    <n v="214.27"/>
  </r>
  <r>
    <x v="44"/>
    <s v="187 Suffolk Ln."/>
    <s v="Boise"/>
    <s v="83720"/>
    <x v="8"/>
    <x v="2"/>
    <x v="4"/>
    <x v="76"/>
    <x v="68"/>
    <x v="3"/>
    <x v="0"/>
    <d v="2019-05-08T00:00:00"/>
    <d v="2019-04-12T00:00:00"/>
    <s v="Speedy Express"/>
    <n v="35"/>
    <s v="Steeleye Stout"/>
    <n v="14.4"/>
    <x v="21"/>
    <n v="0.15000000596046448"/>
    <x v="173"/>
    <n v="214.27"/>
  </r>
  <r>
    <x v="44"/>
    <s v="187 Suffolk Ln."/>
    <s v="Boise"/>
    <s v="83720"/>
    <x v="8"/>
    <x v="2"/>
    <x v="4"/>
    <x v="76"/>
    <x v="68"/>
    <x v="3"/>
    <x v="0"/>
    <d v="2019-05-08T00:00:00"/>
    <d v="2019-04-12T00:00:00"/>
    <s v="Speedy Express"/>
    <n v="46"/>
    <s v="Spegesild"/>
    <n v="9.6"/>
    <x v="12"/>
    <n v="0"/>
    <x v="38"/>
    <n v="214.27"/>
  </r>
  <r>
    <x v="44"/>
    <s v="187 Suffolk Ln."/>
    <s v="Boise"/>
    <s v="83720"/>
    <x v="8"/>
    <x v="2"/>
    <x v="4"/>
    <x v="76"/>
    <x v="68"/>
    <x v="3"/>
    <x v="0"/>
    <d v="2019-05-08T00:00:00"/>
    <d v="2019-04-12T00:00:00"/>
    <s v="Speedy Express"/>
    <n v="59"/>
    <s v="Raclette Courdavault"/>
    <n v="44"/>
    <x v="4"/>
    <n v="0.15000000596046448"/>
    <x v="174"/>
    <n v="214.27"/>
  </r>
  <r>
    <x v="44"/>
    <s v="187 Suffolk Ln."/>
    <s v="Boise"/>
    <s v="83720"/>
    <x v="8"/>
    <x v="2"/>
    <x v="4"/>
    <x v="76"/>
    <x v="68"/>
    <x v="3"/>
    <x v="0"/>
    <d v="2019-05-08T00:00:00"/>
    <d v="2019-04-12T00:00:00"/>
    <s v="Speedy Express"/>
    <n v="63"/>
    <s v="Vegie-spread"/>
    <n v="35.1"/>
    <x v="32"/>
    <n v="0.15000000596046448"/>
    <x v="175"/>
    <n v="214.27"/>
  </r>
  <r>
    <x v="43"/>
    <s v="Maubelstr. 90"/>
    <s v="Brandenburg"/>
    <s v="14776"/>
    <x v="1"/>
    <x v="0"/>
    <x v="5"/>
    <x v="77"/>
    <x v="69"/>
    <x v="3"/>
    <x v="0"/>
    <d v="2019-04-25T00:00:00"/>
    <d v="2019-04-16T00:00:00"/>
    <s v="Federal Shipping"/>
    <n v="6"/>
    <s v="Grandma's Boysenberry Spread"/>
    <n v="20"/>
    <x v="7"/>
    <n v="0"/>
    <x v="176"/>
    <n v="64.86"/>
  </r>
  <r>
    <x v="43"/>
    <s v="Maubelstr. 90"/>
    <s v="Brandenburg"/>
    <s v="14776"/>
    <x v="1"/>
    <x v="0"/>
    <x v="5"/>
    <x v="77"/>
    <x v="69"/>
    <x v="3"/>
    <x v="0"/>
    <d v="2019-04-25T00:00:00"/>
    <d v="2019-04-16T00:00:00"/>
    <s v="Federal Shipping"/>
    <n v="13"/>
    <s v="Konbu"/>
    <n v="4.8"/>
    <x v="0"/>
    <n v="0"/>
    <x v="86"/>
    <n v="64.86"/>
  </r>
  <r>
    <x v="43"/>
    <s v="Maubelstr. 90"/>
    <s v="Brandenburg"/>
    <s v="14776"/>
    <x v="1"/>
    <x v="0"/>
    <x v="5"/>
    <x v="77"/>
    <x v="69"/>
    <x v="3"/>
    <x v="0"/>
    <d v="2019-04-25T00:00:00"/>
    <d v="2019-04-16T00:00:00"/>
    <s v="Federal Shipping"/>
    <n v="14"/>
    <s v="Tofu"/>
    <n v="18.600000000000001"/>
    <x v="3"/>
    <n v="0"/>
    <x v="3"/>
    <n v="64.86"/>
  </r>
  <r>
    <x v="43"/>
    <s v="Maubelstr. 90"/>
    <s v="Brandenburg"/>
    <s v="14776"/>
    <x v="1"/>
    <x v="0"/>
    <x v="5"/>
    <x v="77"/>
    <x v="69"/>
    <x v="3"/>
    <x v="0"/>
    <d v="2019-04-25T00:00:00"/>
    <d v="2019-04-16T00:00:00"/>
    <s v="Federal Shipping"/>
    <n v="31"/>
    <s v="Gorgonzola Telino"/>
    <n v="10"/>
    <x v="22"/>
    <n v="0"/>
    <x v="66"/>
    <n v="64.86"/>
  </r>
  <r>
    <x v="43"/>
    <s v="Maubelstr. 90"/>
    <s v="Brandenburg"/>
    <s v="14776"/>
    <x v="1"/>
    <x v="0"/>
    <x v="5"/>
    <x v="77"/>
    <x v="69"/>
    <x v="3"/>
    <x v="0"/>
    <d v="2019-04-25T00:00:00"/>
    <d v="2019-04-16T00:00:00"/>
    <s v="Federal Shipping"/>
    <n v="72"/>
    <s v="Mozzarella di Giovanni"/>
    <n v="27.8"/>
    <x v="4"/>
    <n v="0"/>
    <x v="177"/>
    <n v="64.86"/>
  </r>
  <r>
    <x v="45"/>
    <s v="C/ Araquil, 67"/>
    <s v="Madrid"/>
    <s v="28023"/>
    <x v="12"/>
    <x v="0"/>
    <x v="2"/>
    <x v="78"/>
    <x v="70"/>
    <x v="3"/>
    <x v="0"/>
    <d v="2019-05-10T00:00:00"/>
    <d v="2019-04-16T00:00:00"/>
    <s v="United Package"/>
    <n v="4"/>
    <s v="Chef Anton's Cajun Seasoning"/>
    <n v="17.600000000000001"/>
    <x v="23"/>
    <n v="0"/>
    <x v="178"/>
    <n v="77.92"/>
  </r>
  <r>
    <x v="45"/>
    <s v="C/ Araquil, 67"/>
    <s v="Madrid"/>
    <s v="28023"/>
    <x v="12"/>
    <x v="0"/>
    <x v="2"/>
    <x v="78"/>
    <x v="70"/>
    <x v="3"/>
    <x v="0"/>
    <d v="2019-05-10T00:00:00"/>
    <d v="2019-04-16T00:00:00"/>
    <s v="United Package"/>
    <n v="57"/>
    <s v="Ravioli Angelo"/>
    <n v="15.6"/>
    <x v="16"/>
    <n v="0"/>
    <x v="166"/>
    <n v="77.92"/>
  </r>
  <r>
    <x v="45"/>
    <s v="C/ Araquil, 67"/>
    <s v="Madrid"/>
    <s v="28023"/>
    <x v="12"/>
    <x v="0"/>
    <x v="2"/>
    <x v="78"/>
    <x v="70"/>
    <x v="3"/>
    <x v="0"/>
    <d v="2019-05-10T00:00:00"/>
    <d v="2019-04-16T00:00:00"/>
    <s v="United Package"/>
    <n v="75"/>
    <s v="Rhönbräu Klosterbier"/>
    <n v="6.2"/>
    <x v="13"/>
    <n v="0"/>
    <x v="179"/>
    <n v="77.92"/>
  </r>
  <r>
    <x v="14"/>
    <s v="Åkergatan 24"/>
    <s v="Bräcke"/>
    <s v="S-844 67"/>
    <x v="9"/>
    <x v="0"/>
    <x v="7"/>
    <x v="79"/>
    <x v="71"/>
    <x v="3"/>
    <x v="0"/>
    <d v="2019-05-11T00:00:00"/>
    <d v="2019-04-16T00:00:00"/>
    <s v="Speedy Express"/>
    <n v="2"/>
    <s v="Chang"/>
    <n v="15.2"/>
    <x v="9"/>
    <n v="0.20000000298023224"/>
    <x v="19"/>
    <n v="63.36"/>
  </r>
  <r>
    <x v="14"/>
    <s v="Åkergatan 24"/>
    <s v="Bräcke"/>
    <s v="S-844 67"/>
    <x v="9"/>
    <x v="0"/>
    <x v="7"/>
    <x v="79"/>
    <x v="71"/>
    <x v="3"/>
    <x v="0"/>
    <d v="2019-05-11T00:00:00"/>
    <d v="2019-04-16T00:00:00"/>
    <s v="Speedy Express"/>
    <n v="11"/>
    <s v="Queso Cabrales"/>
    <n v="16.8"/>
    <x v="13"/>
    <n v="0.20000000298023224"/>
    <x v="180"/>
    <n v="63.36"/>
  </r>
  <r>
    <x v="14"/>
    <s v="Åkergatan 24"/>
    <s v="Bräcke"/>
    <s v="S-844 67"/>
    <x v="9"/>
    <x v="0"/>
    <x v="7"/>
    <x v="79"/>
    <x v="71"/>
    <x v="3"/>
    <x v="0"/>
    <d v="2019-05-11T00:00:00"/>
    <d v="2019-04-16T00:00:00"/>
    <s v="Speedy Express"/>
    <n v="30"/>
    <s v="Nord-Ost Matjeshering"/>
    <n v="20.7"/>
    <x v="5"/>
    <n v="0.20000000298023224"/>
    <x v="181"/>
    <n v="63.36"/>
  </r>
  <r>
    <x v="14"/>
    <s v="Åkergatan 24"/>
    <s v="Bräcke"/>
    <s v="S-844 67"/>
    <x v="9"/>
    <x v="0"/>
    <x v="7"/>
    <x v="79"/>
    <x v="71"/>
    <x v="3"/>
    <x v="0"/>
    <d v="2019-05-11T00:00:00"/>
    <d v="2019-04-16T00:00:00"/>
    <s v="Speedy Express"/>
    <n v="58"/>
    <s v="Escargots de Bourgogne"/>
    <n v="10.6"/>
    <x v="12"/>
    <n v="0.20000000298023224"/>
    <x v="182"/>
    <n v="63.36"/>
  </r>
  <r>
    <x v="46"/>
    <s v="Jardim das rosas n. 32"/>
    <s v="Lisboa"/>
    <s v="1675"/>
    <x v="15"/>
    <x v="0"/>
    <x v="2"/>
    <x v="80"/>
    <x v="72"/>
    <x v="3"/>
    <x v="0"/>
    <d v="2019-05-14T00:00:00"/>
    <d v="2019-04-19T00:00:00"/>
    <s v="Federal Shipping"/>
    <n v="59"/>
    <s v="Raclette Courdavault"/>
    <n v="44"/>
    <x v="3"/>
    <n v="0"/>
    <x v="183"/>
    <n v="87.03"/>
  </r>
  <r>
    <x v="46"/>
    <s v="Jardim das rosas n. 32"/>
    <s v="Lisboa"/>
    <s v="1675"/>
    <x v="15"/>
    <x v="0"/>
    <x v="2"/>
    <x v="80"/>
    <x v="72"/>
    <x v="3"/>
    <x v="0"/>
    <d v="2019-05-14T00:00:00"/>
    <d v="2019-04-19T00:00:00"/>
    <s v="Federal Shipping"/>
    <n v="65"/>
    <s v="Louisiana Fiery Hot Pepper Sauce"/>
    <n v="16.8"/>
    <x v="4"/>
    <n v="0"/>
    <x v="180"/>
    <n v="87.03"/>
  </r>
  <r>
    <x v="46"/>
    <s v="Jardim das rosas n. 32"/>
    <s v="Lisboa"/>
    <s v="1675"/>
    <x v="15"/>
    <x v="0"/>
    <x v="2"/>
    <x v="80"/>
    <x v="72"/>
    <x v="3"/>
    <x v="0"/>
    <d v="2019-05-14T00:00:00"/>
    <d v="2019-04-19T00:00:00"/>
    <s v="Federal Shipping"/>
    <n v="68"/>
    <s v="Scottish Longbreads"/>
    <n v="10"/>
    <x v="1"/>
    <n v="0"/>
    <x v="184"/>
    <n v="87.03"/>
  </r>
  <r>
    <x v="20"/>
    <s v="P.O. Box 555"/>
    <s v="Lander"/>
    <s v="82520"/>
    <x v="8"/>
    <x v="2"/>
    <x v="2"/>
    <x v="81"/>
    <x v="73"/>
    <x v="3"/>
    <x v="0"/>
    <d v="2019-05-29T00:00:00"/>
    <d v="2019-04-25T00:00:00"/>
    <s v="United Package"/>
    <n v="19"/>
    <s v="Teatime Chocolate Biscuits"/>
    <n v="7.3"/>
    <x v="1"/>
    <n v="5.000000074505806E-2"/>
    <x v="185"/>
    <n v="191.67"/>
  </r>
  <r>
    <x v="20"/>
    <s v="P.O. Box 555"/>
    <s v="Lander"/>
    <s v="82520"/>
    <x v="8"/>
    <x v="2"/>
    <x v="2"/>
    <x v="81"/>
    <x v="73"/>
    <x v="3"/>
    <x v="0"/>
    <d v="2019-05-29T00:00:00"/>
    <d v="2019-04-25T00:00:00"/>
    <s v="United Package"/>
    <n v="30"/>
    <s v="Nord-Ost Matjeshering"/>
    <n v="20.7"/>
    <x v="26"/>
    <n v="5.000000074505806E-2"/>
    <x v="186"/>
    <n v="191.67"/>
  </r>
  <r>
    <x v="20"/>
    <s v="P.O. Box 555"/>
    <s v="Lander"/>
    <s v="82520"/>
    <x v="8"/>
    <x v="2"/>
    <x v="2"/>
    <x v="81"/>
    <x v="73"/>
    <x v="3"/>
    <x v="0"/>
    <d v="2019-05-29T00:00:00"/>
    <d v="2019-04-25T00:00:00"/>
    <s v="United Package"/>
    <n v="38"/>
    <s v="Côte de Blaye"/>
    <n v="210.8"/>
    <x v="8"/>
    <n v="5.000000074505806E-2"/>
    <x v="187"/>
    <n v="191.67"/>
  </r>
  <r>
    <x v="20"/>
    <s v="P.O. Box 555"/>
    <s v="Lander"/>
    <s v="82520"/>
    <x v="8"/>
    <x v="2"/>
    <x v="2"/>
    <x v="81"/>
    <x v="73"/>
    <x v="3"/>
    <x v="0"/>
    <d v="2019-05-29T00:00:00"/>
    <d v="2019-04-25T00:00:00"/>
    <s v="United Package"/>
    <n v="56"/>
    <s v="Gnocchi di nonna Alice"/>
    <n v="30.4"/>
    <x v="0"/>
    <n v="5.000000074505806E-2"/>
    <x v="50"/>
    <n v="191.67"/>
  </r>
  <r>
    <x v="29"/>
    <s v="Carrera 52 con Ave. Bolívar #65-98 Llano Largo"/>
    <s v="Barquisimeto"/>
    <s v="3508"/>
    <x v="5"/>
    <x v="1"/>
    <x v="3"/>
    <x v="82"/>
    <x v="74"/>
    <x v="3"/>
    <x v="0"/>
    <d v="2019-05-16T00:00:00"/>
    <d v="2019-04-30T00:00:00"/>
    <s v="Speedy Express"/>
    <n v="26"/>
    <s v="Gumbär Gummibärchen"/>
    <n v="24.9"/>
    <x v="13"/>
    <n v="0.15000000596046448"/>
    <x v="188"/>
    <n v="12.75"/>
  </r>
  <r>
    <x v="29"/>
    <s v="Carrera 52 con Ave. Bolívar #65-98 Llano Largo"/>
    <s v="Barquisimeto"/>
    <s v="3508"/>
    <x v="5"/>
    <x v="1"/>
    <x v="3"/>
    <x v="82"/>
    <x v="74"/>
    <x v="3"/>
    <x v="0"/>
    <d v="2019-05-16T00:00:00"/>
    <d v="2019-04-30T00:00:00"/>
    <s v="Speedy Express"/>
    <n v="72"/>
    <s v="Mozzarella di Giovanni"/>
    <n v="27.8"/>
    <x v="9"/>
    <n v="0.15000000596046448"/>
    <x v="189"/>
    <n v="12.75"/>
  </r>
  <r>
    <x v="47"/>
    <s v="12, rue des Bouchers"/>
    <s v="Marseille"/>
    <s v="13008"/>
    <x v="0"/>
    <x v="0"/>
    <x v="4"/>
    <x v="83"/>
    <x v="74"/>
    <x v="3"/>
    <x v="0"/>
    <d v="2019-05-30T00:00:00"/>
    <d v="2019-04-23T00:00:00"/>
    <s v="Speedy Express"/>
    <n v="54"/>
    <s v="Tourtière"/>
    <n v="5.9"/>
    <x v="6"/>
    <n v="0"/>
    <x v="190"/>
    <n v="10.19"/>
  </r>
  <r>
    <x v="48"/>
    <s v="43 rue St. Laurent"/>
    <s v="Montréal"/>
    <s v="H1J 1C3"/>
    <x v="16"/>
    <x v="2"/>
    <x v="3"/>
    <x v="84"/>
    <x v="75"/>
    <x v="3"/>
    <x v="0"/>
    <d v="2019-05-31T00:00:00"/>
    <d v="2019-04-23T00:00:00"/>
    <s v="United Package"/>
    <n v="18"/>
    <s v="Carnarvon Tigers"/>
    <n v="50"/>
    <x v="4"/>
    <n v="0.20000000298023224"/>
    <x v="191"/>
    <n v="52.84"/>
  </r>
  <r>
    <x v="48"/>
    <s v="43 rue St. Laurent"/>
    <s v="Montréal"/>
    <s v="H1J 1C3"/>
    <x v="16"/>
    <x v="2"/>
    <x v="3"/>
    <x v="84"/>
    <x v="75"/>
    <x v="3"/>
    <x v="0"/>
    <d v="2019-05-31T00:00:00"/>
    <d v="2019-04-23T00:00:00"/>
    <s v="United Package"/>
    <n v="42"/>
    <s v="Singaporean Hokkien Fried Mee"/>
    <n v="11.2"/>
    <x v="1"/>
    <n v="0.20000000298023224"/>
    <x v="192"/>
    <n v="52.84"/>
  </r>
  <r>
    <x v="48"/>
    <s v="43 rue St. Laurent"/>
    <s v="Montréal"/>
    <s v="H1J 1C3"/>
    <x v="16"/>
    <x v="2"/>
    <x v="3"/>
    <x v="84"/>
    <x v="75"/>
    <x v="3"/>
    <x v="0"/>
    <d v="2019-05-31T00:00:00"/>
    <d v="2019-04-23T00:00:00"/>
    <s v="United Package"/>
    <n v="47"/>
    <s v="Zaanse koeken"/>
    <n v="7.6"/>
    <x v="16"/>
    <n v="0.20000000298023224"/>
    <x v="193"/>
    <n v="52.84"/>
  </r>
  <r>
    <x v="16"/>
    <s v="Torikatu 38"/>
    <s v="Oulu"/>
    <s v="90110"/>
    <x v="10"/>
    <x v="0"/>
    <x v="0"/>
    <x v="85"/>
    <x v="76"/>
    <x v="3"/>
    <x v="0"/>
    <d v="2019-05-18T00:00:00"/>
    <d v="2019-04-27T00:00:00"/>
    <s v="Federal Shipping"/>
    <n v="14"/>
    <s v="Tofu"/>
    <n v="18.600000000000001"/>
    <x v="1"/>
    <n v="0"/>
    <x v="83"/>
    <n v="0.59"/>
  </r>
  <r>
    <x v="16"/>
    <s v="Torikatu 38"/>
    <s v="Oulu"/>
    <s v="90110"/>
    <x v="10"/>
    <x v="0"/>
    <x v="0"/>
    <x v="85"/>
    <x v="76"/>
    <x v="3"/>
    <x v="0"/>
    <d v="2019-05-18T00:00:00"/>
    <d v="2019-04-27T00:00:00"/>
    <s v="Federal Shipping"/>
    <n v="21"/>
    <s v="Sir Rodney's Scones"/>
    <n v="8"/>
    <x v="1"/>
    <n v="0.10000000149011612"/>
    <x v="194"/>
    <n v="0.59"/>
  </r>
  <r>
    <x v="16"/>
    <s v="Torikatu 38"/>
    <s v="Oulu"/>
    <s v="90110"/>
    <x v="10"/>
    <x v="0"/>
    <x v="0"/>
    <x v="85"/>
    <x v="76"/>
    <x v="3"/>
    <x v="0"/>
    <d v="2019-05-18T00:00:00"/>
    <d v="2019-04-27T00:00:00"/>
    <s v="Federal Shipping"/>
    <n v="71"/>
    <s v="Fløtemysost"/>
    <n v="17.2"/>
    <x v="4"/>
    <n v="0.10000000149011612"/>
    <x v="195"/>
    <n v="0.59"/>
  </r>
  <r>
    <x v="3"/>
    <s v="2, rue du Commerce"/>
    <s v="Lyon"/>
    <s v="69004"/>
    <x v="0"/>
    <x v="0"/>
    <x v="6"/>
    <x v="86"/>
    <x v="77"/>
    <x v="3"/>
    <x v="0"/>
    <d v="2019-05-21T00:00:00"/>
    <d v="2019-04-30T00:00:00"/>
    <s v="United Package"/>
    <n v="52"/>
    <s v="Filo Mix"/>
    <n v="5.6"/>
    <x v="26"/>
    <n v="0"/>
    <x v="171"/>
    <n v="8.56"/>
  </r>
  <r>
    <x v="3"/>
    <s v="2, rue du Commerce"/>
    <s v="Lyon"/>
    <s v="69004"/>
    <x v="0"/>
    <x v="0"/>
    <x v="6"/>
    <x v="86"/>
    <x v="77"/>
    <x v="3"/>
    <x v="0"/>
    <d v="2019-05-21T00:00:00"/>
    <d v="2019-04-30T00:00:00"/>
    <s v="United Package"/>
    <n v="68"/>
    <s v="Scottish Longbreads"/>
    <n v="10"/>
    <x v="1"/>
    <n v="0"/>
    <x v="184"/>
    <n v="8.56"/>
  </r>
  <r>
    <x v="34"/>
    <s v="8 Johnstown Road"/>
    <s v="Cork"/>
    <m/>
    <x v="14"/>
    <x v="0"/>
    <x v="8"/>
    <x v="87"/>
    <x v="78"/>
    <x v="3"/>
    <x v="0"/>
    <d v="2019-05-22T00:00:00"/>
    <d v="2019-04-26T00:00:00"/>
    <s v="United Package"/>
    <n v="2"/>
    <s v="Chang"/>
    <n v="15.2"/>
    <x v="25"/>
    <n v="0.20000000298023224"/>
    <x v="196"/>
    <n v="42.11"/>
  </r>
  <r>
    <x v="34"/>
    <s v="8 Johnstown Road"/>
    <s v="Cork"/>
    <m/>
    <x v="14"/>
    <x v="0"/>
    <x v="8"/>
    <x v="87"/>
    <x v="78"/>
    <x v="3"/>
    <x v="0"/>
    <d v="2019-05-22T00:00:00"/>
    <d v="2019-04-26T00:00:00"/>
    <s v="United Package"/>
    <n v="31"/>
    <s v="Gorgonzola Telino"/>
    <n v="10"/>
    <x v="9"/>
    <n v="0.20000000298023224"/>
    <x v="14"/>
    <n v="42.11"/>
  </r>
  <r>
    <x v="34"/>
    <s v="8 Johnstown Road"/>
    <s v="Cork"/>
    <m/>
    <x v="14"/>
    <x v="0"/>
    <x v="8"/>
    <x v="87"/>
    <x v="78"/>
    <x v="3"/>
    <x v="0"/>
    <d v="2019-05-22T00:00:00"/>
    <d v="2019-04-26T00:00:00"/>
    <s v="United Package"/>
    <n v="32"/>
    <s v="Mascarpone Fabioli"/>
    <n v="25.6"/>
    <x v="7"/>
    <n v="0.20000000298023224"/>
    <x v="30"/>
    <n v="42.11"/>
  </r>
  <r>
    <x v="34"/>
    <s v="8 Johnstown Road"/>
    <s v="Cork"/>
    <m/>
    <x v="14"/>
    <x v="0"/>
    <x v="8"/>
    <x v="87"/>
    <x v="78"/>
    <x v="3"/>
    <x v="0"/>
    <d v="2019-05-22T00:00:00"/>
    <d v="2019-04-26T00:00:00"/>
    <s v="United Package"/>
    <n v="51"/>
    <s v="Manjimup Dried Apples"/>
    <n v="42.4"/>
    <x v="33"/>
    <n v="0.20000000298023224"/>
    <x v="197"/>
    <n v="42.11"/>
  </r>
  <r>
    <x v="49"/>
    <s v="Estrada da saúde n. 58"/>
    <s v="Lisboa"/>
    <s v="1756"/>
    <x v="15"/>
    <x v="0"/>
    <x v="8"/>
    <x v="88"/>
    <x v="79"/>
    <x v="3"/>
    <x v="0"/>
    <d v="2019-05-23T00:00:00"/>
    <d v="2019-04-27T00:00:00"/>
    <s v="United Package"/>
    <n v="4"/>
    <s v="Chef Anton's Cajun Seasoning"/>
    <n v="17.600000000000001"/>
    <x v="27"/>
    <n v="0.10000000149011612"/>
    <x v="198"/>
    <n v="15.51"/>
  </r>
  <r>
    <x v="17"/>
    <s v="Berliner Platz 43"/>
    <s v="München"/>
    <s v="80805"/>
    <x v="1"/>
    <x v="0"/>
    <x v="2"/>
    <x v="89"/>
    <x v="80"/>
    <x v="3"/>
    <x v="0"/>
    <d v="2019-05-24T00:00:00"/>
    <d v="2019-05-01T00:00:00"/>
    <s v="Federal Shipping"/>
    <n v="23"/>
    <s v="Tunnbröd"/>
    <n v="7.2"/>
    <x v="4"/>
    <n v="0"/>
    <x v="38"/>
    <n v="108.26"/>
  </r>
  <r>
    <x v="17"/>
    <s v="Berliner Platz 43"/>
    <s v="München"/>
    <s v="80805"/>
    <x v="1"/>
    <x v="0"/>
    <x v="2"/>
    <x v="89"/>
    <x v="80"/>
    <x v="3"/>
    <x v="0"/>
    <d v="2019-05-24T00:00:00"/>
    <d v="2019-05-01T00:00:00"/>
    <s v="Federal Shipping"/>
    <n v="26"/>
    <s v="Gumbär Gummibärchen"/>
    <n v="24.9"/>
    <x v="23"/>
    <n v="0"/>
    <x v="199"/>
    <n v="108.26"/>
  </r>
  <r>
    <x v="17"/>
    <s v="Berliner Platz 43"/>
    <s v="München"/>
    <s v="80805"/>
    <x v="1"/>
    <x v="0"/>
    <x v="2"/>
    <x v="89"/>
    <x v="80"/>
    <x v="3"/>
    <x v="0"/>
    <d v="2019-05-24T00:00:00"/>
    <d v="2019-05-01T00:00:00"/>
    <s v="Federal Shipping"/>
    <n v="36"/>
    <s v="Inlagd Sill"/>
    <n v="15.2"/>
    <x v="8"/>
    <n v="0"/>
    <x v="19"/>
    <n v="108.26"/>
  </r>
  <r>
    <x v="17"/>
    <s v="Berliner Platz 43"/>
    <s v="München"/>
    <s v="80805"/>
    <x v="1"/>
    <x v="0"/>
    <x v="2"/>
    <x v="89"/>
    <x v="80"/>
    <x v="3"/>
    <x v="0"/>
    <d v="2019-05-24T00:00:00"/>
    <d v="2019-05-01T00:00:00"/>
    <s v="Federal Shipping"/>
    <n v="37"/>
    <s v="Gravad lax"/>
    <n v="20.8"/>
    <x v="19"/>
    <n v="0"/>
    <x v="200"/>
    <n v="108.26"/>
  </r>
  <r>
    <x v="17"/>
    <s v="Berliner Platz 43"/>
    <s v="München"/>
    <s v="80805"/>
    <x v="1"/>
    <x v="0"/>
    <x v="2"/>
    <x v="89"/>
    <x v="80"/>
    <x v="3"/>
    <x v="0"/>
    <d v="2019-05-24T00:00:00"/>
    <d v="2019-05-01T00:00:00"/>
    <s v="Federal Shipping"/>
    <n v="72"/>
    <s v="Mozzarella di Giovanni"/>
    <n v="27.8"/>
    <x v="9"/>
    <n v="0"/>
    <x v="201"/>
    <n v="108.26"/>
  </r>
  <r>
    <x v="11"/>
    <s v="2743 Bering St."/>
    <s v="Anchorage"/>
    <s v="99508"/>
    <x v="8"/>
    <x v="2"/>
    <x v="2"/>
    <x v="90"/>
    <x v="81"/>
    <x v="3"/>
    <x v="0"/>
    <d v="2019-05-25T00:00:00"/>
    <d v="2019-05-01T00:00:00"/>
    <s v="Federal Shipping"/>
    <n v="17"/>
    <s v="Alice Mutton"/>
    <n v="31.2"/>
    <x v="8"/>
    <n v="0"/>
    <x v="202"/>
    <n v="84.21"/>
  </r>
  <r>
    <x v="11"/>
    <s v="2743 Bering St."/>
    <s v="Anchorage"/>
    <s v="99508"/>
    <x v="8"/>
    <x v="2"/>
    <x v="2"/>
    <x v="90"/>
    <x v="81"/>
    <x v="3"/>
    <x v="0"/>
    <d v="2019-05-25T00:00:00"/>
    <d v="2019-05-01T00:00:00"/>
    <s v="Federal Shipping"/>
    <n v="30"/>
    <s v="Nord-Ost Matjeshering"/>
    <n v="20.7"/>
    <x v="6"/>
    <n v="0"/>
    <x v="203"/>
    <n v="84.21"/>
  </r>
  <r>
    <x v="48"/>
    <s v="43 rue St. Laurent"/>
    <s v="Montréal"/>
    <s v="H1J 1C3"/>
    <x v="16"/>
    <x v="2"/>
    <x v="7"/>
    <x v="91"/>
    <x v="82"/>
    <x v="3"/>
    <x v="0"/>
    <d v="2019-05-28T00:00:00"/>
    <d v="2019-05-07T00:00:00"/>
    <s v="United Package"/>
    <n v="4"/>
    <s v="Chef Anton's Cajun Seasoning"/>
    <n v="17.600000000000001"/>
    <x v="1"/>
    <n v="0"/>
    <x v="204"/>
    <n v="15.66"/>
  </r>
  <r>
    <x v="48"/>
    <s v="43 rue St. Laurent"/>
    <s v="Montréal"/>
    <s v="H1J 1C3"/>
    <x v="16"/>
    <x v="2"/>
    <x v="7"/>
    <x v="91"/>
    <x v="82"/>
    <x v="3"/>
    <x v="0"/>
    <d v="2019-05-28T00:00:00"/>
    <d v="2019-05-07T00:00:00"/>
    <s v="United Package"/>
    <n v="17"/>
    <s v="Alice Mutton"/>
    <n v="31.2"/>
    <x v="21"/>
    <n v="5.000000074505806E-2"/>
    <x v="205"/>
    <n v="15.66"/>
  </r>
  <r>
    <x v="48"/>
    <s v="43 rue St. Laurent"/>
    <s v="Montréal"/>
    <s v="H1J 1C3"/>
    <x v="16"/>
    <x v="2"/>
    <x v="7"/>
    <x v="91"/>
    <x v="82"/>
    <x v="3"/>
    <x v="0"/>
    <d v="2019-05-28T00:00:00"/>
    <d v="2019-05-07T00:00:00"/>
    <s v="United Package"/>
    <n v="62"/>
    <s v="Tarte au sucre"/>
    <n v="39.4"/>
    <x v="19"/>
    <n v="0"/>
    <x v="206"/>
    <n v="15.66"/>
  </r>
  <r>
    <x v="47"/>
    <s v="12, rue des Bouchers"/>
    <s v="Marseille"/>
    <s v="13008"/>
    <x v="0"/>
    <x v="0"/>
    <x v="5"/>
    <x v="92"/>
    <x v="83"/>
    <x v="4"/>
    <x v="0"/>
    <d v="2019-05-29T00:00:00"/>
    <d v="2019-05-11T00:00:00"/>
    <s v="Federal Shipping"/>
    <n v="18"/>
    <s v="Carnarvon Tigers"/>
    <n v="50"/>
    <x v="8"/>
    <n v="5.000000074505806E-2"/>
    <x v="207"/>
    <n v="166.31"/>
  </r>
  <r>
    <x v="47"/>
    <s v="12, rue des Bouchers"/>
    <s v="Marseille"/>
    <s v="13008"/>
    <x v="0"/>
    <x v="0"/>
    <x v="5"/>
    <x v="92"/>
    <x v="83"/>
    <x v="4"/>
    <x v="0"/>
    <d v="2019-05-29T00:00:00"/>
    <d v="2019-05-11T00:00:00"/>
    <s v="Federal Shipping"/>
    <n v="41"/>
    <s v="Jack's New England Clam Chowder"/>
    <n v="7.7"/>
    <x v="0"/>
    <n v="5.000000074505806E-2"/>
    <x v="208"/>
    <n v="166.31"/>
  </r>
  <r>
    <x v="47"/>
    <s v="12, rue des Bouchers"/>
    <s v="Marseille"/>
    <s v="13008"/>
    <x v="0"/>
    <x v="0"/>
    <x v="5"/>
    <x v="92"/>
    <x v="83"/>
    <x v="4"/>
    <x v="0"/>
    <d v="2019-05-29T00:00:00"/>
    <d v="2019-05-11T00:00:00"/>
    <s v="Federal Shipping"/>
    <n v="43"/>
    <s v="Ipoh Coffee"/>
    <n v="36.799999999999997"/>
    <x v="4"/>
    <n v="5.000000074505806E-2"/>
    <x v="209"/>
    <n v="166.31"/>
  </r>
  <r>
    <x v="50"/>
    <s v="Vinbæltet 34"/>
    <s v="København"/>
    <s v="1734"/>
    <x v="17"/>
    <x v="0"/>
    <x v="8"/>
    <x v="93"/>
    <x v="83"/>
    <x v="4"/>
    <x v="0"/>
    <d v="2019-05-29T00:00:00"/>
    <d v="2019-05-08T00:00:00"/>
    <s v="Federal Shipping"/>
    <n v="33"/>
    <s v="Geitost"/>
    <n v="2"/>
    <x v="26"/>
    <n v="0"/>
    <x v="210"/>
    <n v="26.78"/>
  </r>
  <r>
    <x v="50"/>
    <s v="Vinbæltet 34"/>
    <s v="København"/>
    <s v="1734"/>
    <x v="17"/>
    <x v="0"/>
    <x v="8"/>
    <x v="93"/>
    <x v="83"/>
    <x v="4"/>
    <x v="0"/>
    <d v="2019-05-29T00:00:00"/>
    <d v="2019-05-08T00:00:00"/>
    <s v="Federal Shipping"/>
    <n v="59"/>
    <s v="Raclette Courdavault"/>
    <n v="44"/>
    <x v="3"/>
    <n v="0.15000000596046448"/>
    <x v="211"/>
    <n v="26.78"/>
  </r>
  <r>
    <x v="17"/>
    <s v="Berliner Platz 43"/>
    <s v="München"/>
    <s v="80805"/>
    <x v="1"/>
    <x v="0"/>
    <x v="2"/>
    <x v="94"/>
    <x v="84"/>
    <x v="4"/>
    <x v="0"/>
    <d v="2019-05-16T00:00:00"/>
    <d v="2019-05-07T00:00:00"/>
    <s v="United Package"/>
    <n v="2"/>
    <s v="Chang"/>
    <n v="15.2"/>
    <x v="23"/>
    <n v="0.20000000298023224"/>
    <x v="212"/>
    <n v="54.83"/>
  </r>
  <r>
    <x v="17"/>
    <s v="Berliner Platz 43"/>
    <s v="München"/>
    <s v="80805"/>
    <x v="1"/>
    <x v="0"/>
    <x v="2"/>
    <x v="94"/>
    <x v="84"/>
    <x v="4"/>
    <x v="0"/>
    <d v="2019-05-16T00:00:00"/>
    <d v="2019-05-07T00:00:00"/>
    <s v="United Package"/>
    <n v="31"/>
    <s v="Gorgonzola Telino"/>
    <n v="10"/>
    <x v="34"/>
    <n v="0.20000000298023224"/>
    <x v="213"/>
    <n v="54.83"/>
  </r>
  <r>
    <x v="17"/>
    <s v="Berliner Platz 43"/>
    <s v="München"/>
    <s v="80805"/>
    <x v="1"/>
    <x v="0"/>
    <x v="2"/>
    <x v="94"/>
    <x v="84"/>
    <x v="4"/>
    <x v="0"/>
    <d v="2019-05-16T00:00:00"/>
    <d v="2019-05-07T00:00:00"/>
    <s v="United Package"/>
    <n v="36"/>
    <s v="Inlagd Sill"/>
    <n v="15.2"/>
    <x v="4"/>
    <n v="0.20000000298023224"/>
    <x v="214"/>
    <n v="54.83"/>
  </r>
  <r>
    <x v="17"/>
    <s v="Berliner Platz 43"/>
    <s v="München"/>
    <s v="80805"/>
    <x v="1"/>
    <x v="0"/>
    <x v="2"/>
    <x v="94"/>
    <x v="84"/>
    <x v="4"/>
    <x v="0"/>
    <d v="2019-05-16T00:00:00"/>
    <d v="2019-05-07T00:00:00"/>
    <s v="United Package"/>
    <n v="55"/>
    <s v="Pâté chinois"/>
    <n v="19.2"/>
    <x v="4"/>
    <n v="0.20000000298023224"/>
    <x v="215"/>
    <n v="54.83"/>
  </r>
  <r>
    <x v="27"/>
    <s v="Magazinweg 7"/>
    <s v="Frankfurt a.M. "/>
    <s v="60528"/>
    <x v="1"/>
    <x v="0"/>
    <x v="2"/>
    <x v="95"/>
    <x v="85"/>
    <x v="4"/>
    <x v="0"/>
    <d v="2019-05-31T00:00:00"/>
    <d v="2019-05-09T00:00:00"/>
    <s v="Speedy Express"/>
    <n v="64"/>
    <s v="Wimmers gute Semmelknödel"/>
    <n v="26.6"/>
    <x v="13"/>
    <n v="0"/>
    <x v="216"/>
    <n v="110.37"/>
  </r>
  <r>
    <x v="27"/>
    <s v="Magazinweg 7"/>
    <s v="Frankfurt a.M. "/>
    <s v="60528"/>
    <x v="1"/>
    <x v="0"/>
    <x v="2"/>
    <x v="95"/>
    <x v="85"/>
    <x v="4"/>
    <x v="0"/>
    <d v="2019-05-31T00:00:00"/>
    <d v="2019-05-09T00:00:00"/>
    <s v="Speedy Express"/>
    <n v="68"/>
    <s v="Scottish Longbreads"/>
    <n v="10"/>
    <x v="22"/>
    <n v="5.000000074505806E-2"/>
    <x v="217"/>
    <n v="110.37"/>
  </r>
  <r>
    <x v="27"/>
    <s v="Magazinweg 7"/>
    <s v="Frankfurt a.M. "/>
    <s v="60528"/>
    <x v="1"/>
    <x v="0"/>
    <x v="2"/>
    <x v="95"/>
    <x v="85"/>
    <x v="4"/>
    <x v="0"/>
    <d v="2019-05-31T00:00:00"/>
    <d v="2019-05-09T00:00:00"/>
    <s v="Speedy Express"/>
    <n v="76"/>
    <s v="Lakkalikööri"/>
    <n v="14.4"/>
    <x v="6"/>
    <n v="0"/>
    <x v="45"/>
    <n v="110.37"/>
  </r>
  <r>
    <x v="19"/>
    <s v="1029 - 12th Ave. S."/>
    <s v="Seattle"/>
    <s v="98124"/>
    <x v="8"/>
    <x v="2"/>
    <x v="2"/>
    <x v="96"/>
    <x v="86"/>
    <x v="4"/>
    <x v="0"/>
    <d v="2019-06-01T00:00:00"/>
    <d v="2019-05-08T00:00:00"/>
    <s v="United Package"/>
    <n v="4"/>
    <s v="Chef Anton's Cajun Seasoning"/>
    <n v="17.600000000000001"/>
    <x v="5"/>
    <n v="0"/>
    <x v="218"/>
    <n v="23.29"/>
  </r>
  <r>
    <x v="19"/>
    <s v="1029 - 12th Ave. S."/>
    <s v="Seattle"/>
    <s v="98124"/>
    <x v="8"/>
    <x v="2"/>
    <x v="2"/>
    <x v="96"/>
    <x v="86"/>
    <x v="4"/>
    <x v="0"/>
    <d v="2019-06-01T00:00:00"/>
    <d v="2019-05-08T00:00:00"/>
    <s v="United Package"/>
    <n v="8"/>
    <s v="Northwoods Cranberry Sauce"/>
    <n v="32"/>
    <x v="21"/>
    <n v="0.25"/>
    <x v="219"/>
    <n v="23.29"/>
  </r>
  <r>
    <x v="21"/>
    <s v="Taucherstraße 10"/>
    <s v="Cunewalde"/>
    <s v="01307"/>
    <x v="1"/>
    <x v="0"/>
    <x v="7"/>
    <x v="97"/>
    <x v="87"/>
    <x v="4"/>
    <x v="0"/>
    <d v="2019-06-04T00:00:00"/>
    <d v="2019-05-14T00:00:00"/>
    <s v="United Package"/>
    <n v="8"/>
    <s v="Northwoods Cranberry Sauce"/>
    <n v="32"/>
    <x v="21"/>
    <n v="0"/>
    <x v="220"/>
    <n v="249.06"/>
  </r>
  <r>
    <x v="21"/>
    <s v="Taucherstraße 10"/>
    <s v="Cunewalde"/>
    <s v="01307"/>
    <x v="1"/>
    <x v="0"/>
    <x v="7"/>
    <x v="97"/>
    <x v="87"/>
    <x v="4"/>
    <x v="0"/>
    <d v="2019-06-04T00:00:00"/>
    <d v="2019-05-14T00:00:00"/>
    <s v="United Package"/>
    <n v="19"/>
    <s v="Teatime Chocolate Biscuits"/>
    <n v="7.3"/>
    <x v="32"/>
    <n v="0"/>
    <x v="221"/>
    <n v="249.06"/>
  </r>
  <r>
    <x v="21"/>
    <s v="Taucherstraße 10"/>
    <s v="Cunewalde"/>
    <s v="01307"/>
    <x v="1"/>
    <x v="0"/>
    <x v="7"/>
    <x v="97"/>
    <x v="87"/>
    <x v="4"/>
    <x v="0"/>
    <d v="2019-06-04T00:00:00"/>
    <d v="2019-05-14T00:00:00"/>
    <s v="United Package"/>
    <n v="42"/>
    <s v="Singaporean Hokkien Fried Mee"/>
    <n v="11.2"/>
    <x v="3"/>
    <n v="0"/>
    <x v="43"/>
    <n v="249.06"/>
  </r>
  <r>
    <x v="13"/>
    <s v="2817 Milton Dr."/>
    <s v="Albuquerque"/>
    <s v="87110"/>
    <x v="8"/>
    <x v="2"/>
    <x v="3"/>
    <x v="98"/>
    <x v="88"/>
    <x v="4"/>
    <x v="0"/>
    <d v="2019-06-19T00:00:00"/>
    <d v="2019-05-11T00:00:00"/>
    <s v="Federal Shipping"/>
    <n v="17"/>
    <s v="Alice Mutton"/>
    <n v="31.2"/>
    <x v="20"/>
    <n v="0.10000000149011612"/>
    <x v="222"/>
    <n v="142.08000000000001"/>
  </r>
  <r>
    <x v="13"/>
    <s v="2817 Milton Dr."/>
    <s v="Albuquerque"/>
    <s v="87110"/>
    <x v="8"/>
    <x v="2"/>
    <x v="3"/>
    <x v="98"/>
    <x v="88"/>
    <x v="4"/>
    <x v="0"/>
    <d v="2019-06-19T00:00:00"/>
    <d v="2019-05-11T00:00:00"/>
    <s v="Federal Shipping"/>
    <n v="56"/>
    <s v="Gnocchi di nonna Alice"/>
    <n v="30.4"/>
    <x v="8"/>
    <n v="0"/>
    <x v="28"/>
    <n v="142.08000000000001"/>
  </r>
  <r>
    <x v="51"/>
    <s v="Rua Orós, 92"/>
    <s v="São Paulo"/>
    <s v="05442-030"/>
    <x v="2"/>
    <x v="1"/>
    <x v="2"/>
    <x v="99"/>
    <x v="89"/>
    <x v="4"/>
    <x v="0"/>
    <d v="2019-06-06T00:00:00"/>
    <d v="2019-05-11T00:00:00"/>
    <s v="Federal Shipping"/>
    <n v="25"/>
    <s v="NuNuCa Nuß-Nougat-Creme"/>
    <n v="11.2"/>
    <x v="1"/>
    <n v="0"/>
    <x v="170"/>
    <n v="3.1"/>
  </r>
  <r>
    <x v="51"/>
    <s v="Rua Orós, 92"/>
    <s v="São Paulo"/>
    <s v="05442-030"/>
    <x v="2"/>
    <x v="1"/>
    <x v="2"/>
    <x v="99"/>
    <x v="89"/>
    <x v="4"/>
    <x v="0"/>
    <d v="2019-06-06T00:00:00"/>
    <d v="2019-05-11T00:00:00"/>
    <s v="Federal Shipping"/>
    <n v="39"/>
    <s v="Chartreuse verte"/>
    <n v="14.4"/>
    <x v="13"/>
    <n v="0.15000000596046448"/>
    <x v="223"/>
    <n v="3.1"/>
  </r>
  <r>
    <x v="51"/>
    <s v="Rua Orós, 92"/>
    <s v="São Paulo"/>
    <s v="05442-030"/>
    <x v="2"/>
    <x v="1"/>
    <x v="2"/>
    <x v="99"/>
    <x v="89"/>
    <x v="4"/>
    <x v="0"/>
    <d v="2019-06-06T00:00:00"/>
    <d v="2019-05-11T00:00:00"/>
    <s v="Federal Shipping"/>
    <n v="40"/>
    <s v="Boston Crab Meat"/>
    <n v="14.7"/>
    <x v="22"/>
    <n v="0"/>
    <x v="224"/>
    <n v="3.1"/>
  </r>
  <r>
    <x v="51"/>
    <s v="Rua Orós, 92"/>
    <s v="São Paulo"/>
    <s v="05442-030"/>
    <x v="2"/>
    <x v="1"/>
    <x v="2"/>
    <x v="99"/>
    <x v="89"/>
    <x v="4"/>
    <x v="0"/>
    <d v="2019-06-06T00:00:00"/>
    <d v="2019-05-11T00:00:00"/>
    <s v="Federal Shipping"/>
    <n v="75"/>
    <s v="Rhönbräu Klosterbier"/>
    <n v="6.2"/>
    <x v="7"/>
    <n v="0.15000000596046448"/>
    <x v="225"/>
    <n v="3.1"/>
  </r>
  <r>
    <x v="35"/>
    <s v="Adenauerallee 900"/>
    <s v="Stuttgart"/>
    <s v="70563"/>
    <x v="1"/>
    <x v="0"/>
    <x v="2"/>
    <x v="100"/>
    <x v="90"/>
    <x v="4"/>
    <x v="0"/>
    <d v="2019-06-07T00:00:00"/>
    <d v="2019-05-18T00:00:00"/>
    <s v="United Package"/>
    <n v="1"/>
    <s v="Chai"/>
    <n v="14.4"/>
    <x v="6"/>
    <n v="0.15000000596046448"/>
    <x v="53"/>
    <n v="0.78"/>
  </r>
  <r>
    <x v="35"/>
    <s v="Adenauerallee 900"/>
    <s v="Stuttgart"/>
    <s v="70563"/>
    <x v="1"/>
    <x v="0"/>
    <x v="2"/>
    <x v="100"/>
    <x v="90"/>
    <x v="4"/>
    <x v="0"/>
    <d v="2019-06-07T00:00:00"/>
    <d v="2019-05-18T00:00:00"/>
    <s v="United Package"/>
    <n v="23"/>
    <s v="Tunnbröd"/>
    <n v="7.2"/>
    <x v="9"/>
    <n v="0"/>
    <x v="226"/>
    <n v="0.78"/>
  </r>
  <r>
    <x v="20"/>
    <s v="P.O. Box 555"/>
    <s v="Lander"/>
    <s v="82520"/>
    <x v="8"/>
    <x v="2"/>
    <x v="8"/>
    <x v="101"/>
    <x v="91"/>
    <x v="4"/>
    <x v="0"/>
    <d v="2019-06-08T00:00:00"/>
    <d v="2019-05-18T00:00:00"/>
    <s v="Speedy Express"/>
    <n v="54"/>
    <s v="Tourtière"/>
    <n v="5.9"/>
    <x v="23"/>
    <n v="0"/>
    <x v="227"/>
    <n v="8.6300000000000008"/>
  </r>
  <r>
    <x v="52"/>
    <s v="1 rue Alsace-Lorraine"/>
    <s v="Toulouse"/>
    <s v="31000"/>
    <x v="0"/>
    <x v="0"/>
    <x v="1"/>
    <x v="102"/>
    <x v="92"/>
    <x v="4"/>
    <x v="0"/>
    <d v="2019-06-11T00:00:00"/>
    <d v="2019-06-05T00:00:00"/>
    <s v="United Package"/>
    <n v="50"/>
    <s v="Valkoinen suklaa"/>
    <n v="13"/>
    <x v="6"/>
    <n v="0.10000000149011612"/>
    <x v="115"/>
    <n v="64.19"/>
  </r>
  <r>
    <x v="52"/>
    <s v="1 rue Alsace-Lorraine"/>
    <s v="Toulouse"/>
    <s v="31000"/>
    <x v="0"/>
    <x v="0"/>
    <x v="1"/>
    <x v="102"/>
    <x v="92"/>
    <x v="4"/>
    <x v="0"/>
    <d v="2019-06-11T00:00:00"/>
    <d v="2019-06-05T00:00:00"/>
    <s v="United Package"/>
    <n v="69"/>
    <s v="Gudbrandsdalsost"/>
    <n v="28.8"/>
    <x v="27"/>
    <n v="0.10000000149011612"/>
    <x v="228"/>
    <n v="64.19"/>
  </r>
  <r>
    <x v="9"/>
    <s v="Kirchgasse 6"/>
    <s v="Graz"/>
    <s v="8010"/>
    <x v="6"/>
    <x v="0"/>
    <x v="5"/>
    <x v="103"/>
    <x v="92"/>
    <x v="4"/>
    <x v="0"/>
    <d v="2019-06-11T00:00:00"/>
    <d v="2019-05-23T00:00:00"/>
    <s v="Speedy Express"/>
    <n v="38"/>
    <s v="Côte de Blaye"/>
    <n v="210.8"/>
    <x v="8"/>
    <n v="5.000000074505806E-2"/>
    <x v="187"/>
    <n v="162.33000000000001"/>
  </r>
  <r>
    <x v="9"/>
    <s v="Kirchgasse 6"/>
    <s v="Graz"/>
    <s v="8010"/>
    <x v="6"/>
    <x v="0"/>
    <x v="5"/>
    <x v="103"/>
    <x v="92"/>
    <x v="4"/>
    <x v="0"/>
    <d v="2019-06-11T00:00:00"/>
    <d v="2019-05-23T00:00:00"/>
    <s v="Speedy Express"/>
    <n v="41"/>
    <s v="Jack's New England Clam Chowder"/>
    <n v="7.7"/>
    <x v="35"/>
    <n v="0"/>
    <x v="229"/>
    <n v="162.33000000000001"/>
  </r>
  <r>
    <x v="9"/>
    <s v="Kirchgasse 6"/>
    <s v="Graz"/>
    <s v="8010"/>
    <x v="6"/>
    <x v="0"/>
    <x v="5"/>
    <x v="103"/>
    <x v="92"/>
    <x v="4"/>
    <x v="0"/>
    <d v="2019-06-11T00:00:00"/>
    <d v="2019-05-23T00:00:00"/>
    <s v="Speedy Express"/>
    <n v="44"/>
    <s v="Gula Malacca"/>
    <n v="15.5"/>
    <x v="36"/>
    <n v="5.000000074505806E-2"/>
    <x v="230"/>
    <n v="162.33000000000001"/>
  </r>
  <r>
    <x v="9"/>
    <s v="Kirchgasse 6"/>
    <s v="Graz"/>
    <s v="8010"/>
    <x v="6"/>
    <x v="0"/>
    <x v="5"/>
    <x v="103"/>
    <x v="92"/>
    <x v="4"/>
    <x v="0"/>
    <d v="2019-06-11T00:00:00"/>
    <d v="2019-05-23T00:00:00"/>
    <s v="Speedy Express"/>
    <n v="65"/>
    <s v="Louisiana Fiery Hot Pepper Sauce"/>
    <n v="16.8"/>
    <x v="1"/>
    <n v="5.000000074505806E-2"/>
    <x v="231"/>
    <n v="162.33000000000001"/>
  </r>
  <r>
    <x v="46"/>
    <s v="Jardim das rosas n. 32"/>
    <s v="Lisboa"/>
    <s v="1675"/>
    <x v="15"/>
    <x v="0"/>
    <x v="3"/>
    <x v="104"/>
    <x v="93"/>
    <x v="4"/>
    <x v="0"/>
    <d v="2019-05-29T00:00:00"/>
    <d v="2019-05-21T00:00:00"/>
    <s v="Federal Shipping"/>
    <n v="24"/>
    <s v="Guaraná Fantástica"/>
    <n v="3.6"/>
    <x v="1"/>
    <n v="0"/>
    <x v="114"/>
    <n v="1.3"/>
  </r>
  <r>
    <x v="46"/>
    <s v="Jardim das rosas n. 32"/>
    <s v="Lisboa"/>
    <s v="1675"/>
    <x v="15"/>
    <x v="0"/>
    <x v="3"/>
    <x v="104"/>
    <x v="93"/>
    <x v="4"/>
    <x v="0"/>
    <d v="2019-05-29T00:00:00"/>
    <d v="2019-05-21T00:00:00"/>
    <s v="Federal Shipping"/>
    <n v="54"/>
    <s v="Tourtière"/>
    <n v="5.9"/>
    <x v="8"/>
    <n v="0.15000000596046448"/>
    <x v="232"/>
    <n v="1.3"/>
  </r>
  <r>
    <x v="53"/>
    <s v="Geislweg 14"/>
    <s v="Salzburg"/>
    <s v="5020"/>
    <x v="6"/>
    <x v="0"/>
    <x v="8"/>
    <x v="105"/>
    <x v="94"/>
    <x v="4"/>
    <x v="0"/>
    <d v="2019-06-13T00:00:00"/>
    <d v="2019-05-28T00:00:00"/>
    <s v="Federal Shipping"/>
    <n v="11"/>
    <s v="Queso Cabrales"/>
    <n v="16.8"/>
    <x v="0"/>
    <n v="0.20000000298023224"/>
    <x v="233"/>
    <n v="360.63"/>
  </r>
  <r>
    <x v="53"/>
    <s v="Geislweg 14"/>
    <s v="Salzburg"/>
    <s v="5020"/>
    <x v="6"/>
    <x v="0"/>
    <x v="8"/>
    <x v="105"/>
    <x v="94"/>
    <x v="4"/>
    <x v="0"/>
    <d v="2019-06-13T00:00:00"/>
    <d v="2019-05-28T00:00:00"/>
    <s v="Federal Shipping"/>
    <n v="38"/>
    <s v="Côte de Blaye"/>
    <n v="210.8"/>
    <x v="13"/>
    <n v="0.20000000298023224"/>
    <x v="234"/>
    <n v="360.63"/>
  </r>
  <r>
    <x v="42"/>
    <s v="Calle Dr. Jorge Cash 321"/>
    <s v="México D.F."/>
    <s v="05033"/>
    <x v="7"/>
    <x v="2"/>
    <x v="6"/>
    <x v="106"/>
    <x v="95"/>
    <x v="4"/>
    <x v="0"/>
    <d v="2019-06-14T00:00:00"/>
    <d v="2019-05-23T00:00:00"/>
    <s v="Federal Shipping"/>
    <n v="1"/>
    <s v="Chai"/>
    <n v="14.4"/>
    <x v="0"/>
    <n v="0"/>
    <x v="235"/>
    <n v="53.8"/>
  </r>
  <r>
    <x v="42"/>
    <s v="Calle Dr. Jorge Cash 321"/>
    <s v="México D.F."/>
    <s v="05033"/>
    <x v="7"/>
    <x v="2"/>
    <x v="6"/>
    <x v="106"/>
    <x v="95"/>
    <x v="4"/>
    <x v="0"/>
    <d v="2019-06-14T00:00:00"/>
    <d v="2019-05-23T00:00:00"/>
    <s v="Federal Shipping"/>
    <n v="29"/>
    <s v="Thüringer Rostbratwurst"/>
    <n v="99"/>
    <x v="22"/>
    <n v="0"/>
    <x v="183"/>
    <n v="53.8"/>
  </r>
  <r>
    <x v="54"/>
    <s v="Brook Farm_x000d__x000a_Stratford St. Mary"/>
    <s v="Colchester"/>
    <s v="CO7 6JX"/>
    <x v="13"/>
    <x v="0"/>
    <x v="1"/>
    <x v="107"/>
    <x v="96"/>
    <x v="4"/>
    <x v="0"/>
    <d v="2019-06-15T00:00:00"/>
    <d v="2019-05-23T00:00:00"/>
    <s v="Speedy Express"/>
    <n v="24"/>
    <s v="Guaraná Fantástica"/>
    <n v="3.6"/>
    <x v="9"/>
    <n v="0"/>
    <x v="236"/>
    <n v="41.95"/>
  </r>
  <r>
    <x v="54"/>
    <s v="Brook Farm_x000d__x000a_Stratford St. Mary"/>
    <s v="Colchester"/>
    <s v="CO7 6JX"/>
    <x v="13"/>
    <x v="0"/>
    <x v="1"/>
    <x v="107"/>
    <x v="96"/>
    <x v="4"/>
    <x v="0"/>
    <d v="2019-06-15T00:00:00"/>
    <d v="2019-05-23T00:00:00"/>
    <s v="Speedy Express"/>
    <n v="57"/>
    <s v="Ravioli Angelo"/>
    <n v="15.6"/>
    <x v="9"/>
    <n v="0"/>
    <x v="237"/>
    <n v="41.95"/>
  </r>
  <r>
    <x v="35"/>
    <s v="Adenauerallee 900"/>
    <s v="Stuttgart"/>
    <s v="70563"/>
    <x v="1"/>
    <x v="0"/>
    <x v="1"/>
    <x v="108"/>
    <x v="97"/>
    <x v="4"/>
    <x v="0"/>
    <d v="2019-06-18T00:00:00"/>
    <d v="2019-05-30T00:00:00"/>
    <s v="United Package"/>
    <n v="31"/>
    <s v="Gorgonzola Telino"/>
    <n v="10"/>
    <x v="12"/>
    <n v="0"/>
    <x v="79"/>
    <n v="36.71"/>
  </r>
  <r>
    <x v="35"/>
    <s v="Adenauerallee 900"/>
    <s v="Stuttgart"/>
    <s v="70563"/>
    <x v="1"/>
    <x v="0"/>
    <x v="1"/>
    <x v="108"/>
    <x v="97"/>
    <x v="4"/>
    <x v="0"/>
    <d v="2019-06-18T00:00:00"/>
    <d v="2019-05-30T00:00:00"/>
    <s v="United Package"/>
    <n v="55"/>
    <s v="Pâté chinois"/>
    <n v="19.2"/>
    <x v="0"/>
    <n v="0"/>
    <x v="238"/>
    <n v="36.71"/>
  </r>
  <r>
    <x v="35"/>
    <s v="Adenauerallee 900"/>
    <s v="Stuttgart"/>
    <s v="70563"/>
    <x v="1"/>
    <x v="0"/>
    <x v="1"/>
    <x v="108"/>
    <x v="97"/>
    <x v="4"/>
    <x v="0"/>
    <d v="2019-06-18T00:00:00"/>
    <d v="2019-05-30T00:00:00"/>
    <s v="United Package"/>
    <n v="69"/>
    <s v="Gudbrandsdalsost"/>
    <n v="28.8"/>
    <x v="8"/>
    <n v="0"/>
    <x v="239"/>
    <n v="36.71"/>
  </r>
  <r>
    <x v="29"/>
    <s v="Carrera 52 con Ave. Bolívar #65-98 Llano Largo"/>
    <s v="Barquisimeto"/>
    <s v="3508"/>
    <x v="5"/>
    <x v="1"/>
    <x v="5"/>
    <x v="109"/>
    <x v="98"/>
    <x v="4"/>
    <x v="0"/>
    <d v="2019-06-19T00:00:00"/>
    <d v="2019-06-04T00:00:00"/>
    <s v="Federal Shipping"/>
    <n v="10"/>
    <s v="Ikura"/>
    <n v="24.8"/>
    <x v="12"/>
    <n v="0.20000000298023224"/>
    <x v="240"/>
    <n v="34.880000000000003"/>
  </r>
  <r>
    <x v="29"/>
    <s v="Carrera 52 con Ave. Bolívar #65-98 Llano Largo"/>
    <s v="Barquisimeto"/>
    <s v="3508"/>
    <x v="5"/>
    <x v="1"/>
    <x v="5"/>
    <x v="109"/>
    <x v="98"/>
    <x v="4"/>
    <x v="0"/>
    <d v="2019-06-19T00:00:00"/>
    <d v="2019-06-04T00:00:00"/>
    <s v="Federal Shipping"/>
    <n v="26"/>
    <s v="Gumbär Gummibärchen"/>
    <n v="24.9"/>
    <x v="16"/>
    <n v="0"/>
    <x v="241"/>
    <n v="34.880000000000003"/>
  </r>
  <r>
    <x v="29"/>
    <s v="Carrera 52 con Ave. Bolívar #65-98 Llano Largo"/>
    <s v="Barquisimeto"/>
    <s v="3508"/>
    <x v="5"/>
    <x v="1"/>
    <x v="5"/>
    <x v="109"/>
    <x v="98"/>
    <x v="4"/>
    <x v="0"/>
    <d v="2019-06-19T00:00:00"/>
    <d v="2019-06-04T00:00:00"/>
    <s v="Federal Shipping"/>
    <n v="60"/>
    <s v="Camembert Pierrot"/>
    <n v="27.2"/>
    <x v="26"/>
    <n v="0.20000000298023224"/>
    <x v="242"/>
    <n v="34.880000000000003"/>
  </r>
  <r>
    <x v="52"/>
    <s v="1 rue Alsace-Lorraine"/>
    <s v="Toulouse"/>
    <s v="31000"/>
    <x v="0"/>
    <x v="0"/>
    <x v="0"/>
    <x v="110"/>
    <x v="99"/>
    <x v="4"/>
    <x v="0"/>
    <d v="2019-06-20T00:00:00"/>
    <d v="2019-05-30T00:00:00"/>
    <s v="Speedy Express"/>
    <n v="24"/>
    <s v="Guaraná Fantástica"/>
    <n v="3.6"/>
    <x v="1"/>
    <n v="5.000000074505806E-2"/>
    <x v="243"/>
    <n v="19.64"/>
  </r>
  <r>
    <x v="52"/>
    <s v="1 rue Alsace-Lorraine"/>
    <s v="Toulouse"/>
    <s v="31000"/>
    <x v="0"/>
    <x v="0"/>
    <x v="0"/>
    <x v="110"/>
    <x v="99"/>
    <x v="4"/>
    <x v="0"/>
    <d v="2019-06-20T00:00:00"/>
    <d v="2019-05-30T00:00:00"/>
    <s v="Speedy Express"/>
    <n v="34"/>
    <s v="Sasquatch Ale"/>
    <n v="11.2"/>
    <x v="1"/>
    <n v="5.000000074505806E-2"/>
    <x v="244"/>
    <n v="19.64"/>
  </r>
  <r>
    <x v="52"/>
    <s v="1 rue Alsace-Lorraine"/>
    <s v="Toulouse"/>
    <s v="31000"/>
    <x v="0"/>
    <x v="0"/>
    <x v="0"/>
    <x v="110"/>
    <x v="99"/>
    <x v="4"/>
    <x v="0"/>
    <d v="2019-06-20T00:00:00"/>
    <d v="2019-05-30T00:00:00"/>
    <s v="Speedy Express"/>
    <n v="36"/>
    <s v="Inlagd Sill"/>
    <n v="15.2"/>
    <x v="8"/>
    <n v="5.000000074505806E-2"/>
    <x v="245"/>
    <n v="19.64"/>
  </r>
  <r>
    <x v="55"/>
    <s v="90 Wadhurst Rd."/>
    <s v="London"/>
    <s v="OX15 4NB"/>
    <x v="13"/>
    <x v="0"/>
    <x v="0"/>
    <x v="111"/>
    <x v="100"/>
    <x v="4"/>
    <x v="0"/>
    <d v="2019-06-21T00:00:00"/>
    <d v="2019-05-29T00:00:00"/>
    <s v="Federal Shipping"/>
    <n v="16"/>
    <s v="Pavlova"/>
    <n v="13.9"/>
    <x v="34"/>
    <n v="5.000000074505806E-2"/>
    <x v="246"/>
    <n v="288.43"/>
  </r>
  <r>
    <x v="55"/>
    <s v="90 Wadhurst Rd."/>
    <s v="London"/>
    <s v="OX15 4NB"/>
    <x v="13"/>
    <x v="0"/>
    <x v="0"/>
    <x v="111"/>
    <x v="100"/>
    <x v="4"/>
    <x v="0"/>
    <d v="2019-06-21T00:00:00"/>
    <d v="2019-05-29T00:00:00"/>
    <s v="Federal Shipping"/>
    <n v="31"/>
    <s v="Gorgonzola Telino"/>
    <n v="10"/>
    <x v="21"/>
    <n v="5.000000074505806E-2"/>
    <x v="247"/>
    <n v="288.43"/>
  </r>
  <r>
    <x v="55"/>
    <s v="90 Wadhurst Rd."/>
    <s v="London"/>
    <s v="OX15 4NB"/>
    <x v="13"/>
    <x v="0"/>
    <x v="0"/>
    <x v="111"/>
    <x v="100"/>
    <x v="4"/>
    <x v="0"/>
    <d v="2019-06-21T00:00:00"/>
    <d v="2019-05-29T00:00:00"/>
    <s v="Federal Shipping"/>
    <n v="60"/>
    <s v="Camembert Pierrot"/>
    <n v="27.2"/>
    <x v="32"/>
    <n v="5.000000074505806E-2"/>
    <x v="248"/>
    <n v="288.43"/>
  </r>
  <r>
    <x v="15"/>
    <s v="24, place Kléber"/>
    <s v="Strasbourg"/>
    <s v="67000"/>
    <x v="0"/>
    <x v="0"/>
    <x v="2"/>
    <x v="112"/>
    <x v="101"/>
    <x v="4"/>
    <x v="0"/>
    <d v="2019-06-22T00:00:00"/>
    <d v="2019-06-04T00:00:00"/>
    <s v="Federal Shipping"/>
    <n v="28"/>
    <s v="Rössle Sauerkraut"/>
    <n v="36.4"/>
    <x v="12"/>
    <n v="0"/>
    <x v="249"/>
    <n v="131.69999999999999"/>
  </r>
  <r>
    <x v="15"/>
    <s v="24, place Kléber"/>
    <s v="Strasbourg"/>
    <s v="67000"/>
    <x v="0"/>
    <x v="0"/>
    <x v="2"/>
    <x v="112"/>
    <x v="101"/>
    <x v="4"/>
    <x v="0"/>
    <d v="2019-06-22T00:00:00"/>
    <d v="2019-06-04T00:00:00"/>
    <s v="Federal Shipping"/>
    <n v="29"/>
    <s v="Thüringer Rostbratwurst"/>
    <n v="99"/>
    <x v="5"/>
    <n v="0"/>
    <x v="250"/>
    <n v="131.69999999999999"/>
  </r>
  <r>
    <x v="15"/>
    <s v="24, place Kléber"/>
    <s v="Strasbourg"/>
    <s v="67000"/>
    <x v="0"/>
    <x v="0"/>
    <x v="2"/>
    <x v="112"/>
    <x v="101"/>
    <x v="4"/>
    <x v="0"/>
    <d v="2019-06-22T00:00:00"/>
    <d v="2019-06-04T00:00:00"/>
    <s v="Federal Shipping"/>
    <n v="38"/>
    <s v="Côte de Blaye"/>
    <n v="210.8"/>
    <x v="1"/>
    <n v="0"/>
    <x v="251"/>
    <n v="131.69999999999999"/>
  </r>
  <r>
    <x v="15"/>
    <s v="24, place Kléber"/>
    <s v="Strasbourg"/>
    <s v="67000"/>
    <x v="0"/>
    <x v="0"/>
    <x v="2"/>
    <x v="112"/>
    <x v="101"/>
    <x v="4"/>
    <x v="0"/>
    <d v="2019-06-22T00:00:00"/>
    <d v="2019-06-04T00:00:00"/>
    <s v="Federal Shipping"/>
    <n v="49"/>
    <s v="Maxilaku"/>
    <n v="16"/>
    <x v="5"/>
    <n v="0"/>
    <x v="252"/>
    <n v="131.69999999999999"/>
  </r>
  <r>
    <x v="15"/>
    <s v="24, place Kléber"/>
    <s v="Strasbourg"/>
    <s v="67000"/>
    <x v="0"/>
    <x v="0"/>
    <x v="2"/>
    <x v="112"/>
    <x v="101"/>
    <x v="4"/>
    <x v="0"/>
    <d v="2019-06-22T00:00:00"/>
    <d v="2019-06-04T00:00:00"/>
    <s v="Federal Shipping"/>
    <n v="54"/>
    <s v="Tourtière"/>
    <n v="5.9"/>
    <x v="19"/>
    <n v="0"/>
    <x v="253"/>
    <n v="131.69999999999999"/>
  </r>
  <r>
    <x v="21"/>
    <s v="Taucherstraße 10"/>
    <s v="Cunewalde"/>
    <s v="01307"/>
    <x v="1"/>
    <x v="0"/>
    <x v="5"/>
    <x v="113"/>
    <x v="101"/>
    <x v="4"/>
    <x v="0"/>
    <d v="2019-06-22T00:00:00"/>
    <d v="2019-06-05T00:00:00"/>
    <s v="United Package"/>
    <n v="39"/>
    <s v="Chartreuse verte"/>
    <n v="14.4"/>
    <x v="37"/>
    <n v="0.10000000149011612"/>
    <x v="254"/>
    <n v="183.17"/>
  </r>
  <r>
    <x v="21"/>
    <s v="Taucherstraße 10"/>
    <s v="Cunewalde"/>
    <s v="01307"/>
    <x v="1"/>
    <x v="0"/>
    <x v="5"/>
    <x v="113"/>
    <x v="101"/>
    <x v="4"/>
    <x v="0"/>
    <d v="2019-06-22T00:00:00"/>
    <d v="2019-06-05T00:00:00"/>
    <s v="United Package"/>
    <n v="60"/>
    <s v="Camembert Pierrot"/>
    <n v="27.2"/>
    <x v="38"/>
    <n v="0.10000000149011612"/>
    <x v="255"/>
    <n v="183.17"/>
  </r>
  <r>
    <x v="47"/>
    <s v="12, rue des Bouchers"/>
    <s v="Marseille"/>
    <s v="13008"/>
    <x v="0"/>
    <x v="0"/>
    <x v="3"/>
    <x v="114"/>
    <x v="102"/>
    <x v="4"/>
    <x v="0"/>
    <d v="2019-06-25T00:00:00"/>
    <d v="2019-05-31T00:00:00"/>
    <s v="Speedy Express"/>
    <n v="25"/>
    <s v="NuNuCa Nuß-Nougat-Creme"/>
    <n v="11.2"/>
    <x v="13"/>
    <n v="0"/>
    <x v="252"/>
    <n v="96.04"/>
  </r>
  <r>
    <x v="47"/>
    <s v="12, rue des Bouchers"/>
    <s v="Marseille"/>
    <s v="13008"/>
    <x v="0"/>
    <x v="0"/>
    <x v="3"/>
    <x v="114"/>
    <x v="102"/>
    <x v="4"/>
    <x v="0"/>
    <d v="2019-06-25T00:00:00"/>
    <d v="2019-05-31T00:00:00"/>
    <s v="Speedy Express"/>
    <n v="51"/>
    <s v="Manjimup Dried Apples"/>
    <n v="42.4"/>
    <x v="8"/>
    <n v="0"/>
    <x v="256"/>
    <n v="96.04"/>
  </r>
  <r>
    <x v="47"/>
    <s v="12, rue des Bouchers"/>
    <s v="Marseille"/>
    <s v="13008"/>
    <x v="0"/>
    <x v="0"/>
    <x v="3"/>
    <x v="114"/>
    <x v="102"/>
    <x v="4"/>
    <x v="0"/>
    <d v="2019-06-25T00:00:00"/>
    <d v="2019-05-31T00:00:00"/>
    <s v="Speedy Express"/>
    <n v="54"/>
    <s v="Tourtière"/>
    <n v="5.9"/>
    <x v="23"/>
    <n v="0"/>
    <x v="227"/>
    <n v="96.04"/>
  </r>
  <r>
    <x v="56"/>
    <s v="Walserweg 21"/>
    <s v="Aachen"/>
    <s v="52066"/>
    <x v="1"/>
    <x v="0"/>
    <x v="2"/>
    <x v="115"/>
    <x v="103"/>
    <x v="4"/>
    <x v="0"/>
    <d v="2019-06-26T00:00:00"/>
    <d v="2019-06-06T00:00:00"/>
    <s v="Federal Shipping"/>
    <n v="31"/>
    <s v="Gorgonzola Telino"/>
    <n v="10"/>
    <x v="8"/>
    <n v="0"/>
    <x v="14"/>
    <n v="30.54"/>
  </r>
  <r>
    <x v="56"/>
    <s v="Walserweg 21"/>
    <s v="Aachen"/>
    <s v="52066"/>
    <x v="1"/>
    <x v="0"/>
    <x v="2"/>
    <x v="115"/>
    <x v="103"/>
    <x v="4"/>
    <x v="0"/>
    <d v="2019-06-26T00:00:00"/>
    <d v="2019-06-06T00:00:00"/>
    <s v="Federal Shipping"/>
    <n v="75"/>
    <s v="Rhönbräu Klosterbier"/>
    <n v="6.2"/>
    <x v="0"/>
    <n v="0"/>
    <x v="257"/>
    <n v="30.54"/>
  </r>
  <r>
    <x v="56"/>
    <s v="Walserweg 21"/>
    <s v="Aachen"/>
    <s v="52066"/>
    <x v="1"/>
    <x v="0"/>
    <x v="2"/>
    <x v="115"/>
    <x v="103"/>
    <x v="4"/>
    <x v="0"/>
    <d v="2019-06-26T00:00:00"/>
    <d v="2019-06-06T00:00:00"/>
    <s v="Federal Shipping"/>
    <n v="76"/>
    <s v="Lakkalikööri"/>
    <n v="14.4"/>
    <x v="0"/>
    <n v="0"/>
    <x v="235"/>
    <n v="30.54"/>
  </r>
  <r>
    <x v="57"/>
    <s v="35 King George"/>
    <s v="London"/>
    <s v="WX3 6FW"/>
    <x v="13"/>
    <x v="0"/>
    <x v="5"/>
    <x v="116"/>
    <x v="103"/>
    <x v="4"/>
    <x v="0"/>
    <d v="2019-07-10T00:00:00"/>
    <d v="2019-06-06T00:00:00"/>
    <s v="Speedy Express"/>
    <n v="69"/>
    <s v="Gudbrandsdalsost"/>
    <n v="28.8"/>
    <x v="12"/>
    <n v="0"/>
    <x v="125"/>
    <n v="71.97"/>
  </r>
  <r>
    <x v="57"/>
    <s v="35 King George"/>
    <s v="London"/>
    <s v="WX3 6FW"/>
    <x v="13"/>
    <x v="0"/>
    <x v="5"/>
    <x v="116"/>
    <x v="103"/>
    <x v="4"/>
    <x v="0"/>
    <d v="2019-07-10T00:00:00"/>
    <d v="2019-06-06T00:00:00"/>
    <s v="Speedy Express"/>
    <n v="71"/>
    <s v="Fløtemysost"/>
    <n v="17.2"/>
    <x v="2"/>
    <n v="0"/>
    <x v="258"/>
    <n v="71.97"/>
  </r>
  <r>
    <x v="58"/>
    <s v="Mataderos  2312"/>
    <s v="México D.F."/>
    <s v="05023"/>
    <x v="7"/>
    <x v="2"/>
    <x v="3"/>
    <x v="117"/>
    <x v="104"/>
    <x v="4"/>
    <x v="0"/>
    <d v="2019-06-27T00:00:00"/>
    <d v="2019-06-04T00:00:00"/>
    <s v="United Package"/>
    <n v="11"/>
    <s v="Queso Cabrales"/>
    <n v="16.8"/>
    <x v="23"/>
    <n v="0"/>
    <x v="259"/>
    <n v="22"/>
  </r>
  <r>
    <x v="59"/>
    <s v="Rambla de Cataluña, 23"/>
    <s v="Barcelona"/>
    <s v="8022"/>
    <x v="12"/>
    <x v="0"/>
    <x v="6"/>
    <x v="118"/>
    <x v="105"/>
    <x v="4"/>
    <x v="0"/>
    <d v="2019-07-12T00:00:00"/>
    <d v="2019-07-02T00:00:00"/>
    <s v="United Package"/>
    <n v="65"/>
    <s v="Louisiana Fiery Hot Pepper Sauce"/>
    <n v="16.8"/>
    <x v="2"/>
    <n v="0"/>
    <x v="260"/>
    <n v="10.14"/>
  </r>
  <r>
    <x v="59"/>
    <s v="Rambla de Cataluña, 23"/>
    <s v="Barcelona"/>
    <s v="8022"/>
    <x v="12"/>
    <x v="0"/>
    <x v="6"/>
    <x v="118"/>
    <x v="105"/>
    <x v="4"/>
    <x v="0"/>
    <d v="2019-07-12T00:00:00"/>
    <d v="2019-07-02T00:00:00"/>
    <s v="United Package"/>
    <n v="77"/>
    <s v="Original Frankfurter grüne Soße"/>
    <n v="10.4"/>
    <x v="2"/>
    <n v="0"/>
    <x v="261"/>
    <n v="10.14"/>
  </r>
  <r>
    <x v="60"/>
    <s v="Smagsløget 45"/>
    <s v="Århus"/>
    <s v="8200"/>
    <x v="17"/>
    <x v="0"/>
    <x v="8"/>
    <x v="119"/>
    <x v="105"/>
    <x v="4"/>
    <x v="0"/>
    <d v="2019-06-28T00:00:00"/>
    <d v="2019-06-04T00:00:00"/>
    <s v="Federal Shipping"/>
    <n v="34"/>
    <s v="Sasquatch Ale"/>
    <n v="11.2"/>
    <x v="20"/>
    <n v="0"/>
    <x v="259"/>
    <n v="13.55"/>
  </r>
  <r>
    <x v="60"/>
    <s v="Smagsløget 45"/>
    <s v="Århus"/>
    <s v="8200"/>
    <x v="17"/>
    <x v="0"/>
    <x v="8"/>
    <x v="119"/>
    <x v="105"/>
    <x v="4"/>
    <x v="0"/>
    <d v="2019-06-28T00:00:00"/>
    <d v="2019-06-04T00:00:00"/>
    <s v="Federal Shipping"/>
    <n v="54"/>
    <s v="Tourtière"/>
    <n v="5.9"/>
    <x v="27"/>
    <n v="0"/>
    <x v="262"/>
    <n v="13.55"/>
  </r>
  <r>
    <x v="60"/>
    <s v="Smagsløget 45"/>
    <s v="Århus"/>
    <s v="8200"/>
    <x v="17"/>
    <x v="0"/>
    <x v="8"/>
    <x v="119"/>
    <x v="105"/>
    <x v="4"/>
    <x v="0"/>
    <d v="2019-06-28T00:00:00"/>
    <d v="2019-06-04T00:00:00"/>
    <s v="Federal Shipping"/>
    <n v="65"/>
    <s v="Louisiana Fiery Hot Pepper Sauce"/>
    <n v="16.8"/>
    <x v="6"/>
    <n v="0"/>
    <x v="263"/>
    <n v="13.55"/>
  </r>
  <r>
    <x v="60"/>
    <s v="Smagsløget 45"/>
    <s v="Århus"/>
    <s v="8200"/>
    <x v="17"/>
    <x v="0"/>
    <x v="8"/>
    <x v="119"/>
    <x v="105"/>
    <x v="4"/>
    <x v="0"/>
    <d v="2019-06-28T00:00:00"/>
    <d v="2019-06-04T00:00:00"/>
    <s v="Federal Shipping"/>
    <n v="77"/>
    <s v="Original Frankfurter grüne Soße"/>
    <n v="10.4"/>
    <x v="25"/>
    <n v="0"/>
    <x v="264"/>
    <n v="13.55"/>
  </r>
  <r>
    <x v="9"/>
    <s v="Kirchgasse 6"/>
    <s v="Graz"/>
    <s v="8010"/>
    <x v="6"/>
    <x v="0"/>
    <x v="7"/>
    <x v="120"/>
    <x v="106"/>
    <x v="5"/>
    <x v="0"/>
    <d v="2019-06-29T00:00:00"/>
    <d v="2019-06-04T00:00:00"/>
    <s v="United Package"/>
    <n v="21"/>
    <s v="Sir Rodney's Scones"/>
    <n v="8"/>
    <x v="2"/>
    <n v="0.10000000149011612"/>
    <x v="114"/>
    <n v="101.95"/>
  </r>
  <r>
    <x v="9"/>
    <s v="Kirchgasse 6"/>
    <s v="Graz"/>
    <s v="8010"/>
    <x v="6"/>
    <x v="0"/>
    <x v="7"/>
    <x v="120"/>
    <x v="106"/>
    <x v="5"/>
    <x v="0"/>
    <d v="2019-06-29T00:00:00"/>
    <d v="2019-06-04T00:00:00"/>
    <s v="United Package"/>
    <n v="28"/>
    <s v="Rössle Sauerkraut"/>
    <n v="36.4"/>
    <x v="35"/>
    <n v="0.10000000149011612"/>
    <x v="265"/>
    <n v="101.95"/>
  </r>
  <r>
    <x v="9"/>
    <s v="Kirchgasse 6"/>
    <s v="Graz"/>
    <s v="8010"/>
    <x v="6"/>
    <x v="0"/>
    <x v="7"/>
    <x v="120"/>
    <x v="106"/>
    <x v="5"/>
    <x v="0"/>
    <d v="2019-06-29T00:00:00"/>
    <d v="2019-06-04T00:00:00"/>
    <s v="United Package"/>
    <n v="57"/>
    <s v="Ravioli Angelo"/>
    <n v="15.6"/>
    <x v="9"/>
    <n v="0"/>
    <x v="237"/>
    <n v="101.95"/>
  </r>
  <r>
    <x v="9"/>
    <s v="Kirchgasse 6"/>
    <s v="Graz"/>
    <s v="8010"/>
    <x v="6"/>
    <x v="0"/>
    <x v="7"/>
    <x v="120"/>
    <x v="106"/>
    <x v="5"/>
    <x v="0"/>
    <d v="2019-06-29T00:00:00"/>
    <d v="2019-06-04T00:00:00"/>
    <s v="United Package"/>
    <n v="64"/>
    <s v="Wimmers gute Semmelknödel"/>
    <n v="26.6"/>
    <x v="5"/>
    <n v="0.10000000149011612"/>
    <x v="67"/>
    <n v="101.95"/>
  </r>
  <r>
    <x v="20"/>
    <s v="P.O. Box 555"/>
    <s v="Lander"/>
    <s v="82520"/>
    <x v="8"/>
    <x v="2"/>
    <x v="6"/>
    <x v="121"/>
    <x v="107"/>
    <x v="5"/>
    <x v="0"/>
    <d v="2019-07-02T00:00:00"/>
    <d v="2019-06-11T00:00:00"/>
    <s v="United Package"/>
    <n v="29"/>
    <s v="Thüringer Rostbratwurst"/>
    <n v="99"/>
    <x v="8"/>
    <n v="0"/>
    <x v="266"/>
    <n v="195.68"/>
  </r>
  <r>
    <x v="20"/>
    <s v="P.O. Box 555"/>
    <s v="Lander"/>
    <s v="82520"/>
    <x v="8"/>
    <x v="2"/>
    <x v="6"/>
    <x v="121"/>
    <x v="107"/>
    <x v="5"/>
    <x v="0"/>
    <d v="2019-07-02T00:00:00"/>
    <d v="2019-06-11T00:00:00"/>
    <s v="United Package"/>
    <n v="56"/>
    <s v="Gnocchi di nonna Alice"/>
    <n v="30.4"/>
    <x v="27"/>
    <n v="0.25"/>
    <x v="267"/>
    <n v="195.68"/>
  </r>
  <r>
    <x v="5"/>
    <s v="Hauptstr. 31"/>
    <s v="Bern"/>
    <s v="3012"/>
    <x v="4"/>
    <x v="0"/>
    <x v="1"/>
    <x v="122"/>
    <x v="108"/>
    <x v="5"/>
    <x v="0"/>
    <d v="2019-07-03T00:00:00"/>
    <d v="2019-06-29T00:00:00"/>
    <s v="United Package"/>
    <n v="1"/>
    <s v="Chai"/>
    <n v="14.4"/>
    <x v="6"/>
    <n v="0.15000000596046448"/>
    <x v="53"/>
    <n v="1.17"/>
  </r>
  <r>
    <x v="5"/>
    <s v="Hauptstr. 31"/>
    <s v="Bern"/>
    <s v="3012"/>
    <x v="4"/>
    <x v="0"/>
    <x v="1"/>
    <x v="122"/>
    <x v="108"/>
    <x v="5"/>
    <x v="0"/>
    <d v="2019-07-03T00:00:00"/>
    <d v="2019-06-29T00:00:00"/>
    <s v="United Package"/>
    <n v="64"/>
    <s v="Wimmers gute Semmelknödel"/>
    <n v="26.6"/>
    <x v="12"/>
    <n v="0"/>
    <x v="268"/>
    <n v="1.17"/>
  </r>
  <r>
    <x v="5"/>
    <s v="Hauptstr. 31"/>
    <s v="Bern"/>
    <s v="3012"/>
    <x v="4"/>
    <x v="0"/>
    <x v="1"/>
    <x v="122"/>
    <x v="108"/>
    <x v="5"/>
    <x v="0"/>
    <d v="2019-07-03T00:00:00"/>
    <d v="2019-06-29T00:00:00"/>
    <s v="United Package"/>
    <n v="74"/>
    <s v="Longlife Tofu"/>
    <n v="8"/>
    <x v="8"/>
    <n v="0.15000000596046448"/>
    <x v="269"/>
    <n v="1.17"/>
  </r>
  <r>
    <x v="52"/>
    <s v="1 rue Alsace-Lorraine"/>
    <s v="Toulouse"/>
    <s v="31000"/>
    <x v="0"/>
    <x v="0"/>
    <x v="5"/>
    <x v="123"/>
    <x v="108"/>
    <x v="5"/>
    <x v="0"/>
    <d v="2019-07-03T00:00:00"/>
    <d v="2019-06-26T00:00:00"/>
    <s v="Speedy Express"/>
    <n v="36"/>
    <s v="Inlagd Sill"/>
    <n v="15.2"/>
    <x v="7"/>
    <n v="0.20000000298023224"/>
    <x v="270"/>
    <n v="0.45"/>
  </r>
  <r>
    <x v="61"/>
    <s v="Alameda dos Canàrios, 891"/>
    <s v="São Paulo"/>
    <s v="05487-020"/>
    <x v="2"/>
    <x v="1"/>
    <x v="0"/>
    <x v="124"/>
    <x v="109"/>
    <x v="5"/>
    <x v="0"/>
    <d v="2019-07-04T00:00:00"/>
    <d v="2019-06-11T00:00:00"/>
    <s v="United Package"/>
    <n v="20"/>
    <s v="Sir Rodney's Marmalade"/>
    <n v="64.8"/>
    <x v="0"/>
    <n v="0.25"/>
    <x v="271"/>
    <n v="890.78"/>
  </r>
  <r>
    <x v="61"/>
    <s v="Alameda dos Canàrios, 891"/>
    <s v="São Paulo"/>
    <s v="05487-020"/>
    <x v="2"/>
    <x v="1"/>
    <x v="0"/>
    <x v="124"/>
    <x v="109"/>
    <x v="5"/>
    <x v="0"/>
    <d v="2019-07-04T00:00:00"/>
    <d v="2019-06-11T00:00:00"/>
    <s v="United Package"/>
    <n v="38"/>
    <s v="Côte de Blaye"/>
    <n v="210.8"/>
    <x v="4"/>
    <n v="0.25"/>
    <x v="272"/>
    <n v="890.78"/>
  </r>
  <r>
    <x v="61"/>
    <s v="Alameda dos Canàrios, 891"/>
    <s v="São Paulo"/>
    <s v="05487-020"/>
    <x v="2"/>
    <x v="1"/>
    <x v="0"/>
    <x v="124"/>
    <x v="109"/>
    <x v="5"/>
    <x v="0"/>
    <d v="2019-07-04T00:00:00"/>
    <d v="2019-06-11T00:00:00"/>
    <s v="United Package"/>
    <n v="60"/>
    <s v="Camembert Pierrot"/>
    <n v="27.2"/>
    <x v="21"/>
    <n v="0.25"/>
    <x v="273"/>
    <n v="890.78"/>
  </r>
  <r>
    <x v="61"/>
    <s v="Alameda dos Canàrios, 891"/>
    <s v="São Paulo"/>
    <s v="05487-020"/>
    <x v="2"/>
    <x v="1"/>
    <x v="0"/>
    <x v="124"/>
    <x v="109"/>
    <x v="5"/>
    <x v="0"/>
    <d v="2019-07-04T00:00:00"/>
    <d v="2019-06-11T00:00:00"/>
    <s v="United Package"/>
    <n v="72"/>
    <s v="Mozzarella di Giovanni"/>
    <n v="27.8"/>
    <x v="10"/>
    <n v="0.25"/>
    <x v="274"/>
    <n v="890.78"/>
  </r>
  <r>
    <x v="34"/>
    <s v="8 Johnstown Road"/>
    <s v="Cork"/>
    <m/>
    <x v="14"/>
    <x v="0"/>
    <x v="2"/>
    <x v="125"/>
    <x v="110"/>
    <x v="5"/>
    <x v="0"/>
    <d v="2019-07-05T00:00:00"/>
    <d v="2019-06-13T00:00:00"/>
    <s v="Federal Shipping"/>
    <n v="58"/>
    <s v="Escargots de Bourgogne"/>
    <n v="10.6"/>
    <x v="32"/>
    <n v="0.20000000298023224"/>
    <x v="275"/>
    <n v="124.12"/>
  </r>
  <r>
    <x v="34"/>
    <s v="8 Johnstown Road"/>
    <s v="Cork"/>
    <m/>
    <x v="14"/>
    <x v="0"/>
    <x v="2"/>
    <x v="125"/>
    <x v="110"/>
    <x v="5"/>
    <x v="0"/>
    <d v="2019-07-05T00:00:00"/>
    <d v="2019-06-13T00:00:00"/>
    <s v="Federal Shipping"/>
    <n v="71"/>
    <s v="Fløtemysost"/>
    <n v="17.2"/>
    <x v="13"/>
    <n v="0.20000000298023224"/>
    <x v="276"/>
    <n v="124.12"/>
  </r>
  <r>
    <x v="62"/>
    <s v="ul. Filtrowa 68"/>
    <s v="Warszawa"/>
    <s v="01-012"/>
    <x v="18"/>
    <x v="0"/>
    <x v="5"/>
    <x v="126"/>
    <x v="110"/>
    <x v="5"/>
    <x v="0"/>
    <d v="2019-07-05T00:00:00"/>
    <d v="2019-06-11T00:00:00"/>
    <s v="Federal Shipping"/>
    <n v="31"/>
    <s v="Gorgonzola Telino"/>
    <n v="10"/>
    <x v="12"/>
    <n v="0"/>
    <x v="79"/>
    <n v="3.94"/>
  </r>
  <r>
    <x v="62"/>
    <s v="ul. Filtrowa 68"/>
    <s v="Warszawa"/>
    <s v="01-012"/>
    <x v="18"/>
    <x v="0"/>
    <x v="5"/>
    <x v="126"/>
    <x v="110"/>
    <x v="5"/>
    <x v="0"/>
    <d v="2019-07-05T00:00:00"/>
    <d v="2019-06-11T00:00:00"/>
    <s v="Federal Shipping"/>
    <n v="58"/>
    <s v="Escargots de Bourgogne"/>
    <n v="10.6"/>
    <x v="6"/>
    <n v="0"/>
    <x v="277"/>
    <n v="3.94"/>
  </r>
  <r>
    <x v="63"/>
    <s v="City Center Plaza_x000d__x000a_516 Main St."/>
    <s v="Elgin"/>
    <s v="97827"/>
    <x v="8"/>
    <x v="2"/>
    <x v="3"/>
    <x v="127"/>
    <x v="111"/>
    <x v="5"/>
    <x v="0"/>
    <d v="2019-07-06T00:00:00"/>
    <d v="2019-06-11T00:00:00"/>
    <s v="United Package"/>
    <n v="14"/>
    <s v="Tofu"/>
    <n v="18.600000000000001"/>
    <x v="6"/>
    <n v="0"/>
    <x v="278"/>
    <n v="20.12"/>
  </r>
  <r>
    <x v="63"/>
    <s v="City Center Plaza_x000d__x000a_516 Main St."/>
    <s v="Elgin"/>
    <s v="97827"/>
    <x v="8"/>
    <x v="2"/>
    <x v="3"/>
    <x v="127"/>
    <x v="111"/>
    <x v="5"/>
    <x v="0"/>
    <d v="2019-07-06T00:00:00"/>
    <d v="2019-06-11T00:00:00"/>
    <s v="United Package"/>
    <n v="54"/>
    <s v="Tourtière"/>
    <n v="5.9"/>
    <x v="1"/>
    <n v="0"/>
    <x v="279"/>
    <n v="20.12"/>
  </r>
  <r>
    <x v="48"/>
    <s v="43 rue St. Laurent"/>
    <s v="Montréal"/>
    <s v="H1J 1C3"/>
    <x v="16"/>
    <x v="2"/>
    <x v="5"/>
    <x v="128"/>
    <x v="112"/>
    <x v="5"/>
    <x v="0"/>
    <d v="2019-07-09T00:00:00"/>
    <d v="2019-06-15T00:00:00"/>
    <s v="United Package"/>
    <n v="31"/>
    <s v="Gorgonzola Telino"/>
    <n v="10"/>
    <x v="10"/>
    <n v="5.000000074505806E-2"/>
    <x v="280"/>
    <n v="20.39"/>
  </r>
  <r>
    <x v="55"/>
    <s v="90 Wadhurst Rd."/>
    <s v="London"/>
    <s v="OX15 4NB"/>
    <x v="13"/>
    <x v="0"/>
    <x v="5"/>
    <x v="129"/>
    <x v="112"/>
    <x v="5"/>
    <x v="0"/>
    <d v="2019-07-09T00:00:00"/>
    <d v="2019-06-15T00:00:00"/>
    <s v="Federal Shipping"/>
    <n v="28"/>
    <s v="Rössle Sauerkraut"/>
    <n v="36.4"/>
    <x v="8"/>
    <n v="0.15000000596046448"/>
    <x v="281"/>
    <n v="22.21"/>
  </r>
  <r>
    <x v="55"/>
    <s v="90 Wadhurst Rd."/>
    <s v="London"/>
    <s v="OX15 4NB"/>
    <x v="13"/>
    <x v="0"/>
    <x v="5"/>
    <x v="129"/>
    <x v="112"/>
    <x v="5"/>
    <x v="0"/>
    <d v="2019-07-09T00:00:00"/>
    <d v="2019-06-15T00:00:00"/>
    <s v="Federal Shipping"/>
    <n v="39"/>
    <s v="Chartreuse verte"/>
    <n v="14.4"/>
    <x v="8"/>
    <n v="0.15000000596046448"/>
    <x v="282"/>
    <n v="22.21"/>
  </r>
  <r>
    <x v="14"/>
    <s v="Åkergatan 24"/>
    <s v="Bräcke"/>
    <s v="S-844 67"/>
    <x v="9"/>
    <x v="0"/>
    <x v="0"/>
    <x v="130"/>
    <x v="113"/>
    <x v="5"/>
    <x v="0"/>
    <d v="2019-07-10T00:00:00"/>
    <d v="2019-06-21T00:00:00"/>
    <s v="Federal Shipping"/>
    <n v="71"/>
    <s v="Fløtemysost"/>
    <n v="17.2"/>
    <x v="7"/>
    <n v="0"/>
    <x v="283"/>
    <n v="5.44"/>
  </r>
  <r>
    <x v="12"/>
    <s v="Rua da Panificadora, 12"/>
    <s v="Rio de Janeiro"/>
    <s v="02389-673"/>
    <x v="2"/>
    <x v="1"/>
    <x v="7"/>
    <x v="131"/>
    <x v="114"/>
    <x v="5"/>
    <x v="0"/>
    <d v="2019-07-11T00:00:00"/>
    <d v="2019-06-15T00:00:00"/>
    <s v="Speedy Express"/>
    <n v="41"/>
    <s v="Jack's New England Clam Chowder"/>
    <n v="7.7"/>
    <x v="26"/>
    <n v="0.10000000149011612"/>
    <x v="284"/>
    <n v="45.03"/>
  </r>
  <r>
    <x v="12"/>
    <s v="Rua da Panificadora, 12"/>
    <s v="Rio de Janeiro"/>
    <s v="02389-673"/>
    <x v="2"/>
    <x v="1"/>
    <x v="7"/>
    <x v="131"/>
    <x v="114"/>
    <x v="5"/>
    <x v="0"/>
    <d v="2019-07-11T00:00:00"/>
    <d v="2019-06-15T00:00:00"/>
    <s v="Speedy Express"/>
    <n v="63"/>
    <s v="Vegie-spread"/>
    <n v="35.1"/>
    <x v="16"/>
    <n v="0.10000000149011612"/>
    <x v="285"/>
    <n v="45.03"/>
  </r>
  <r>
    <x v="12"/>
    <s v="Rua da Panificadora, 12"/>
    <s v="Rio de Janeiro"/>
    <s v="02389-673"/>
    <x v="2"/>
    <x v="1"/>
    <x v="7"/>
    <x v="131"/>
    <x v="114"/>
    <x v="5"/>
    <x v="0"/>
    <d v="2019-07-11T00:00:00"/>
    <d v="2019-06-15T00:00:00"/>
    <s v="Speedy Express"/>
    <n v="65"/>
    <s v="Louisiana Fiery Hot Pepper Sauce"/>
    <n v="16.8"/>
    <x v="8"/>
    <n v="0.10000000149011612"/>
    <x v="286"/>
    <n v="45.03"/>
  </r>
  <r>
    <x v="34"/>
    <s v="8 Johnstown Road"/>
    <s v="Cork"/>
    <m/>
    <x v="14"/>
    <x v="0"/>
    <x v="6"/>
    <x v="132"/>
    <x v="115"/>
    <x v="5"/>
    <x v="0"/>
    <d v="2019-07-12T00:00:00"/>
    <d v="2019-07-19T00:00:00"/>
    <s v="Federal Shipping"/>
    <n v="30"/>
    <s v="Nord-Ost Matjeshering"/>
    <n v="20.7"/>
    <x v="27"/>
    <n v="0.10000000149011612"/>
    <x v="287"/>
    <n v="35.03"/>
  </r>
  <r>
    <x v="34"/>
    <s v="8 Johnstown Road"/>
    <s v="Cork"/>
    <m/>
    <x v="14"/>
    <x v="0"/>
    <x v="6"/>
    <x v="132"/>
    <x v="115"/>
    <x v="5"/>
    <x v="0"/>
    <d v="2019-07-12T00:00:00"/>
    <d v="2019-07-19T00:00:00"/>
    <s v="Federal Shipping"/>
    <n v="53"/>
    <s v="Perth Pasties"/>
    <n v="26.2"/>
    <x v="8"/>
    <n v="0.10000000149011612"/>
    <x v="288"/>
    <n v="35.03"/>
  </r>
  <r>
    <x v="34"/>
    <s v="8 Johnstown Road"/>
    <s v="Cork"/>
    <m/>
    <x v="14"/>
    <x v="0"/>
    <x v="6"/>
    <x v="132"/>
    <x v="115"/>
    <x v="5"/>
    <x v="0"/>
    <d v="2019-07-12T00:00:00"/>
    <d v="2019-07-19T00:00:00"/>
    <s v="Federal Shipping"/>
    <n v="60"/>
    <s v="Camembert Pierrot"/>
    <n v="27.2"/>
    <x v="7"/>
    <n v="0.10000000149011612"/>
    <x v="289"/>
    <n v="35.03"/>
  </r>
  <r>
    <x v="34"/>
    <s v="8 Johnstown Road"/>
    <s v="Cork"/>
    <m/>
    <x v="14"/>
    <x v="0"/>
    <x v="6"/>
    <x v="132"/>
    <x v="115"/>
    <x v="5"/>
    <x v="0"/>
    <d v="2019-07-12T00:00:00"/>
    <d v="2019-07-19T00:00:00"/>
    <s v="Federal Shipping"/>
    <n v="70"/>
    <s v="Outback Lager"/>
    <n v="12"/>
    <x v="12"/>
    <n v="0"/>
    <x v="40"/>
    <n v="35.03"/>
  </r>
  <r>
    <x v="29"/>
    <s v="Carrera 52 con Ave. Bolívar #65-98 Llano Largo"/>
    <s v="Barquisimeto"/>
    <s v="3508"/>
    <x v="5"/>
    <x v="1"/>
    <x v="3"/>
    <x v="133"/>
    <x v="115"/>
    <x v="5"/>
    <x v="0"/>
    <d v="2019-07-12T00:00:00"/>
    <d v="2019-06-15T00:00:00"/>
    <s v="Federal Shipping"/>
    <n v="74"/>
    <s v="Longlife Tofu"/>
    <n v="8"/>
    <x v="31"/>
    <n v="0"/>
    <x v="170"/>
    <n v="7.99"/>
  </r>
  <r>
    <x v="9"/>
    <s v="Kirchgasse 6"/>
    <s v="Graz"/>
    <s v="8010"/>
    <x v="6"/>
    <x v="0"/>
    <x v="2"/>
    <x v="134"/>
    <x v="116"/>
    <x v="5"/>
    <x v="0"/>
    <d v="2019-07-13T00:00:00"/>
    <d v="2019-06-18T00:00:00"/>
    <s v="Speedy Express"/>
    <n v="5"/>
    <s v="Chef Anton's Gumbo Mix"/>
    <n v="17"/>
    <x v="39"/>
    <n v="0"/>
    <x v="290"/>
    <n v="94.77"/>
  </r>
  <r>
    <x v="9"/>
    <s v="Kirchgasse 6"/>
    <s v="Graz"/>
    <s v="8010"/>
    <x v="6"/>
    <x v="0"/>
    <x v="2"/>
    <x v="134"/>
    <x v="116"/>
    <x v="5"/>
    <x v="0"/>
    <d v="2019-07-13T00:00:00"/>
    <d v="2019-06-18T00:00:00"/>
    <s v="Speedy Express"/>
    <n v="18"/>
    <s v="Carnarvon Tigers"/>
    <n v="50"/>
    <x v="3"/>
    <n v="0"/>
    <x v="291"/>
    <n v="94.77"/>
  </r>
  <r>
    <x v="9"/>
    <s v="Kirchgasse 6"/>
    <s v="Graz"/>
    <s v="8010"/>
    <x v="6"/>
    <x v="0"/>
    <x v="2"/>
    <x v="134"/>
    <x v="116"/>
    <x v="5"/>
    <x v="0"/>
    <d v="2019-07-13T00:00:00"/>
    <d v="2019-06-18T00:00:00"/>
    <s v="Speedy Express"/>
    <n v="29"/>
    <s v="Thüringer Rostbratwurst"/>
    <n v="99"/>
    <x v="31"/>
    <n v="0"/>
    <x v="292"/>
    <n v="94.77"/>
  </r>
  <r>
    <x v="9"/>
    <s v="Kirchgasse 6"/>
    <s v="Graz"/>
    <s v="8010"/>
    <x v="6"/>
    <x v="0"/>
    <x v="2"/>
    <x v="134"/>
    <x v="116"/>
    <x v="5"/>
    <x v="0"/>
    <d v="2019-07-13T00:00:00"/>
    <d v="2019-06-18T00:00:00"/>
    <s v="Speedy Express"/>
    <n v="33"/>
    <s v="Geitost"/>
    <n v="2"/>
    <x v="18"/>
    <n v="0"/>
    <x v="176"/>
    <n v="94.77"/>
  </r>
  <r>
    <x v="9"/>
    <s v="Kirchgasse 6"/>
    <s v="Graz"/>
    <s v="8010"/>
    <x v="6"/>
    <x v="0"/>
    <x v="2"/>
    <x v="134"/>
    <x v="116"/>
    <x v="5"/>
    <x v="0"/>
    <d v="2019-07-13T00:00:00"/>
    <d v="2019-06-18T00:00:00"/>
    <s v="Speedy Express"/>
    <n v="74"/>
    <s v="Longlife Tofu"/>
    <n v="8"/>
    <x v="13"/>
    <n v="0"/>
    <x v="62"/>
    <n v="94.77"/>
  </r>
  <r>
    <x v="54"/>
    <s v="Brook Farm_x000d__x000a_Stratford St. Mary"/>
    <s v="Colchester"/>
    <s v="CO7 6JX"/>
    <x v="13"/>
    <x v="0"/>
    <x v="6"/>
    <x v="135"/>
    <x v="117"/>
    <x v="5"/>
    <x v="0"/>
    <d v="2019-07-16T00:00:00"/>
    <d v="2019-06-20T00:00:00"/>
    <s v="Federal Shipping"/>
    <n v="13"/>
    <s v="Konbu"/>
    <n v="4.8"/>
    <x v="8"/>
    <n v="0"/>
    <x v="293"/>
    <n v="34.24"/>
  </r>
  <r>
    <x v="54"/>
    <s v="Brook Farm_x000d__x000a_Stratford St. Mary"/>
    <s v="Colchester"/>
    <s v="CO7 6JX"/>
    <x v="13"/>
    <x v="0"/>
    <x v="6"/>
    <x v="135"/>
    <x v="117"/>
    <x v="5"/>
    <x v="0"/>
    <d v="2019-07-16T00:00:00"/>
    <d v="2019-06-20T00:00:00"/>
    <s v="Federal Shipping"/>
    <n v="50"/>
    <s v="Valkoinen suklaa"/>
    <n v="13"/>
    <x v="6"/>
    <n v="0"/>
    <x v="294"/>
    <n v="34.24"/>
  </r>
  <r>
    <x v="54"/>
    <s v="Brook Farm_x000d__x000a_Stratford St. Mary"/>
    <s v="Colchester"/>
    <s v="CO7 6JX"/>
    <x v="13"/>
    <x v="0"/>
    <x v="6"/>
    <x v="135"/>
    <x v="117"/>
    <x v="5"/>
    <x v="0"/>
    <d v="2019-07-16T00:00:00"/>
    <d v="2019-06-20T00:00:00"/>
    <s v="Federal Shipping"/>
    <n v="56"/>
    <s v="Gnocchi di nonna Alice"/>
    <n v="30.4"/>
    <x v="8"/>
    <n v="0"/>
    <x v="28"/>
    <n v="34.24"/>
  </r>
  <r>
    <x v="26"/>
    <s v="Berguvsvägen  8"/>
    <s v="Luleå"/>
    <s v="S-958 22"/>
    <x v="9"/>
    <x v="0"/>
    <x v="3"/>
    <x v="136"/>
    <x v="117"/>
    <x v="5"/>
    <x v="0"/>
    <d v="2019-07-16T00:00:00"/>
    <d v="2019-06-22T00:00:00"/>
    <s v="Federal Shipping"/>
    <n v="20"/>
    <s v="Sir Rodney's Marmalade"/>
    <n v="64.8"/>
    <x v="19"/>
    <n v="0"/>
    <x v="295"/>
    <n v="168.64"/>
  </r>
  <r>
    <x v="26"/>
    <s v="Berguvsvägen  8"/>
    <s v="Luleå"/>
    <s v="S-958 22"/>
    <x v="9"/>
    <x v="0"/>
    <x v="3"/>
    <x v="136"/>
    <x v="117"/>
    <x v="5"/>
    <x v="0"/>
    <d v="2019-07-16T00:00:00"/>
    <d v="2019-06-22T00:00:00"/>
    <s v="Federal Shipping"/>
    <n v="60"/>
    <s v="Camembert Pierrot"/>
    <n v="27.2"/>
    <x v="6"/>
    <n v="0"/>
    <x v="94"/>
    <n v="168.64"/>
  </r>
  <r>
    <x v="20"/>
    <s v="P.O. Box 555"/>
    <s v="Lander"/>
    <s v="82520"/>
    <x v="8"/>
    <x v="2"/>
    <x v="5"/>
    <x v="137"/>
    <x v="118"/>
    <x v="5"/>
    <x v="0"/>
    <d v="2019-07-17T00:00:00"/>
    <d v="2019-06-25T00:00:00"/>
    <s v="United Package"/>
    <n v="7"/>
    <s v="Uncle Bob's Organic Dried Pears"/>
    <n v="24"/>
    <x v="1"/>
    <n v="0.20000000298023224"/>
    <x v="296"/>
    <n v="30.96"/>
  </r>
  <r>
    <x v="20"/>
    <s v="P.O. Box 555"/>
    <s v="Lander"/>
    <s v="82520"/>
    <x v="8"/>
    <x v="2"/>
    <x v="5"/>
    <x v="137"/>
    <x v="118"/>
    <x v="5"/>
    <x v="0"/>
    <d v="2019-07-17T00:00:00"/>
    <d v="2019-06-25T00:00:00"/>
    <s v="United Package"/>
    <n v="60"/>
    <s v="Camembert Pierrot"/>
    <n v="27.2"/>
    <x v="8"/>
    <n v="0.20000000298023224"/>
    <x v="297"/>
    <n v="30.96"/>
  </r>
  <r>
    <x v="20"/>
    <s v="P.O. Box 555"/>
    <s v="Lander"/>
    <s v="82520"/>
    <x v="8"/>
    <x v="2"/>
    <x v="5"/>
    <x v="137"/>
    <x v="118"/>
    <x v="5"/>
    <x v="0"/>
    <d v="2019-07-17T00:00:00"/>
    <d v="2019-06-25T00:00:00"/>
    <s v="United Package"/>
    <n v="68"/>
    <s v="Scottish Longbreads"/>
    <n v="10"/>
    <x v="26"/>
    <n v="0.20000000298023224"/>
    <x v="298"/>
    <n v="30.96"/>
  </r>
  <r>
    <x v="51"/>
    <s v="Rua Orós, 92"/>
    <s v="São Paulo"/>
    <s v="05442-030"/>
    <x v="2"/>
    <x v="1"/>
    <x v="4"/>
    <x v="138"/>
    <x v="119"/>
    <x v="5"/>
    <x v="0"/>
    <d v="2019-07-04T00:00:00"/>
    <d v="2019-06-27T00:00:00"/>
    <s v="Federal Shipping"/>
    <n v="24"/>
    <s v="Guaraná Fantástica"/>
    <n v="3.6"/>
    <x v="6"/>
    <n v="0"/>
    <x v="299"/>
    <n v="13.99"/>
  </r>
  <r>
    <x v="51"/>
    <s v="Rua Orós, 92"/>
    <s v="São Paulo"/>
    <s v="05442-030"/>
    <x v="2"/>
    <x v="1"/>
    <x v="4"/>
    <x v="138"/>
    <x v="119"/>
    <x v="5"/>
    <x v="0"/>
    <d v="2019-07-04T00:00:00"/>
    <d v="2019-06-27T00:00:00"/>
    <s v="Federal Shipping"/>
    <n v="34"/>
    <s v="Sasquatch Ale"/>
    <n v="11.2"/>
    <x v="1"/>
    <n v="0"/>
    <x v="170"/>
    <n v="13.99"/>
  </r>
  <r>
    <x v="64"/>
    <s v="Erling Skakkes gate 78"/>
    <s v="Stavern"/>
    <s v="4110"/>
    <x v="19"/>
    <x v="0"/>
    <x v="5"/>
    <x v="139"/>
    <x v="119"/>
    <x v="5"/>
    <x v="0"/>
    <d v="2019-07-18T00:00:00"/>
    <d v="2019-06-22T00:00:00"/>
    <s v="United Package"/>
    <n v="24"/>
    <s v="Guaraná Fantástica"/>
    <n v="3.6"/>
    <x v="6"/>
    <n v="0"/>
    <x v="299"/>
    <n v="93.63"/>
  </r>
  <r>
    <x v="64"/>
    <s v="Erling Skakkes gate 78"/>
    <s v="Stavern"/>
    <s v="4110"/>
    <x v="19"/>
    <x v="0"/>
    <x v="5"/>
    <x v="139"/>
    <x v="119"/>
    <x v="5"/>
    <x v="0"/>
    <d v="2019-07-18T00:00:00"/>
    <d v="2019-06-22T00:00:00"/>
    <s v="United Package"/>
    <n v="28"/>
    <s v="Rössle Sauerkraut"/>
    <n v="36.4"/>
    <x v="7"/>
    <n v="0"/>
    <x v="300"/>
    <n v="93.63"/>
  </r>
  <r>
    <x v="64"/>
    <s v="Erling Skakkes gate 78"/>
    <s v="Stavern"/>
    <s v="4110"/>
    <x v="19"/>
    <x v="0"/>
    <x v="5"/>
    <x v="139"/>
    <x v="119"/>
    <x v="5"/>
    <x v="0"/>
    <d v="2019-07-18T00:00:00"/>
    <d v="2019-06-22T00:00:00"/>
    <s v="United Package"/>
    <n v="59"/>
    <s v="Raclette Courdavault"/>
    <n v="44"/>
    <x v="0"/>
    <n v="0"/>
    <x v="301"/>
    <n v="93.63"/>
  </r>
  <r>
    <x v="64"/>
    <s v="Erling Skakkes gate 78"/>
    <s v="Stavern"/>
    <s v="4110"/>
    <x v="19"/>
    <x v="0"/>
    <x v="5"/>
    <x v="139"/>
    <x v="119"/>
    <x v="5"/>
    <x v="0"/>
    <d v="2019-07-18T00:00:00"/>
    <d v="2019-06-22T00:00:00"/>
    <s v="United Package"/>
    <n v="71"/>
    <s v="Fløtemysost"/>
    <n v="17.2"/>
    <x v="6"/>
    <n v="0"/>
    <x v="302"/>
    <n v="93.63"/>
  </r>
  <r>
    <x v="55"/>
    <s v="90 Wadhurst Rd."/>
    <s v="London"/>
    <s v="OX15 4NB"/>
    <x v="13"/>
    <x v="0"/>
    <x v="7"/>
    <x v="140"/>
    <x v="120"/>
    <x v="5"/>
    <x v="0"/>
    <d v="2019-07-19T00:00:00"/>
    <d v="2019-06-22T00:00:00"/>
    <s v="Speedy Express"/>
    <n v="45"/>
    <s v="Røgede sild"/>
    <n v="7.6"/>
    <x v="6"/>
    <n v="0.20000000298023224"/>
    <x v="303"/>
    <n v="34.86"/>
  </r>
  <r>
    <x v="55"/>
    <s v="90 Wadhurst Rd."/>
    <s v="London"/>
    <s v="OX15 4NB"/>
    <x v="13"/>
    <x v="0"/>
    <x v="7"/>
    <x v="140"/>
    <x v="120"/>
    <x v="5"/>
    <x v="0"/>
    <d v="2019-07-19T00:00:00"/>
    <d v="2019-06-22T00:00:00"/>
    <s v="Speedy Express"/>
    <n v="52"/>
    <s v="Filo Mix"/>
    <n v="5.6"/>
    <x v="8"/>
    <n v="0.20000000298023224"/>
    <x v="192"/>
    <n v="34.86"/>
  </r>
  <r>
    <x v="55"/>
    <s v="90 Wadhurst Rd."/>
    <s v="London"/>
    <s v="OX15 4NB"/>
    <x v="13"/>
    <x v="0"/>
    <x v="7"/>
    <x v="140"/>
    <x v="120"/>
    <x v="5"/>
    <x v="0"/>
    <d v="2019-07-19T00:00:00"/>
    <d v="2019-06-22T00:00:00"/>
    <s v="Speedy Express"/>
    <n v="53"/>
    <s v="Perth Pasties"/>
    <n v="26.2"/>
    <x v="4"/>
    <n v="0"/>
    <x v="304"/>
    <n v="34.86"/>
  </r>
  <r>
    <x v="65"/>
    <s v="23 Tsawassen Blvd."/>
    <s v="Tsawassen"/>
    <s v="T2F 8M4"/>
    <x v="16"/>
    <x v="2"/>
    <x v="2"/>
    <x v="141"/>
    <x v="121"/>
    <x v="5"/>
    <x v="0"/>
    <d v="2019-07-20T00:00:00"/>
    <d v="2019-06-26T00:00:00"/>
    <s v="United Package"/>
    <n v="10"/>
    <s v="Ikura"/>
    <n v="24.8"/>
    <x v="16"/>
    <n v="0"/>
    <x v="305"/>
    <n v="47.42"/>
  </r>
  <r>
    <x v="65"/>
    <s v="23 Tsawassen Blvd."/>
    <s v="Tsawassen"/>
    <s v="T2F 8M4"/>
    <x v="16"/>
    <x v="2"/>
    <x v="2"/>
    <x v="141"/>
    <x v="121"/>
    <x v="5"/>
    <x v="0"/>
    <d v="2019-07-20T00:00:00"/>
    <d v="2019-06-26T00:00:00"/>
    <s v="United Package"/>
    <n v="55"/>
    <s v="Pâté chinois"/>
    <n v="19.2"/>
    <x v="6"/>
    <n v="0"/>
    <x v="38"/>
    <n v="47.42"/>
  </r>
  <r>
    <x v="65"/>
    <s v="23 Tsawassen Blvd."/>
    <s v="Tsawassen"/>
    <s v="T2F 8M4"/>
    <x v="16"/>
    <x v="2"/>
    <x v="2"/>
    <x v="141"/>
    <x v="121"/>
    <x v="5"/>
    <x v="0"/>
    <d v="2019-07-20T00:00:00"/>
    <d v="2019-06-26T00:00:00"/>
    <s v="United Package"/>
    <n v="62"/>
    <s v="Tarte au sucre"/>
    <n v="39.4"/>
    <x v="8"/>
    <n v="0"/>
    <x v="306"/>
    <n v="47.42"/>
  </r>
  <r>
    <x v="65"/>
    <s v="23 Tsawassen Blvd."/>
    <s v="Tsawassen"/>
    <s v="T2F 8M4"/>
    <x v="16"/>
    <x v="2"/>
    <x v="2"/>
    <x v="141"/>
    <x v="121"/>
    <x v="5"/>
    <x v="0"/>
    <d v="2019-07-20T00:00:00"/>
    <d v="2019-06-26T00:00:00"/>
    <s v="United Package"/>
    <n v="70"/>
    <s v="Outback Lager"/>
    <n v="12"/>
    <x v="12"/>
    <n v="0"/>
    <x v="40"/>
    <n v="47.42"/>
  </r>
  <r>
    <x v="9"/>
    <s v="Kirchgasse 6"/>
    <s v="Graz"/>
    <s v="8010"/>
    <x v="6"/>
    <x v="0"/>
    <x v="1"/>
    <x v="142"/>
    <x v="122"/>
    <x v="5"/>
    <x v="0"/>
    <d v="2019-07-23T00:00:00"/>
    <d v="2019-06-28T00:00:00"/>
    <s v="Speedy Express"/>
    <n v="31"/>
    <s v="Gorgonzola Telino"/>
    <n v="10"/>
    <x v="18"/>
    <n v="0.10000000149011612"/>
    <x v="307"/>
    <n v="126.38"/>
  </r>
  <r>
    <x v="9"/>
    <s v="Kirchgasse 6"/>
    <s v="Graz"/>
    <s v="8010"/>
    <x v="6"/>
    <x v="0"/>
    <x v="1"/>
    <x v="142"/>
    <x v="122"/>
    <x v="5"/>
    <x v="0"/>
    <d v="2019-07-23T00:00:00"/>
    <d v="2019-06-28T00:00:00"/>
    <s v="Speedy Express"/>
    <n v="35"/>
    <s v="Steeleye Stout"/>
    <n v="14.4"/>
    <x v="4"/>
    <n v="0.10000000149011612"/>
    <x v="96"/>
    <n v="126.38"/>
  </r>
  <r>
    <x v="9"/>
    <s v="Kirchgasse 6"/>
    <s v="Graz"/>
    <s v="8010"/>
    <x v="6"/>
    <x v="0"/>
    <x v="1"/>
    <x v="142"/>
    <x v="122"/>
    <x v="5"/>
    <x v="0"/>
    <d v="2019-07-23T00:00:00"/>
    <d v="2019-06-28T00:00:00"/>
    <s v="Speedy Express"/>
    <n v="46"/>
    <s v="Spegesild"/>
    <n v="9.6"/>
    <x v="29"/>
    <n v="0"/>
    <x v="124"/>
    <n v="126.38"/>
  </r>
  <r>
    <x v="9"/>
    <s v="Kirchgasse 6"/>
    <s v="Graz"/>
    <s v="8010"/>
    <x v="6"/>
    <x v="0"/>
    <x v="1"/>
    <x v="142"/>
    <x v="122"/>
    <x v="5"/>
    <x v="0"/>
    <d v="2019-07-23T00:00:00"/>
    <d v="2019-06-28T00:00:00"/>
    <s v="Speedy Express"/>
    <n v="72"/>
    <s v="Mozzarella di Giovanni"/>
    <n v="27.8"/>
    <x v="23"/>
    <n v="0.10000000149011612"/>
    <x v="308"/>
    <n v="126.38"/>
  </r>
  <r>
    <x v="56"/>
    <s v="Walserweg 21"/>
    <s v="Aachen"/>
    <s v="52066"/>
    <x v="1"/>
    <x v="0"/>
    <x v="3"/>
    <x v="143"/>
    <x v="122"/>
    <x v="5"/>
    <x v="0"/>
    <d v="2019-07-23T00:00:00"/>
    <d v="2019-07-03T00:00:00"/>
    <s v="Federal Shipping"/>
    <n v="13"/>
    <s v="Konbu"/>
    <n v="4.8"/>
    <x v="27"/>
    <n v="0"/>
    <x v="26"/>
    <n v="5.45"/>
  </r>
  <r>
    <x v="53"/>
    <s v="Geislweg 14"/>
    <s v="Salzburg"/>
    <s v="5020"/>
    <x v="6"/>
    <x v="0"/>
    <x v="7"/>
    <x v="144"/>
    <x v="123"/>
    <x v="5"/>
    <x v="0"/>
    <d v="2019-07-24T00:00:00"/>
    <d v="2019-07-04T00:00:00"/>
    <s v="Federal Shipping"/>
    <n v="69"/>
    <s v="Gudbrandsdalsost"/>
    <n v="28.8"/>
    <x v="13"/>
    <n v="0"/>
    <x v="99"/>
    <n v="122.46"/>
  </r>
  <r>
    <x v="44"/>
    <s v="187 Suffolk Ln."/>
    <s v="Boise"/>
    <s v="83720"/>
    <x v="8"/>
    <x v="2"/>
    <x v="5"/>
    <x v="145"/>
    <x v="124"/>
    <x v="5"/>
    <x v="0"/>
    <d v="2019-07-25T00:00:00"/>
    <d v="2019-07-06T00:00:00"/>
    <s v="Federal Shipping"/>
    <n v="2"/>
    <s v="Chang"/>
    <n v="15.2"/>
    <x v="9"/>
    <n v="0.25"/>
    <x v="309"/>
    <n v="126.56"/>
  </r>
  <r>
    <x v="44"/>
    <s v="187 Suffolk Ln."/>
    <s v="Boise"/>
    <s v="83720"/>
    <x v="8"/>
    <x v="2"/>
    <x v="5"/>
    <x v="145"/>
    <x v="124"/>
    <x v="5"/>
    <x v="0"/>
    <d v="2019-07-25T00:00:00"/>
    <d v="2019-07-06T00:00:00"/>
    <s v="Federal Shipping"/>
    <n v="14"/>
    <s v="Tofu"/>
    <n v="18.600000000000001"/>
    <x v="10"/>
    <n v="0.25"/>
    <x v="310"/>
    <n v="126.56"/>
  </r>
  <r>
    <x v="44"/>
    <s v="187 Suffolk Ln."/>
    <s v="Boise"/>
    <s v="83720"/>
    <x v="8"/>
    <x v="2"/>
    <x v="5"/>
    <x v="145"/>
    <x v="124"/>
    <x v="5"/>
    <x v="0"/>
    <d v="2019-07-25T00:00:00"/>
    <d v="2019-07-06T00:00:00"/>
    <s v="Federal Shipping"/>
    <n v="25"/>
    <s v="NuNuCa Nuß-Nougat-Creme"/>
    <n v="11.2"/>
    <x v="25"/>
    <n v="0.25"/>
    <x v="224"/>
    <n v="126.56"/>
  </r>
  <r>
    <x v="44"/>
    <s v="187 Suffolk Ln."/>
    <s v="Boise"/>
    <s v="83720"/>
    <x v="8"/>
    <x v="2"/>
    <x v="5"/>
    <x v="145"/>
    <x v="124"/>
    <x v="5"/>
    <x v="0"/>
    <d v="2019-07-25T00:00:00"/>
    <d v="2019-07-06T00:00:00"/>
    <s v="Federal Shipping"/>
    <n v="26"/>
    <s v="Gumbär Gummibärchen"/>
    <n v="24.9"/>
    <x v="21"/>
    <n v="0.25"/>
    <x v="311"/>
    <n v="126.56"/>
  </r>
  <r>
    <x v="44"/>
    <s v="187 Suffolk Ln."/>
    <s v="Boise"/>
    <s v="83720"/>
    <x v="8"/>
    <x v="2"/>
    <x v="5"/>
    <x v="145"/>
    <x v="124"/>
    <x v="5"/>
    <x v="0"/>
    <d v="2019-07-25T00:00:00"/>
    <d v="2019-07-06T00:00:00"/>
    <s v="Federal Shipping"/>
    <n v="31"/>
    <s v="Gorgonzola Telino"/>
    <n v="10"/>
    <x v="39"/>
    <n v="0"/>
    <x v="312"/>
    <n v="126.56"/>
  </r>
  <r>
    <x v="63"/>
    <s v="City Center Plaza_x000d__x000a_516 Main St."/>
    <s v="Elgin"/>
    <s v="97827"/>
    <x v="8"/>
    <x v="2"/>
    <x v="5"/>
    <x v="146"/>
    <x v="124"/>
    <x v="5"/>
    <x v="0"/>
    <d v="2019-07-25T00:00:00"/>
    <d v="2019-07-06T00:00:00"/>
    <s v="Federal Shipping"/>
    <n v="13"/>
    <s v="Konbu"/>
    <n v="4.8"/>
    <x v="1"/>
    <n v="0"/>
    <x v="60"/>
    <n v="30.34"/>
  </r>
  <r>
    <x v="63"/>
    <s v="City Center Plaza_x000d__x000a_516 Main St."/>
    <s v="Elgin"/>
    <s v="97827"/>
    <x v="8"/>
    <x v="2"/>
    <x v="5"/>
    <x v="146"/>
    <x v="124"/>
    <x v="5"/>
    <x v="0"/>
    <d v="2019-07-25T00:00:00"/>
    <d v="2019-07-06T00:00:00"/>
    <s v="Federal Shipping"/>
    <n v="62"/>
    <s v="Tarte au sucre"/>
    <n v="39.4"/>
    <x v="1"/>
    <n v="0"/>
    <x v="144"/>
    <n v="30.34"/>
  </r>
  <r>
    <x v="8"/>
    <s v="Carrera 22 con Ave. Carlos Soublette #8-35"/>
    <s v="San Cristóbal"/>
    <s v="5022"/>
    <x v="5"/>
    <x v="1"/>
    <x v="1"/>
    <x v="147"/>
    <x v="125"/>
    <x v="5"/>
    <x v="0"/>
    <d v="2019-07-26T00:00:00"/>
    <d v="2019-07-06T00:00:00"/>
    <s v="Speedy Express"/>
    <n v="46"/>
    <s v="Spegesild"/>
    <n v="9.6"/>
    <x v="19"/>
    <n v="0.10000000149011612"/>
    <x v="313"/>
    <n v="184.41"/>
  </r>
  <r>
    <x v="8"/>
    <s v="Carrera 22 con Ave. Carlos Soublette #8-35"/>
    <s v="San Cristóbal"/>
    <s v="5022"/>
    <x v="5"/>
    <x v="1"/>
    <x v="1"/>
    <x v="147"/>
    <x v="125"/>
    <x v="5"/>
    <x v="0"/>
    <d v="2019-07-26T00:00:00"/>
    <d v="2019-07-06T00:00:00"/>
    <s v="Speedy Express"/>
    <n v="53"/>
    <s v="Perth Pasties"/>
    <n v="26.2"/>
    <x v="21"/>
    <n v="0.10000000149011612"/>
    <x v="314"/>
    <n v="184.41"/>
  </r>
  <r>
    <x v="8"/>
    <s v="Carrera 22 con Ave. Carlos Soublette #8-35"/>
    <s v="San Cristóbal"/>
    <s v="5022"/>
    <x v="5"/>
    <x v="1"/>
    <x v="1"/>
    <x v="147"/>
    <x v="125"/>
    <x v="5"/>
    <x v="0"/>
    <d v="2019-07-26T00:00:00"/>
    <d v="2019-07-06T00:00:00"/>
    <s v="Speedy Express"/>
    <n v="69"/>
    <s v="Gudbrandsdalsost"/>
    <n v="28.8"/>
    <x v="26"/>
    <n v="0"/>
    <x v="238"/>
    <n v="184.41"/>
  </r>
  <r>
    <x v="17"/>
    <s v="Berliner Platz 43"/>
    <s v="München"/>
    <s v="80805"/>
    <x v="1"/>
    <x v="0"/>
    <x v="5"/>
    <x v="148"/>
    <x v="126"/>
    <x v="5"/>
    <x v="0"/>
    <d v="2019-07-13T00:00:00"/>
    <d v="2019-07-09T00:00:00"/>
    <s v="Federal Shipping"/>
    <n v="23"/>
    <s v="Tunnbröd"/>
    <n v="7.2"/>
    <x v="4"/>
    <n v="0"/>
    <x v="38"/>
    <n v="135.35"/>
  </r>
  <r>
    <x v="17"/>
    <s v="Berliner Platz 43"/>
    <s v="München"/>
    <s v="80805"/>
    <x v="1"/>
    <x v="0"/>
    <x v="5"/>
    <x v="148"/>
    <x v="126"/>
    <x v="5"/>
    <x v="0"/>
    <d v="2019-07-13T00:00:00"/>
    <d v="2019-07-09T00:00:00"/>
    <s v="Federal Shipping"/>
    <n v="71"/>
    <s v="Fløtemysost"/>
    <n v="17.2"/>
    <x v="18"/>
    <n v="0"/>
    <x v="315"/>
    <n v="135.35"/>
  </r>
  <r>
    <x v="17"/>
    <s v="Berliner Platz 43"/>
    <s v="München"/>
    <s v="80805"/>
    <x v="1"/>
    <x v="0"/>
    <x v="5"/>
    <x v="148"/>
    <x v="126"/>
    <x v="5"/>
    <x v="0"/>
    <d v="2019-07-13T00:00:00"/>
    <d v="2019-07-09T00:00:00"/>
    <s v="Federal Shipping"/>
    <n v="72"/>
    <s v="Mozzarella di Giovanni"/>
    <n v="27.8"/>
    <x v="11"/>
    <n v="0"/>
    <x v="316"/>
    <n v="135.35"/>
  </r>
  <r>
    <x v="49"/>
    <s v="Estrada da saúde n. 58"/>
    <s v="Lisboa"/>
    <s v="1756"/>
    <x v="15"/>
    <x v="0"/>
    <x v="0"/>
    <x v="149"/>
    <x v="126"/>
    <x v="5"/>
    <x v="0"/>
    <d v="2019-07-27T00:00:00"/>
    <d v="2019-07-05T00:00:00"/>
    <s v="Speedy Express"/>
    <n v="21"/>
    <s v="Sir Rodney's Scones"/>
    <n v="8"/>
    <x v="1"/>
    <n v="0.15000000596046448"/>
    <x v="317"/>
    <n v="60.26"/>
  </r>
  <r>
    <x v="49"/>
    <s v="Estrada da saúde n. 58"/>
    <s v="Lisboa"/>
    <s v="1756"/>
    <x v="15"/>
    <x v="0"/>
    <x v="0"/>
    <x v="149"/>
    <x v="126"/>
    <x v="5"/>
    <x v="0"/>
    <d v="2019-07-27T00:00:00"/>
    <d v="2019-07-05T00:00:00"/>
    <s v="Speedy Express"/>
    <n v="51"/>
    <s v="Manjimup Dried Apples"/>
    <n v="42.4"/>
    <x v="27"/>
    <n v="0.15000000596046448"/>
    <x v="318"/>
    <n v="60.26"/>
  </r>
  <r>
    <x v="44"/>
    <s v="187 Suffolk Ln."/>
    <s v="Boise"/>
    <s v="83720"/>
    <x v="8"/>
    <x v="2"/>
    <x v="7"/>
    <x v="150"/>
    <x v="127"/>
    <x v="6"/>
    <x v="0"/>
    <d v="2019-07-30T00:00:00"/>
    <d v="2019-07-12T00:00:00"/>
    <s v="Federal Shipping"/>
    <n v="35"/>
    <s v="Steeleye Stout"/>
    <n v="14.4"/>
    <x v="12"/>
    <n v="0"/>
    <x v="124"/>
    <n v="89.16"/>
  </r>
  <r>
    <x v="44"/>
    <s v="187 Suffolk Ln."/>
    <s v="Boise"/>
    <s v="83720"/>
    <x v="8"/>
    <x v="2"/>
    <x v="7"/>
    <x v="150"/>
    <x v="127"/>
    <x v="6"/>
    <x v="0"/>
    <d v="2019-07-30T00:00:00"/>
    <d v="2019-07-12T00:00:00"/>
    <s v="Federal Shipping"/>
    <n v="55"/>
    <s v="Pâté chinois"/>
    <n v="19.2"/>
    <x v="40"/>
    <n v="0.10000000149011612"/>
    <x v="319"/>
    <n v="89.16"/>
  </r>
  <r>
    <x v="60"/>
    <s v="Smagsløget 45"/>
    <s v="Århus"/>
    <s v="8200"/>
    <x v="17"/>
    <x v="0"/>
    <x v="6"/>
    <x v="151"/>
    <x v="128"/>
    <x v="6"/>
    <x v="0"/>
    <d v="2019-07-17T00:00:00"/>
    <d v="2019-07-11T00:00:00"/>
    <s v="Federal Shipping"/>
    <n v="68"/>
    <s v="Scottish Longbreads"/>
    <n v="10"/>
    <x v="18"/>
    <n v="0"/>
    <x v="113"/>
    <n v="27.36"/>
  </r>
  <r>
    <x v="60"/>
    <s v="Smagsløget 45"/>
    <s v="Århus"/>
    <s v="8200"/>
    <x v="17"/>
    <x v="0"/>
    <x v="6"/>
    <x v="151"/>
    <x v="128"/>
    <x v="6"/>
    <x v="0"/>
    <d v="2019-07-17T00:00:00"/>
    <d v="2019-07-11T00:00:00"/>
    <s v="Federal Shipping"/>
    <n v="71"/>
    <s v="Fløtemysost"/>
    <n v="17.2"/>
    <x v="12"/>
    <n v="0"/>
    <x v="168"/>
    <n v="27.36"/>
  </r>
  <r>
    <x v="60"/>
    <s v="Smagsløget 45"/>
    <s v="Århus"/>
    <s v="8200"/>
    <x v="17"/>
    <x v="0"/>
    <x v="6"/>
    <x v="151"/>
    <x v="128"/>
    <x v="6"/>
    <x v="0"/>
    <d v="2019-07-17T00:00:00"/>
    <d v="2019-07-11T00:00:00"/>
    <s v="Federal Shipping"/>
    <n v="76"/>
    <s v="Lakkalikööri"/>
    <n v="14.4"/>
    <x v="5"/>
    <n v="0"/>
    <x v="320"/>
    <n v="27.36"/>
  </r>
  <r>
    <x v="60"/>
    <s v="Smagsløget 45"/>
    <s v="Århus"/>
    <s v="8200"/>
    <x v="17"/>
    <x v="0"/>
    <x v="6"/>
    <x v="151"/>
    <x v="128"/>
    <x v="6"/>
    <x v="0"/>
    <d v="2019-07-17T00:00:00"/>
    <d v="2019-07-11T00:00:00"/>
    <s v="Federal Shipping"/>
    <n v="77"/>
    <s v="Original Frankfurter grüne Soße"/>
    <n v="10.4"/>
    <x v="31"/>
    <n v="0"/>
    <x v="155"/>
    <n v="27.36"/>
  </r>
  <r>
    <x v="57"/>
    <s v="35 King George"/>
    <s v="London"/>
    <s v="WX3 6FW"/>
    <x v="13"/>
    <x v="0"/>
    <x v="5"/>
    <x v="152"/>
    <x v="129"/>
    <x v="6"/>
    <x v="0"/>
    <d v="2019-08-01T00:00:00"/>
    <d v="2019-07-19T00:00:00"/>
    <s v="Federal Shipping"/>
    <n v="29"/>
    <s v="Thüringer Rostbratwurst"/>
    <n v="99"/>
    <x v="11"/>
    <n v="0"/>
    <x v="321"/>
    <n v="83.93"/>
  </r>
  <r>
    <x v="57"/>
    <s v="35 King George"/>
    <s v="London"/>
    <s v="WX3 6FW"/>
    <x v="13"/>
    <x v="0"/>
    <x v="5"/>
    <x v="152"/>
    <x v="129"/>
    <x v="6"/>
    <x v="0"/>
    <d v="2019-08-01T00:00:00"/>
    <d v="2019-07-19T00:00:00"/>
    <s v="Federal Shipping"/>
    <n v="35"/>
    <s v="Steeleye Stout"/>
    <n v="14.4"/>
    <x v="5"/>
    <n v="0"/>
    <x v="320"/>
    <n v="83.93"/>
  </r>
  <r>
    <x v="57"/>
    <s v="35 King George"/>
    <s v="London"/>
    <s v="WX3 6FW"/>
    <x v="13"/>
    <x v="0"/>
    <x v="5"/>
    <x v="152"/>
    <x v="129"/>
    <x v="6"/>
    <x v="0"/>
    <d v="2019-08-01T00:00:00"/>
    <d v="2019-07-19T00:00:00"/>
    <s v="Federal Shipping"/>
    <n v="49"/>
    <s v="Maxilaku"/>
    <n v="16"/>
    <x v="12"/>
    <n v="0"/>
    <x v="136"/>
    <n v="83.93"/>
  </r>
  <r>
    <x v="13"/>
    <s v="2817 Milton Dr."/>
    <s v="Albuquerque"/>
    <s v="87110"/>
    <x v="8"/>
    <x v="2"/>
    <x v="5"/>
    <x v="153"/>
    <x v="129"/>
    <x v="6"/>
    <x v="0"/>
    <d v="2019-08-01T00:00:00"/>
    <d v="2019-07-13T00:00:00"/>
    <s v="Speedy Express"/>
    <n v="30"/>
    <s v="Nord-Ost Matjeshering"/>
    <n v="20.7"/>
    <x v="27"/>
    <n v="0"/>
    <x v="322"/>
    <n v="12.51"/>
  </r>
  <r>
    <x v="13"/>
    <s v="2817 Milton Dr."/>
    <s v="Albuquerque"/>
    <s v="87110"/>
    <x v="8"/>
    <x v="2"/>
    <x v="5"/>
    <x v="153"/>
    <x v="129"/>
    <x v="6"/>
    <x v="0"/>
    <d v="2019-08-01T00:00:00"/>
    <d v="2019-07-13T00:00:00"/>
    <s v="Speedy Express"/>
    <n v="56"/>
    <s v="Gnocchi di nonna Alice"/>
    <n v="30.4"/>
    <x v="21"/>
    <n v="0"/>
    <x v="323"/>
    <n v="12.51"/>
  </r>
  <r>
    <x v="13"/>
    <s v="2817 Milton Dr."/>
    <s v="Albuquerque"/>
    <s v="87110"/>
    <x v="8"/>
    <x v="2"/>
    <x v="5"/>
    <x v="153"/>
    <x v="129"/>
    <x v="6"/>
    <x v="0"/>
    <d v="2019-08-01T00:00:00"/>
    <d v="2019-07-13T00:00:00"/>
    <s v="Speedy Express"/>
    <n v="65"/>
    <s v="Louisiana Fiery Hot Pepper Sauce"/>
    <n v="16.8"/>
    <x v="8"/>
    <n v="0"/>
    <x v="10"/>
    <n v="12.51"/>
  </r>
  <r>
    <x v="13"/>
    <s v="2817 Milton Dr."/>
    <s v="Albuquerque"/>
    <s v="87110"/>
    <x v="8"/>
    <x v="2"/>
    <x v="5"/>
    <x v="153"/>
    <x v="129"/>
    <x v="6"/>
    <x v="0"/>
    <d v="2019-08-01T00:00:00"/>
    <d v="2019-07-13T00:00:00"/>
    <s v="Speedy Express"/>
    <n v="71"/>
    <s v="Fløtemysost"/>
    <n v="17.2"/>
    <x v="18"/>
    <n v="0"/>
    <x v="315"/>
    <n v="12.51"/>
  </r>
  <r>
    <x v="9"/>
    <s v="Kirchgasse 6"/>
    <s v="Graz"/>
    <s v="8010"/>
    <x v="6"/>
    <x v="0"/>
    <x v="6"/>
    <x v="154"/>
    <x v="130"/>
    <x v="6"/>
    <x v="0"/>
    <d v="2019-08-16T00:00:00"/>
    <d v="2019-07-13T00:00:00"/>
    <s v="United Package"/>
    <n v="23"/>
    <s v="Tunnbröd"/>
    <n v="7.2"/>
    <x v="18"/>
    <n v="0"/>
    <x v="124"/>
    <n v="67.88"/>
  </r>
  <r>
    <x v="9"/>
    <s v="Kirchgasse 6"/>
    <s v="Graz"/>
    <s v="8010"/>
    <x v="6"/>
    <x v="0"/>
    <x v="6"/>
    <x v="154"/>
    <x v="130"/>
    <x v="6"/>
    <x v="0"/>
    <d v="2019-08-16T00:00:00"/>
    <d v="2019-07-13T00:00:00"/>
    <s v="United Package"/>
    <n v="63"/>
    <s v="Vegie-spread"/>
    <n v="35.1"/>
    <x v="14"/>
    <n v="0"/>
    <x v="324"/>
    <n v="67.88"/>
  </r>
  <r>
    <x v="9"/>
    <s v="Kirchgasse 6"/>
    <s v="Graz"/>
    <s v="8010"/>
    <x v="6"/>
    <x v="0"/>
    <x v="2"/>
    <x v="155"/>
    <x v="131"/>
    <x v="6"/>
    <x v="0"/>
    <d v="2019-08-03T00:00:00"/>
    <d v="2019-07-12T00:00:00"/>
    <s v="Federal Shipping"/>
    <n v="16"/>
    <s v="Pavlova"/>
    <n v="13.9"/>
    <x v="11"/>
    <n v="0.15000000596046448"/>
    <x v="172"/>
    <n v="73.790000000000006"/>
  </r>
  <r>
    <x v="9"/>
    <s v="Kirchgasse 6"/>
    <s v="Graz"/>
    <s v="8010"/>
    <x v="6"/>
    <x v="0"/>
    <x v="2"/>
    <x v="155"/>
    <x v="131"/>
    <x v="6"/>
    <x v="0"/>
    <d v="2019-08-03T00:00:00"/>
    <d v="2019-07-12T00:00:00"/>
    <s v="Federal Shipping"/>
    <n v="48"/>
    <s v="Chocolade"/>
    <n v="10.199999999999999"/>
    <x v="21"/>
    <n v="0.15000000596046448"/>
    <x v="325"/>
    <n v="73.790000000000006"/>
  </r>
  <r>
    <x v="23"/>
    <s v="Via Ludovico il Moro 22"/>
    <s v="Bergamo"/>
    <s v="24100"/>
    <x v="11"/>
    <x v="0"/>
    <x v="7"/>
    <x v="156"/>
    <x v="131"/>
    <x v="6"/>
    <x v="0"/>
    <d v="2019-08-03T00:00:00"/>
    <d v="2019-07-11T00:00:00"/>
    <s v="Speedy Express"/>
    <n v="26"/>
    <s v="Gumbär Gummibärchen"/>
    <n v="24.9"/>
    <x v="12"/>
    <n v="5.000000074505806E-2"/>
    <x v="326"/>
    <n v="155.97"/>
  </r>
  <r>
    <x v="23"/>
    <s v="Via Ludovico il Moro 22"/>
    <s v="Bergamo"/>
    <s v="24100"/>
    <x v="11"/>
    <x v="0"/>
    <x v="7"/>
    <x v="156"/>
    <x v="131"/>
    <x v="6"/>
    <x v="0"/>
    <d v="2019-08-03T00:00:00"/>
    <d v="2019-07-11T00:00:00"/>
    <s v="Speedy Express"/>
    <n v="42"/>
    <s v="Singaporean Hokkien Fried Mee"/>
    <n v="11.2"/>
    <x v="4"/>
    <n v="5.000000074505806E-2"/>
    <x v="327"/>
    <n v="155.97"/>
  </r>
  <r>
    <x v="23"/>
    <s v="Via Ludovico il Moro 22"/>
    <s v="Bergamo"/>
    <s v="24100"/>
    <x v="11"/>
    <x v="0"/>
    <x v="7"/>
    <x v="156"/>
    <x v="131"/>
    <x v="6"/>
    <x v="0"/>
    <d v="2019-08-03T00:00:00"/>
    <d v="2019-07-11T00:00:00"/>
    <s v="Speedy Express"/>
    <n v="49"/>
    <s v="Maxilaku"/>
    <n v="16"/>
    <x v="12"/>
    <n v="5.000000074505806E-2"/>
    <x v="58"/>
    <n v="155.97"/>
  </r>
  <r>
    <x v="66"/>
    <s v="Ave. 5 de Mayo Porlamar"/>
    <s v="I. de Margarita"/>
    <s v="4980"/>
    <x v="5"/>
    <x v="1"/>
    <x v="5"/>
    <x v="157"/>
    <x v="132"/>
    <x v="6"/>
    <x v="0"/>
    <d v="2019-08-06T00:00:00"/>
    <d v="2019-07-25T00:00:00"/>
    <s v="Speedy Express"/>
    <n v="3"/>
    <s v="Aniseed Syrup"/>
    <n v="8"/>
    <x v="13"/>
    <n v="0"/>
    <x v="62"/>
    <n v="34.82"/>
  </r>
  <r>
    <x v="61"/>
    <s v="Alameda dos Canàrios, 891"/>
    <s v="São Paulo"/>
    <s v="05487-020"/>
    <x v="2"/>
    <x v="1"/>
    <x v="8"/>
    <x v="158"/>
    <x v="133"/>
    <x v="6"/>
    <x v="0"/>
    <d v="2019-08-21T00:00:00"/>
    <d v="2019-07-16T00:00:00"/>
    <s v="Speedy Express"/>
    <n v="1"/>
    <s v="Chai"/>
    <n v="14.4"/>
    <x v="1"/>
    <n v="0"/>
    <x v="169"/>
    <n v="108.04"/>
  </r>
  <r>
    <x v="61"/>
    <s v="Alameda dos Canàrios, 891"/>
    <s v="São Paulo"/>
    <s v="05487-020"/>
    <x v="2"/>
    <x v="1"/>
    <x v="8"/>
    <x v="158"/>
    <x v="133"/>
    <x v="6"/>
    <x v="0"/>
    <d v="2019-08-21T00:00:00"/>
    <d v="2019-07-16T00:00:00"/>
    <s v="Speedy Express"/>
    <n v="21"/>
    <s v="Sir Rodney's Scones"/>
    <n v="8"/>
    <x v="12"/>
    <n v="0.10000000149011612"/>
    <x v="45"/>
    <n v="108.04"/>
  </r>
  <r>
    <x v="61"/>
    <s v="Alameda dos Canàrios, 891"/>
    <s v="São Paulo"/>
    <s v="05487-020"/>
    <x v="2"/>
    <x v="1"/>
    <x v="8"/>
    <x v="158"/>
    <x v="133"/>
    <x v="6"/>
    <x v="0"/>
    <d v="2019-08-21T00:00:00"/>
    <d v="2019-07-16T00:00:00"/>
    <s v="Speedy Express"/>
    <n v="28"/>
    <s v="Rössle Sauerkraut"/>
    <n v="36.4"/>
    <x v="10"/>
    <n v="0.10000000149011612"/>
    <x v="328"/>
    <n v="108.04"/>
  </r>
  <r>
    <x v="61"/>
    <s v="Alameda dos Canàrios, 891"/>
    <s v="São Paulo"/>
    <s v="05487-020"/>
    <x v="2"/>
    <x v="1"/>
    <x v="8"/>
    <x v="158"/>
    <x v="133"/>
    <x v="6"/>
    <x v="0"/>
    <d v="2019-08-21T00:00:00"/>
    <d v="2019-07-16T00:00:00"/>
    <s v="Speedy Express"/>
    <n v="36"/>
    <s v="Inlagd Sill"/>
    <n v="15.2"/>
    <x v="2"/>
    <n v="0.10000000149011612"/>
    <x v="329"/>
    <n v="108.04"/>
  </r>
  <r>
    <x v="61"/>
    <s v="Alameda dos Canàrios, 891"/>
    <s v="São Paulo"/>
    <s v="05487-020"/>
    <x v="2"/>
    <x v="1"/>
    <x v="8"/>
    <x v="158"/>
    <x v="133"/>
    <x v="6"/>
    <x v="0"/>
    <d v="2019-08-21T00:00:00"/>
    <d v="2019-07-16T00:00:00"/>
    <s v="Speedy Express"/>
    <n v="40"/>
    <s v="Boston Crab Meat"/>
    <n v="14.7"/>
    <x v="17"/>
    <n v="0.10000000149011612"/>
    <x v="330"/>
    <n v="108.04"/>
  </r>
  <r>
    <x v="67"/>
    <s v="Mehrheimerstr. 369"/>
    <s v="Köln"/>
    <s v="50739"/>
    <x v="1"/>
    <x v="0"/>
    <x v="7"/>
    <x v="159"/>
    <x v="133"/>
    <x v="6"/>
    <x v="0"/>
    <d v="2019-08-07T00:00:00"/>
    <d v="2019-08-02T00:00:00"/>
    <s v="United Package"/>
    <n v="11"/>
    <s v="Queso Cabrales"/>
    <n v="16.8"/>
    <x v="12"/>
    <n v="0"/>
    <x v="320"/>
    <n v="91.48"/>
  </r>
  <r>
    <x v="67"/>
    <s v="Mehrheimerstr. 369"/>
    <s v="Köln"/>
    <s v="50739"/>
    <x v="1"/>
    <x v="0"/>
    <x v="7"/>
    <x v="159"/>
    <x v="133"/>
    <x v="6"/>
    <x v="0"/>
    <d v="2019-08-07T00:00:00"/>
    <d v="2019-08-02T00:00:00"/>
    <s v="United Package"/>
    <n v="69"/>
    <s v="Gudbrandsdalsost"/>
    <n v="28.8"/>
    <x v="6"/>
    <n v="0"/>
    <x v="124"/>
    <n v="91.48"/>
  </r>
  <r>
    <x v="67"/>
    <s v="Mehrheimerstr. 369"/>
    <s v="Köln"/>
    <s v="50739"/>
    <x v="1"/>
    <x v="0"/>
    <x v="7"/>
    <x v="159"/>
    <x v="133"/>
    <x v="6"/>
    <x v="0"/>
    <d v="2019-08-07T00:00:00"/>
    <d v="2019-08-02T00:00:00"/>
    <s v="United Package"/>
    <n v="71"/>
    <s v="Fløtemysost"/>
    <n v="17.2"/>
    <x v="6"/>
    <n v="0"/>
    <x v="302"/>
    <n v="91.48"/>
  </r>
  <r>
    <x v="68"/>
    <s v="184, chaussée de Tournai"/>
    <s v="Lille"/>
    <s v="59000"/>
    <x v="0"/>
    <x v="0"/>
    <x v="6"/>
    <x v="160"/>
    <x v="134"/>
    <x v="6"/>
    <x v="0"/>
    <d v="2019-08-08T00:00:00"/>
    <d v="2019-07-17T00:00:00"/>
    <s v="Speedy Express"/>
    <n v="37"/>
    <s v="Gravad lax"/>
    <n v="20.8"/>
    <x v="1"/>
    <n v="0"/>
    <x v="331"/>
    <n v="11.26"/>
  </r>
  <r>
    <x v="68"/>
    <s v="184, chaussée de Tournai"/>
    <s v="Lille"/>
    <s v="59000"/>
    <x v="0"/>
    <x v="0"/>
    <x v="6"/>
    <x v="160"/>
    <x v="134"/>
    <x v="6"/>
    <x v="0"/>
    <d v="2019-08-08T00:00:00"/>
    <d v="2019-07-17T00:00:00"/>
    <s v="Speedy Express"/>
    <n v="54"/>
    <s v="Tourtière"/>
    <n v="5.9"/>
    <x v="7"/>
    <n v="0"/>
    <x v="332"/>
    <n v="11.26"/>
  </r>
  <r>
    <x v="68"/>
    <s v="184, chaussée de Tournai"/>
    <s v="Lille"/>
    <s v="59000"/>
    <x v="0"/>
    <x v="0"/>
    <x v="6"/>
    <x v="160"/>
    <x v="134"/>
    <x v="6"/>
    <x v="0"/>
    <d v="2019-08-08T00:00:00"/>
    <d v="2019-07-17T00:00:00"/>
    <s v="Speedy Express"/>
    <n v="62"/>
    <s v="Tarte au sucre"/>
    <n v="39.4"/>
    <x v="5"/>
    <n v="0"/>
    <x v="333"/>
    <n v="11.26"/>
  </r>
  <r>
    <x v="69"/>
    <s v="Ing. Gustavo Moncada 8585_x000d__x000a_Piso 20-A"/>
    <s v="Buenos Aires"/>
    <s v="1010"/>
    <x v="20"/>
    <x v="1"/>
    <x v="3"/>
    <x v="161"/>
    <x v="135"/>
    <x v="6"/>
    <x v="0"/>
    <d v="2019-08-09T00:00:00"/>
    <d v="2019-07-17T00:00:00"/>
    <s v="Speedy Express"/>
    <n v="14"/>
    <s v="Tofu"/>
    <n v="18.600000000000001"/>
    <x v="0"/>
    <n v="0"/>
    <x v="334"/>
    <n v="29.83"/>
  </r>
  <r>
    <x v="69"/>
    <s v="Ing. Gustavo Moncada 8585_x000d__x000a_Piso 20-A"/>
    <s v="Buenos Aires"/>
    <s v="1010"/>
    <x v="20"/>
    <x v="1"/>
    <x v="3"/>
    <x v="161"/>
    <x v="135"/>
    <x v="6"/>
    <x v="0"/>
    <d v="2019-08-09T00:00:00"/>
    <d v="2019-07-17T00:00:00"/>
    <s v="Speedy Express"/>
    <n v="21"/>
    <s v="Sir Rodney's Scones"/>
    <n v="8"/>
    <x v="0"/>
    <n v="0"/>
    <x v="293"/>
    <n v="29.83"/>
  </r>
  <r>
    <x v="65"/>
    <s v="23 Tsawassen Blvd."/>
    <s v="Tsawassen"/>
    <s v="T2F 8M4"/>
    <x v="16"/>
    <x v="2"/>
    <x v="3"/>
    <x v="162"/>
    <x v="136"/>
    <x v="6"/>
    <x v="0"/>
    <d v="2019-08-10T00:00:00"/>
    <d v="2019-07-18T00:00:00"/>
    <s v="Federal Shipping"/>
    <n v="33"/>
    <s v="Geitost"/>
    <n v="2"/>
    <x v="41"/>
    <n v="0"/>
    <x v="1"/>
    <n v="2.4"/>
  </r>
  <r>
    <x v="65"/>
    <s v="23 Tsawassen Blvd."/>
    <s v="Tsawassen"/>
    <s v="T2F 8M4"/>
    <x v="16"/>
    <x v="2"/>
    <x v="3"/>
    <x v="162"/>
    <x v="136"/>
    <x v="6"/>
    <x v="0"/>
    <d v="2019-08-10T00:00:00"/>
    <d v="2019-07-18T00:00:00"/>
    <s v="Federal Shipping"/>
    <n v="59"/>
    <s v="Raclette Courdavault"/>
    <n v="44"/>
    <x v="16"/>
    <n v="0"/>
    <x v="335"/>
    <n v="2.4"/>
  </r>
  <r>
    <x v="65"/>
    <s v="23 Tsawassen Blvd."/>
    <s v="Tsawassen"/>
    <s v="T2F 8M4"/>
    <x v="16"/>
    <x v="2"/>
    <x v="4"/>
    <x v="163"/>
    <x v="136"/>
    <x v="6"/>
    <x v="0"/>
    <d v="2019-08-10T00:00:00"/>
    <d v="2019-07-24T00:00:00"/>
    <s v="Federal Shipping"/>
    <n v="41"/>
    <s v="Jack's New England Clam Chowder"/>
    <n v="7.7"/>
    <x v="9"/>
    <n v="0.20000000298023224"/>
    <x v="165"/>
    <n v="23.65"/>
  </r>
  <r>
    <x v="65"/>
    <s v="23 Tsawassen Blvd."/>
    <s v="Tsawassen"/>
    <s v="T2F 8M4"/>
    <x v="16"/>
    <x v="2"/>
    <x v="4"/>
    <x v="163"/>
    <x v="136"/>
    <x v="6"/>
    <x v="0"/>
    <d v="2019-08-10T00:00:00"/>
    <d v="2019-07-24T00:00:00"/>
    <s v="Federal Shipping"/>
    <n v="44"/>
    <s v="Gula Malacca"/>
    <n v="15.5"/>
    <x v="4"/>
    <n v="0.20000000298023224"/>
    <x v="336"/>
    <n v="23.65"/>
  </r>
  <r>
    <x v="65"/>
    <s v="23 Tsawassen Blvd."/>
    <s v="Tsawassen"/>
    <s v="T2F 8M4"/>
    <x v="16"/>
    <x v="2"/>
    <x v="4"/>
    <x v="163"/>
    <x v="136"/>
    <x v="6"/>
    <x v="0"/>
    <d v="2019-08-10T00:00:00"/>
    <d v="2019-07-24T00:00:00"/>
    <s v="Federal Shipping"/>
    <n v="59"/>
    <s v="Raclette Courdavault"/>
    <n v="44"/>
    <x v="3"/>
    <n v="0.20000000298023224"/>
    <x v="337"/>
    <n v="23.65"/>
  </r>
  <r>
    <x v="16"/>
    <s v="Torikatu 38"/>
    <s v="Oulu"/>
    <s v="90110"/>
    <x v="10"/>
    <x v="0"/>
    <x v="6"/>
    <x v="164"/>
    <x v="137"/>
    <x v="6"/>
    <x v="0"/>
    <d v="2019-08-13T00:00:00"/>
    <d v="2019-07-18T00:00:00"/>
    <s v="United Package"/>
    <n v="14"/>
    <s v="Tofu"/>
    <n v="18.600000000000001"/>
    <x v="8"/>
    <n v="0.10000000149011612"/>
    <x v="110"/>
    <n v="3.77"/>
  </r>
  <r>
    <x v="52"/>
    <s v="1 rue Alsace-Lorraine"/>
    <s v="Toulouse"/>
    <s v="31000"/>
    <x v="0"/>
    <x v="0"/>
    <x v="3"/>
    <x v="165"/>
    <x v="138"/>
    <x v="6"/>
    <x v="0"/>
    <d v="2019-08-14T00:00:00"/>
    <d v="2019-07-19T00:00:00"/>
    <s v="United Package"/>
    <n v="1"/>
    <s v="Chai"/>
    <n v="14.4"/>
    <x v="23"/>
    <n v="0"/>
    <x v="338"/>
    <n v="95.66"/>
  </r>
  <r>
    <x v="52"/>
    <s v="1 rue Alsace-Lorraine"/>
    <s v="Toulouse"/>
    <s v="31000"/>
    <x v="0"/>
    <x v="0"/>
    <x v="3"/>
    <x v="165"/>
    <x v="138"/>
    <x v="6"/>
    <x v="0"/>
    <d v="2019-08-14T00:00:00"/>
    <d v="2019-07-19T00:00:00"/>
    <s v="United Package"/>
    <n v="62"/>
    <s v="Tarte au sucre"/>
    <n v="39.4"/>
    <x v="4"/>
    <n v="0"/>
    <x v="100"/>
    <n v="95.66"/>
  </r>
  <r>
    <x v="52"/>
    <s v="1 rue Alsace-Lorraine"/>
    <s v="Toulouse"/>
    <s v="31000"/>
    <x v="0"/>
    <x v="0"/>
    <x v="3"/>
    <x v="165"/>
    <x v="138"/>
    <x v="6"/>
    <x v="0"/>
    <d v="2019-08-14T00:00:00"/>
    <d v="2019-07-19T00:00:00"/>
    <s v="United Package"/>
    <n v="76"/>
    <s v="Lakkalikööri"/>
    <n v="14.4"/>
    <x v="31"/>
    <n v="0"/>
    <x v="122"/>
    <n v="95.66"/>
  </r>
  <r>
    <x v="51"/>
    <s v="Rua Orós, 92"/>
    <s v="São Paulo"/>
    <s v="05442-030"/>
    <x v="2"/>
    <x v="1"/>
    <x v="7"/>
    <x v="166"/>
    <x v="138"/>
    <x v="6"/>
    <x v="0"/>
    <d v="2019-08-14T00:00:00"/>
    <d v="2019-07-20T00:00:00"/>
    <s v="Federal Shipping"/>
    <n v="19"/>
    <s v="Teatime Chocolate Biscuits"/>
    <n v="7.3"/>
    <x v="27"/>
    <n v="5.000000074505806E-2"/>
    <x v="339"/>
    <n v="21.48"/>
  </r>
  <r>
    <x v="51"/>
    <s v="Rua Orós, 92"/>
    <s v="São Paulo"/>
    <s v="05442-030"/>
    <x v="2"/>
    <x v="1"/>
    <x v="7"/>
    <x v="166"/>
    <x v="138"/>
    <x v="6"/>
    <x v="0"/>
    <d v="2019-08-14T00:00:00"/>
    <d v="2019-07-20T00:00:00"/>
    <s v="Federal Shipping"/>
    <n v="33"/>
    <s v="Geitost"/>
    <n v="2"/>
    <x v="13"/>
    <n v="0"/>
    <x v="184"/>
    <n v="21.48"/>
  </r>
  <r>
    <x v="63"/>
    <s v="City Center Plaza_x000d__x000a_516 Main St."/>
    <s v="Elgin"/>
    <s v="97827"/>
    <x v="8"/>
    <x v="2"/>
    <x v="3"/>
    <x v="167"/>
    <x v="139"/>
    <x v="6"/>
    <x v="0"/>
    <d v="2019-08-15T00:00:00"/>
    <d v="2019-07-27T00:00:00"/>
    <s v="Speedy Express"/>
    <n v="17"/>
    <s v="Alice Mutton"/>
    <n v="31.2"/>
    <x v="17"/>
    <n v="0"/>
    <x v="340"/>
    <n v="0.2"/>
  </r>
  <r>
    <x v="63"/>
    <s v="City Center Plaza_x000d__x000a_516 Main St."/>
    <s v="Elgin"/>
    <s v="97827"/>
    <x v="8"/>
    <x v="2"/>
    <x v="3"/>
    <x v="167"/>
    <x v="139"/>
    <x v="6"/>
    <x v="0"/>
    <d v="2019-08-15T00:00:00"/>
    <d v="2019-07-27T00:00:00"/>
    <s v="Speedy Express"/>
    <n v="33"/>
    <s v="Geitost"/>
    <n v="2"/>
    <x v="8"/>
    <n v="0"/>
    <x v="66"/>
    <n v="0.2"/>
  </r>
  <r>
    <x v="16"/>
    <s v="Torikatu 38"/>
    <s v="Oulu"/>
    <s v="90110"/>
    <x v="10"/>
    <x v="0"/>
    <x v="6"/>
    <x v="168"/>
    <x v="140"/>
    <x v="6"/>
    <x v="0"/>
    <d v="2019-08-16T00:00:00"/>
    <d v="2019-07-30T00:00:00"/>
    <s v="Federal Shipping"/>
    <n v="19"/>
    <s v="Teatime Chocolate Biscuits"/>
    <n v="7.3"/>
    <x v="8"/>
    <n v="0"/>
    <x v="341"/>
    <n v="22.72"/>
  </r>
  <r>
    <x v="16"/>
    <s v="Torikatu 38"/>
    <s v="Oulu"/>
    <s v="90110"/>
    <x v="10"/>
    <x v="0"/>
    <x v="6"/>
    <x v="168"/>
    <x v="140"/>
    <x v="6"/>
    <x v="0"/>
    <d v="2019-08-16T00:00:00"/>
    <d v="2019-07-30T00:00:00"/>
    <s v="Federal Shipping"/>
    <n v="53"/>
    <s v="Perth Pasties"/>
    <n v="26.2"/>
    <x v="1"/>
    <n v="0"/>
    <x v="142"/>
    <n v="22.72"/>
  </r>
  <r>
    <x v="16"/>
    <s v="Torikatu 38"/>
    <s v="Oulu"/>
    <s v="90110"/>
    <x v="10"/>
    <x v="0"/>
    <x v="6"/>
    <x v="168"/>
    <x v="140"/>
    <x v="6"/>
    <x v="0"/>
    <d v="2019-08-16T00:00:00"/>
    <d v="2019-07-30T00:00:00"/>
    <s v="Federal Shipping"/>
    <n v="57"/>
    <s v="Ravioli Angelo"/>
    <n v="15.6"/>
    <x v="8"/>
    <n v="0"/>
    <x v="342"/>
    <n v="22.72"/>
  </r>
  <r>
    <x v="50"/>
    <s v="Vinbæltet 34"/>
    <s v="København"/>
    <s v="1734"/>
    <x v="17"/>
    <x v="0"/>
    <x v="2"/>
    <x v="169"/>
    <x v="140"/>
    <x v="6"/>
    <x v="0"/>
    <d v="2019-08-16T00:00:00"/>
    <d v="2019-07-31T00:00:00"/>
    <s v="Federal Shipping"/>
    <n v="38"/>
    <s v="Côte de Blaye"/>
    <n v="210.8"/>
    <x v="13"/>
    <n v="0"/>
    <x v="343"/>
    <n v="70.290000000000006"/>
  </r>
  <r>
    <x v="50"/>
    <s v="Vinbæltet 34"/>
    <s v="København"/>
    <s v="1734"/>
    <x v="17"/>
    <x v="0"/>
    <x v="2"/>
    <x v="169"/>
    <x v="140"/>
    <x v="6"/>
    <x v="0"/>
    <d v="2019-08-16T00:00:00"/>
    <d v="2019-07-31T00:00:00"/>
    <s v="Federal Shipping"/>
    <n v="46"/>
    <s v="Spegesild"/>
    <n v="9.6"/>
    <x v="17"/>
    <n v="0.25"/>
    <x v="344"/>
    <n v="70.290000000000006"/>
  </r>
  <r>
    <x v="50"/>
    <s v="Vinbæltet 34"/>
    <s v="København"/>
    <s v="1734"/>
    <x v="17"/>
    <x v="0"/>
    <x v="2"/>
    <x v="169"/>
    <x v="140"/>
    <x v="6"/>
    <x v="0"/>
    <d v="2019-08-16T00:00:00"/>
    <d v="2019-07-31T00:00:00"/>
    <s v="Federal Shipping"/>
    <n v="68"/>
    <s v="Scottish Longbreads"/>
    <n v="10"/>
    <x v="20"/>
    <n v="0.25"/>
    <x v="345"/>
    <n v="70.290000000000006"/>
  </r>
  <r>
    <x v="50"/>
    <s v="Vinbæltet 34"/>
    <s v="København"/>
    <s v="1734"/>
    <x v="17"/>
    <x v="0"/>
    <x v="2"/>
    <x v="169"/>
    <x v="140"/>
    <x v="6"/>
    <x v="0"/>
    <d v="2019-08-16T00:00:00"/>
    <d v="2019-07-31T00:00:00"/>
    <s v="Federal Shipping"/>
    <n v="77"/>
    <s v="Original Frankfurter grüne Soße"/>
    <n v="10.4"/>
    <x v="5"/>
    <n v="0"/>
    <x v="346"/>
    <n v="70.290000000000006"/>
  </r>
  <r>
    <x v="21"/>
    <s v="Taucherstraße 10"/>
    <s v="Cunewalde"/>
    <s v="01307"/>
    <x v="1"/>
    <x v="0"/>
    <x v="2"/>
    <x v="170"/>
    <x v="141"/>
    <x v="6"/>
    <x v="0"/>
    <d v="2019-08-17T00:00:00"/>
    <d v="2019-07-27T00:00:00"/>
    <s v="Speedy Express"/>
    <n v="2"/>
    <s v="Chang"/>
    <n v="15.2"/>
    <x v="18"/>
    <n v="0"/>
    <x v="347"/>
    <n v="17.55"/>
  </r>
  <r>
    <x v="21"/>
    <s v="Taucherstraße 10"/>
    <s v="Cunewalde"/>
    <s v="01307"/>
    <x v="1"/>
    <x v="0"/>
    <x v="2"/>
    <x v="170"/>
    <x v="141"/>
    <x v="6"/>
    <x v="0"/>
    <d v="2019-08-17T00:00:00"/>
    <d v="2019-07-27T00:00:00"/>
    <s v="Speedy Express"/>
    <n v="47"/>
    <s v="Zaanse koeken"/>
    <n v="7.6"/>
    <x v="38"/>
    <n v="0"/>
    <x v="348"/>
    <n v="17.55"/>
  </r>
  <r>
    <x v="21"/>
    <s v="Taucherstraße 10"/>
    <s v="Cunewalde"/>
    <s v="01307"/>
    <x v="1"/>
    <x v="0"/>
    <x v="2"/>
    <x v="170"/>
    <x v="141"/>
    <x v="6"/>
    <x v="0"/>
    <d v="2019-08-17T00:00:00"/>
    <d v="2019-07-27T00:00:00"/>
    <s v="Speedy Express"/>
    <n v="61"/>
    <s v="Sirop d'érable"/>
    <n v="22.8"/>
    <x v="16"/>
    <n v="0"/>
    <x v="349"/>
    <n v="17.55"/>
  </r>
  <r>
    <x v="21"/>
    <s v="Taucherstraße 10"/>
    <s v="Cunewalde"/>
    <s v="01307"/>
    <x v="1"/>
    <x v="0"/>
    <x v="2"/>
    <x v="170"/>
    <x v="141"/>
    <x v="6"/>
    <x v="0"/>
    <d v="2019-08-17T00:00:00"/>
    <d v="2019-07-27T00:00:00"/>
    <s v="Speedy Express"/>
    <n v="74"/>
    <s v="Longlife Tofu"/>
    <n v="8"/>
    <x v="6"/>
    <n v="0"/>
    <x v="176"/>
    <n v="17.55"/>
  </r>
  <r>
    <x v="6"/>
    <s v="Starenweg 5"/>
    <s v="Genève"/>
    <s v="1204"/>
    <x v="4"/>
    <x v="0"/>
    <x v="2"/>
    <x v="171"/>
    <x v="142"/>
    <x v="6"/>
    <x v="0"/>
    <d v="2019-08-20T00:00:00"/>
    <d v="2019-08-02T00:00:00"/>
    <s v="United Package"/>
    <n v="60"/>
    <s v="Camembert Pierrot"/>
    <n v="27.2"/>
    <x v="18"/>
    <n v="5.000000074505806E-2"/>
    <x v="350"/>
    <n v="137.35"/>
  </r>
  <r>
    <x v="6"/>
    <s v="Starenweg 5"/>
    <s v="Genève"/>
    <s v="1204"/>
    <x v="4"/>
    <x v="0"/>
    <x v="2"/>
    <x v="171"/>
    <x v="142"/>
    <x v="6"/>
    <x v="0"/>
    <d v="2019-08-20T00:00:00"/>
    <d v="2019-08-02T00:00:00"/>
    <s v="United Package"/>
    <n v="69"/>
    <s v="Gudbrandsdalsost"/>
    <n v="28.8"/>
    <x v="8"/>
    <n v="5.000000074505806E-2"/>
    <x v="351"/>
    <n v="137.35"/>
  </r>
  <r>
    <x v="7"/>
    <s v="Rua do Mercado, 12"/>
    <s v="Resende"/>
    <s v="08737-363"/>
    <x v="2"/>
    <x v="1"/>
    <x v="3"/>
    <x v="172"/>
    <x v="143"/>
    <x v="6"/>
    <x v="0"/>
    <d v="2019-08-21T00:00:00"/>
    <d v="2019-07-30T00:00:00"/>
    <s v="Speedy Express"/>
    <n v="9"/>
    <s v="Mishi Kobe Niku"/>
    <n v="77.599999999999994"/>
    <x v="8"/>
    <n v="0.10000000149011612"/>
    <x v="352"/>
    <n v="44.12"/>
  </r>
  <r>
    <x v="7"/>
    <s v="Rua do Mercado, 12"/>
    <s v="Resende"/>
    <s v="08737-363"/>
    <x v="2"/>
    <x v="1"/>
    <x v="3"/>
    <x v="172"/>
    <x v="143"/>
    <x v="6"/>
    <x v="0"/>
    <d v="2019-08-21T00:00:00"/>
    <d v="2019-07-30T00:00:00"/>
    <s v="Speedy Express"/>
    <n v="13"/>
    <s v="Konbu"/>
    <n v="4.8"/>
    <x v="17"/>
    <n v="0.10000000149011612"/>
    <x v="353"/>
    <n v="44.12"/>
  </r>
  <r>
    <x v="7"/>
    <s v="Rua do Mercado, 12"/>
    <s v="Resende"/>
    <s v="08737-363"/>
    <x v="2"/>
    <x v="1"/>
    <x v="3"/>
    <x v="172"/>
    <x v="143"/>
    <x v="6"/>
    <x v="0"/>
    <d v="2019-08-21T00:00:00"/>
    <d v="2019-07-30T00:00:00"/>
    <s v="Speedy Express"/>
    <n v="70"/>
    <s v="Outback Lager"/>
    <n v="12"/>
    <x v="26"/>
    <n v="0.10000000149011612"/>
    <x v="26"/>
    <n v="44.12"/>
  </r>
  <r>
    <x v="7"/>
    <s v="Rua do Mercado, 12"/>
    <s v="Resende"/>
    <s v="08737-363"/>
    <x v="2"/>
    <x v="1"/>
    <x v="3"/>
    <x v="172"/>
    <x v="143"/>
    <x v="6"/>
    <x v="0"/>
    <d v="2019-08-21T00:00:00"/>
    <d v="2019-07-30T00:00:00"/>
    <s v="Speedy Express"/>
    <n v="73"/>
    <s v="Röd Kaviar"/>
    <n v="12"/>
    <x v="8"/>
    <n v="0.10000000149011612"/>
    <x v="45"/>
    <n v="44.12"/>
  </r>
  <r>
    <x v="12"/>
    <s v="Rua da Panificadora, 12"/>
    <s v="Rio de Janeiro"/>
    <s v="02389-673"/>
    <x v="2"/>
    <x v="1"/>
    <x v="6"/>
    <x v="173"/>
    <x v="143"/>
    <x v="6"/>
    <x v="0"/>
    <d v="2019-09-04T00:00:00"/>
    <d v="2019-07-30T00:00:00"/>
    <s v="Speedy Express"/>
    <n v="19"/>
    <s v="Teatime Chocolate Biscuits"/>
    <n v="7.3"/>
    <x v="22"/>
    <n v="0.15000000596046448"/>
    <x v="354"/>
    <n v="99.23"/>
  </r>
  <r>
    <x v="12"/>
    <s v="Rua da Panificadora, 12"/>
    <s v="Rio de Janeiro"/>
    <s v="02389-673"/>
    <x v="2"/>
    <x v="1"/>
    <x v="6"/>
    <x v="173"/>
    <x v="143"/>
    <x v="6"/>
    <x v="0"/>
    <d v="2019-09-04T00:00:00"/>
    <d v="2019-07-30T00:00:00"/>
    <s v="Speedy Express"/>
    <n v="26"/>
    <s v="Gumbär Gummibärchen"/>
    <n v="24.9"/>
    <x v="12"/>
    <n v="0"/>
    <x v="355"/>
    <n v="99.23"/>
  </r>
  <r>
    <x v="12"/>
    <s v="Rua da Panificadora, 12"/>
    <s v="Rio de Janeiro"/>
    <s v="02389-673"/>
    <x v="2"/>
    <x v="1"/>
    <x v="6"/>
    <x v="173"/>
    <x v="143"/>
    <x v="6"/>
    <x v="0"/>
    <d v="2019-09-04T00:00:00"/>
    <d v="2019-07-30T00:00:00"/>
    <s v="Speedy Express"/>
    <n v="53"/>
    <s v="Perth Pasties"/>
    <n v="26.2"/>
    <x v="6"/>
    <n v="0.15000000596046448"/>
    <x v="356"/>
    <n v="99.23"/>
  </r>
  <r>
    <x v="12"/>
    <s v="Rua da Panificadora, 12"/>
    <s v="Rio de Janeiro"/>
    <s v="02389-673"/>
    <x v="2"/>
    <x v="1"/>
    <x v="6"/>
    <x v="173"/>
    <x v="143"/>
    <x v="6"/>
    <x v="0"/>
    <d v="2019-09-04T00:00:00"/>
    <d v="2019-07-30T00:00:00"/>
    <s v="Speedy Express"/>
    <n v="77"/>
    <s v="Original Frankfurter grüne Soße"/>
    <n v="10.4"/>
    <x v="1"/>
    <n v="0.15000000596046448"/>
    <x v="357"/>
    <n v="99.23"/>
  </r>
  <r>
    <x v="70"/>
    <s v="Via Monte Bianco 34"/>
    <s v="Torino"/>
    <s v="10100"/>
    <x v="11"/>
    <x v="0"/>
    <x v="7"/>
    <x v="174"/>
    <x v="144"/>
    <x v="6"/>
    <x v="0"/>
    <d v="2019-08-22T00:00:00"/>
    <d v="2019-08-03T00:00:00"/>
    <s v="Speedy Express"/>
    <n v="26"/>
    <s v="Gumbär Gummibärchen"/>
    <n v="24.9"/>
    <x v="17"/>
    <n v="0"/>
    <x v="358"/>
    <n v="3.02"/>
  </r>
  <r>
    <x v="71"/>
    <s v="Av. Brasil, 442"/>
    <s v="Campinas"/>
    <s v="04876-786"/>
    <x v="2"/>
    <x v="1"/>
    <x v="1"/>
    <x v="175"/>
    <x v="145"/>
    <x v="6"/>
    <x v="0"/>
    <d v="2019-08-09T00:00:00"/>
    <d v="2019-08-27T00:00:00"/>
    <s v="Federal Shipping"/>
    <n v="31"/>
    <s v="Gorgonzola Telino"/>
    <n v="10"/>
    <x v="31"/>
    <n v="0"/>
    <x v="359"/>
    <n v="24.5"/>
  </r>
  <r>
    <x v="71"/>
    <s v="Av. Brasil, 442"/>
    <s v="Campinas"/>
    <s v="04876-786"/>
    <x v="2"/>
    <x v="1"/>
    <x v="1"/>
    <x v="175"/>
    <x v="145"/>
    <x v="6"/>
    <x v="0"/>
    <d v="2019-08-09T00:00:00"/>
    <d v="2019-08-27T00:00:00"/>
    <s v="Federal Shipping"/>
    <n v="59"/>
    <s v="Raclette Courdavault"/>
    <n v="44"/>
    <x v="8"/>
    <n v="0"/>
    <x v="360"/>
    <n v="24.5"/>
  </r>
  <r>
    <x v="48"/>
    <s v="43 rue St. Laurent"/>
    <s v="Montréal"/>
    <s v="H1J 1C3"/>
    <x v="16"/>
    <x v="2"/>
    <x v="8"/>
    <x v="176"/>
    <x v="145"/>
    <x v="6"/>
    <x v="0"/>
    <d v="2019-08-23T00:00:00"/>
    <d v="2019-07-30T00:00:00"/>
    <s v="United Package"/>
    <n v="35"/>
    <s v="Steeleye Stout"/>
    <n v="14.4"/>
    <x v="18"/>
    <n v="0.20000000298023224"/>
    <x v="361"/>
    <n v="370.61"/>
  </r>
  <r>
    <x v="48"/>
    <s v="43 rue St. Laurent"/>
    <s v="Montréal"/>
    <s v="H1J 1C3"/>
    <x v="16"/>
    <x v="2"/>
    <x v="8"/>
    <x v="176"/>
    <x v="145"/>
    <x v="6"/>
    <x v="0"/>
    <d v="2019-08-23T00:00:00"/>
    <d v="2019-07-30T00:00:00"/>
    <s v="United Package"/>
    <n v="38"/>
    <s v="Côte de Blaye"/>
    <n v="210.8"/>
    <x v="41"/>
    <n v="0.20000000298023224"/>
    <x v="362"/>
    <n v="370.61"/>
  </r>
  <r>
    <x v="48"/>
    <s v="43 rue St. Laurent"/>
    <s v="Montréal"/>
    <s v="H1J 1C3"/>
    <x v="16"/>
    <x v="2"/>
    <x v="8"/>
    <x v="176"/>
    <x v="145"/>
    <x v="6"/>
    <x v="0"/>
    <d v="2019-08-23T00:00:00"/>
    <d v="2019-07-30T00:00:00"/>
    <s v="United Package"/>
    <n v="68"/>
    <s v="Scottish Longbreads"/>
    <n v="10"/>
    <x v="12"/>
    <n v="0.20000000298023224"/>
    <x v="49"/>
    <n v="370.61"/>
  </r>
  <r>
    <x v="52"/>
    <s v="1 rue Alsace-Lorraine"/>
    <s v="Toulouse"/>
    <s v="31000"/>
    <x v="0"/>
    <x v="0"/>
    <x v="1"/>
    <x v="177"/>
    <x v="146"/>
    <x v="6"/>
    <x v="0"/>
    <d v="2019-08-24T00:00:00"/>
    <d v="2019-08-17T00:00:00"/>
    <s v="United Package"/>
    <n v="55"/>
    <s v="Pâté chinois"/>
    <n v="19.2"/>
    <x v="1"/>
    <n v="0.25"/>
    <x v="169"/>
    <n v="7.93"/>
  </r>
  <r>
    <x v="52"/>
    <s v="1 rue Alsace-Lorraine"/>
    <s v="Toulouse"/>
    <s v="31000"/>
    <x v="0"/>
    <x v="0"/>
    <x v="1"/>
    <x v="177"/>
    <x v="146"/>
    <x v="6"/>
    <x v="0"/>
    <d v="2019-08-24T00:00:00"/>
    <d v="2019-08-17T00:00:00"/>
    <s v="United Package"/>
    <n v="76"/>
    <s v="Lakkalikööri"/>
    <n v="14.4"/>
    <x v="8"/>
    <n v="0.25"/>
    <x v="45"/>
    <n v="7.93"/>
  </r>
  <r>
    <x v="59"/>
    <s v="Rambla de Cataluña, 23"/>
    <s v="Barcelona"/>
    <s v="8022"/>
    <x v="12"/>
    <x v="0"/>
    <x v="2"/>
    <x v="178"/>
    <x v="147"/>
    <x v="6"/>
    <x v="0"/>
    <d v="2019-08-27T00:00:00"/>
    <d v="2019-08-09T00:00:00"/>
    <s v="Speedy Express"/>
    <n v="56"/>
    <s v="Gnocchi di nonna Alice"/>
    <n v="30.4"/>
    <x v="2"/>
    <n v="0"/>
    <x v="363"/>
    <n v="18.690000000000001"/>
  </r>
  <r>
    <x v="59"/>
    <s v="Rambla de Cataluña, 23"/>
    <s v="Barcelona"/>
    <s v="8022"/>
    <x v="12"/>
    <x v="0"/>
    <x v="2"/>
    <x v="178"/>
    <x v="147"/>
    <x v="6"/>
    <x v="0"/>
    <d v="2019-08-27T00:00:00"/>
    <d v="2019-08-09T00:00:00"/>
    <s v="Speedy Express"/>
    <n v="64"/>
    <s v="Wimmers gute Semmelknödel"/>
    <n v="26.6"/>
    <x v="25"/>
    <n v="0"/>
    <x v="364"/>
    <n v="18.690000000000001"/>
  </r>
  <r>
    <x v="53"/>
    <s v="Geislweg 14"/>
    <s v="Salzburg"/>
    <s v="5020"/>
    <x v="6"/>
    <x v="0"/>
    <x v="2"/>
    <x v="179"/>
    <x v="147"/>
    <x v="6"/>
    <x v="0"/>
    <d v="2019-08-27T00:00:00"/>
    <d v="2019-09-03T00:00:00"/>
    <s v="United Package"/>
    <n v="14"/>
    <s v="Tofu"/>
    <n v="18.600000000000001"/>
    <x v="5"/>
    <n v="0"/>
    <x v="365"/>
    <n v="31.29"/>
  </r>
  <r>
    <x v="31"/>
    <s v="Strada Provinciale 124"/>
    <s v="Reggio Emilia"/>
    <s v="42100"/>
    <x v="11"/>
    <x v="0"/>
    <x v="8"/>
    <x v="180"/>
    <x v="148"/>
    <x v="6"/>
    <x v="0"/>
    <d v="2019-08-28T00:00:00"/>
    <d v="2019-08-07T00:00:00"/>
    <s v="Speedy Express"/>
    <n v="46"/>
    <s v="Spegesild"/>
    <n v="9.6"/>
    <x v="8"/>
    <n v="0"/>
    <x v="296"/>
    <n v="11.09"/>
  </r>
  <r>
    <x v="34"/>
    <s v="8 Johnstown Road"/>
    <s v="Cork"/>
    <m/>
    <x v="14"/>
    <x v="0"/>
    <x v="3"/>
    <x v="181"/>
    <x v="149"/>
    <x v="7"/>
    <x v="0"/>
    <d v="2019-09-12T00:00:00"/>
    <d v="2019-08-10T00:00:00"/>
    <s v="United Package"/>
    <n v="50"/>
    <s v="Valkoinen suklaa"/>
    <n v="13"/>
    <x v="4"/>
    <n v="0"/>
    <x v="366"/>
    <n v="56.63"/>
  </r>
  <r>
    <x v="34"/>
    <s v="8 Johnstown Road"/>
    <s v="Cork"/>
    <m/>
    <x v="14"/>
    <x v="0"/>
    <x v="3"/>
    <x v="181"/>
    <x v="149"/>
    <x v="7"/>
    <x v="0"/>
    <d v="2019-09-12T00:00:00"/>
    <d v="2019-08-10T00:00:00"/>
    <s v="United Package"/>
    <n v="63"/>
    <s v="Vegie-spread"/>
    <n v="35.1"/>
    <x v="5"/>
    <n v="0.25"/>
    <x v="367"/>
    <n v="56.63"/>
  </r>
  <r>
    <x v="9"/>
    <s v="Kirchgasse 6"/>
    <s v="Graz"/>
    <s v="8010"/>
    <x v="6"/>
    <x v="0"/>
    <x v="2"/>
    <x v="182"/>
    <x v="150"/>
    <x v="7"/>
    <x v="0"/>
    <d v="2019-08-16T00:00:00"/>
    <d v="2019-08-06T00:00:00"/>
    <s v="Speedy Express"/>
    <n v="17"/>
    <s v="Alice Mutton"/>
    <n v="31.2"/>
    <x v="29"/>
    <n v="0.20000000298023224"/>
    <x v="368"/>
    <n v="458.78"/>
  </r>
  <r>
    <x v="9"/>
    <s v="Kirchgasse 6"/>
    <s v="Graz"/>
    <s v="8010"/>
    <x v="6"/>
    <x v="0"/>
    <x v="2"/>
    <x v="182"/>
    <x v="150"/>
    <x v="7"/>
    <x v="0"/>
    <d v="2019-08-16T00:00:00"/>
    <d v="2019-08-06T00:00:00"/>
    <s v="Speedy Express"/>
    <n v="21"/>
    <s v="Sir Rodney's Scones"/>
    <n v="8"/>
    <x v="13"/>
    <n v="0"/>
    <x v="62"/>
    <n v="458.78"/>
  </r>
  <r>
    <x v="9"/>
    <s v="Kirchgasse 6"/>
    <s v="Graz"/>
    <s v="8010"/>
    <x v="6"/>
    <x v="0"/>
    <x v="2"/>
    <x v="182"/>
    <x v="150"/>
    <x v="7"/>
    <x v="0"/>
    <d v="2019-08-16T00:00:00"/>
    <d v="2019-08-06T00:00:00"/>
    <s v="Speedy Express"/>
    <n v="56"/>
    <s v="Gnocchi di nonna Alice"/>
    <n v="30.4"/>
    <x v="12"/>
    <n v="0"/>
    <x v="347"/>
    <n v="458.78"/>
  </r>
  <r>
    <x v="9"/>
    <s v="Kirchgasse 6"/>
    <s v="Graz"/>
    <s v="8010"/>
    <x v="6"/>
    <x v="0"/>
    <x v="2"/>
    <x v="182"/>
    <x v="150"/>
    <x v="7"/>
    <x v="0"/>
    <d v="2019-08-16T00:00:00"/>
    <d v="2019-08-06T00:00:00"/>
    <s v="Speedy Express"/>
    <n v="59"/>
    <s v="Raclette Courdavault"/>
    <n v="44"/>
    <x v="21"/>
    <n v="0.20000000298023224"/>
    <x v="369"/>
    <n v="458.78"/>
  </r>
  <r>
    <x v="65"/>
    <s v="23 Tsawassen Blvd."/>
    <s v="Tsawassen"/>
    <s v="T2F 8M4"/>
    <x v="16"/>
    <x v="2"/>
    <x v="2"/>
    <x v="183"/>
    <x v="150"/>
    <x v="7"/>
    <x v="0"/>
    <d v="2019-08-16T00:00:00"/>
    <d v="2019-08-10T00:00:00"/>
    <s v="United Package"/>
    <n v="17"/>
    <s v="Alice Mutton"/>
    <n v="31.2"/>
    <x v="13"/>
    <n v="0.25"/>
    <x v="370"/>
    <n v="44.17"/>
  </r>
  <r>
    <x v="65"/>
    <s v="23 Tsawassen Blvd."/>
    <s v="Tsawassen"/>
    <s v="T2F 8M4"/>
    <x v="16"/>
    <x v="2"/>
    <x v="2"/>
    <x v="183"/>
    <x v="150"/>
    <x v="7"/>
    <x v="0"/>
    <d v="2019-08-16T00:00:00"/>
    <d v="2019-08-10T00:00:00"/>
    <s v="United Package"/>
    <n v="40"/>
    <s v="Boston Crab Meat"/>
    <n v="14.7"/>
    <x v="13"/>
    <n v="0.25"/>
    <x v="371"/>
    <n v="44.17"/>
  </r>
  <r>
    <x v="65"/>
    <s v="23 Tsawassen Blvd."/>
    <s v="Tsawassen"/>
    <s v="T2F 8M4"/>
    <x v="16"/>
    <x v="2"/>
    <x v="2"/>
    <x v="183"/>
    <x v="150"/>
    <x v="7"/>
    <x v="0"/>
    <d v="2019-08-16T00:00:00"/>
    <d v="2019-08-10T00:00:00"/>
    <s v="United Package"/>
    <n v="47"/>
    <s v="Zaanse koeken"/>
    <n v="7.6"/>
    <x v="12"/>
    <n v="0.25"/>
    <x v="372"/>
    <n v="44.17"/>
  </r>
  <r>
    <x v="20"/>
    <s v="P.O. Box 555"/>
    <s v="Lander"/>
    <s v="82520"/>
    <x v="8"/>
    <x v="2"/>
    <x v="3"/>
    <x v="184"/>
    <x v="151"/>
    <x v="7"/>
    <x v="0"/>
    <d v="2019-08-17T00:00:00"/>
    <d v="2019-08-10T00:00:00"/>
    <s v="United Package"/>
    <n v="26"/>
    <s v="Gumbär Gummibärchen"/>
    <n v="24.9"/>
    <x v="1"/>
    <n v="0"/>
    <x v="373"/>
    <n v="4.34"/>
  </r>
  <r>
    <x v="20"/>
    <s v="P.O. Box 555"/>
    <s v="Lander"/>
    <s v="82520"/>
    <x v="8"/>
    <x v="2"/>
    <x v="3"/>
    <x v="184"/>
    <x v="151"/>
    <x v="7"/>
    <x v="0"/>
    <d v="2019-08-17T00:00:00"/>
    <d v="2019-08-10T00:00:00"/>
    <s v="United Package"/>
    <n v="54"/>
    <s v="Tourtière"/>
    <n v="5.9"/>
    <x v="4"/>
    <n v="0"/>
    <x v="374"/>
    <n v="4.34"/>
  </r>
  <r>
    <x v="49"/>
    <s v="Estrada da saúde n. 58"/>
    <s v="Lisboa"/>
    <s v="1756"/>
    <x v="15"/>
    <x v="0"/>
    <x v="3"/>
    <x v="185"/>
    <x v="152"/>
    <x v="7"/>
    <x v="0"/>
    <d v="2019-09-03T00:00:00"/>
    <d v="2019-09-04T00:00:00"/>
    <s v="Federal Shipping"/>
    <n v="56"/>
    <s v="Gnocchi di nonna Alice"/>
    <n v="30.4"/>
    <x v="19"/>
    <n v="0"/>
    <x v="375"/>
    <n v="73.83"/>
  </r>
  <r>
    <x v="14"/>
    <s v="Åkergatan 24"/>
    <s v="Bräcke"/>
    <s v="S-844 67"/>
    <x v="9"/>
    <x v="0"/>
    <x v="3"/>
    <x v="186"/>
    <x v="152"/>
    <x v="7"/>
    <x v="0"/>
    <d v="2019-09-03T00:00:00"/>
    <d v="2019-08-16T00:00:00"/>
    <s v="United Package"/>
    <n v="11"/>
    <s v="Queso Cabrales"/>
    <n v="16.8"/>
    <x v="7"/>
    <n v="0"/>
    <x v="43"/>
    <n v="17.920000000000002"/>
  </r>
  <r>
    <x v="14"/>
    <s v="Åkergatan 24"/>
    <s v="Bräcke"/>
    <s v="S-844 67"/>
    <x v="9"/>
    <x v="0"/>
    <x v="3"/>
    <x v="186"/>
    <x v="152"/>
    <x v="7"/>
    <x v="0"/>
    <d v="2019-09-03T00:00:00"/>
    <d v="2019-08-16T00:00:00"/>
    <s v="United Package"/>
    <n v="76"/>
    <s v="Lakkalikööri"/>
    <n v="14.4"/>
    <x v="27"/>
    <n v="0.15000000596046448"/>
    <x v="376"/>
    <n v="17.920000000000002"/>
  </r>
  <r>
    <x v="72"/>
    <s v="Berkeley Gardens_x000d__x000a_12  Brewery "/>
    <s v="London"/>
    <s v="WX1 6LT"/>
    <x v="13"/>
    <x v="0"/>
    <x v="6"/>
    <x v="187"/>
    <x v="153"/>
    <x v="7"/>
    <x v="0"/>
    <d v="2019-09-18T00:00:00"/>
    <d v="2019-08-10T00:00:00"/>
    <s v="United Package"/>
    <n v="2"/>
    <s v="Chang"/>
    <n v="15.2"/>
    <x v="1"/>
    <n v="0"/>
    <x v="363"/>
    <n v="9.2100000000000009"/>
  </r>
  <r>
    <x v="72"/>
    <s v="Berkeley Gardens_x000d__x000a_12  Brewery "/>
    <s v="London"/>
    <s v="WX1 6LT"/>
    <x v="13"/>
    <x v="0"/>
    <x v="6"/>
    <x v="187"/>
    <x v="153"/>
    <x v="7"/>
    <x v="0"/>
    <d v="2019-09-18T00:00:00"/>
    <d v="2019-08-10T00:00:00"/>
    <s v="United Package"/>
    <n v="22"/>
    <s v="Gustaf's Knäckebröd"/>
    <n v="16.8"/>
    <x v="0"/>
    <n v="0"/>
    <x v="122"/>
    <n v="9.2100000000000009"/>
  </r>
  <r>
    <x v="72"/>
    <s v="Berkeley Gardens_x000d__x000a_12  Brewery "/>
    <s v="London"/>
    <s v="WX1 6LT"/>
    <x v="13"/>
    <x v="0"/>
    <x v="6"/>
    <x v="187"/>
    <x v="153"/>
    <x v="7"/>
    <x v="0"/>
    <d v="2019-09-18T00:00:00"/>
    <d v="2019-08-10T00:00:00"/>
    <s v="United Package"/>
    <n v="72"/>
    <s v="Mozzarella di Giovanni"/>
    <n v="27.8"/>
    <x v="1"/>
    <n v="0"/>
    <x v="377"/>
    <n v="9.2100000000000009"/>
  </r>
  <r>
    <x v="15"/>
    <s v="24, place Kléber"/>
    <s v="Strasbourg"/>
    <s v="67000"/>
    <x v="0"/>
    <x v="0"/>
    <x v="3"/>
    <x v="188"/>
    <x v="154"/>
    <x v="7"/>
    <x v="0"/>
    <d v="2019-09-05T00:00:00"/>
    <d v="2019-08-14T00:00:00"/>
    <s v="United Package"/>
    <n v="46"/>
    <s v="Spegesild"/>
    <n v="9.6"/>
    <x v="2"/>
    <n v="0"/>
    <x v="60"/>
    <n v="156.66"/>
  </r>
  <r>
    <x v="15"/>
    <s v="24, place Kléber"/>
    <s v="Strasbourg"/>
    <s v="67000"/>
    <x v="0"/>
    <x v="0"/>
    <x v="3"/>
    <x v="188"/>
    <x v="154"/>
    <x v="7"/>
    <x v="0"/>
    <d v="2019-09-05T00:00:00"/>
    <d v="2019-08-14T00:00:00"/>
    <s v="United Package"/>
    <n v="56"/>
    <s v="Gnocchi di nonna Alice"/>
    <n v="30.4"/>
    <x v="4"/>
    <n v="0.10000000149011612"/>
    <x v="378"/>
    <n v="156.66"/>
  </r>
  <r>
    <x v="15"/>
    <s v="24, place Kléber"/>
    <s v="Strasbourg"/>
    <s v="67000"/>
    <x v="0"/>
    <x v="0"/>
    <x v="3"/>
    <x v="188"/>
    <x v="154"/>
    <x v="7"/>
    <x v="0"/>
    <d v="2019-09-05T00:00:00"/>
    <d v="2019-08-14T00:00:00"/>
    <s v="United Package"/>
    <n v="64"/>
    <s v="Wimmers gute Semmelknödel"/>
    <n v="26.6"/>
    <x v="12"/>
    <n v="0.10000000149011612"/>
    <x v="379"/>
    <n v="156.66"/>
  </r>
  <r>
    <x v="15"/>
    <s v="24, place Kléber"/>
    <s v="Strasbourg"/>
    <s v="67000"/>
    <x v="0"/>
    <x v="0"/>
    <x v="3"/>
    <x v="188"/>
    <x v="154"/>
    <x v="7"/>
    <x v="0"/>
    <d v="2019-09-05T00:00:00"/>
    <d v="2019-08-14T00:00:00"/>
    <s v="United Package"/>
    <n v="75"/>
    <s v="Rhönbräu Klosterbier"/>
    <n v="6.2"/>
    <x v="23"/>
    <n v="0.10000000149011612"/>
    <x v="380"/>
    <n v="156.66"/>
  </r>
  <r>
    <x v="16"/>
    <s v="Torikatu 38"/>
    <s v="Oulu"/>
    <s v="90110"/>
    <x v="10"/>
    <x v="0"/>
    <x v="6"/>
    <x v="189"/>
    <x v="154"/>
    <x v="7"/>
    <x v="0"/>
    <d v="2019-09-05T00:00:00"/>
    <d v="2019-08-15T00:00:00"/>
    <s v="Speedy Express"/>
    <n v="53"/>
    <s v="Perth Pasties"/>
    <n v="26.2"/>
    <x v="6"/>
    <n v="0"/>
    <x v="23"/>
    <n v="19.97"/>
  </r>
  <r>
    <x v="73"/>
    <s v="Luisenstr. 48"/>
    <s v="Münster"/>
    <s v="44087"/>
    <x v="1"/>
    <x v="0"/>
    <x v="3"/>
    <x v="190"/>
    <x v="155"/>
    <x v="7"/>
    <x v="0"/>
    <d v="2019-09-06T00:00:00"/>
    <d v="2019-08-17T00:00:00"/>
    <s v="United Package"/>
    <n v="19"/>
    <s v="Teatime Chocolate Biscuits"/>
    <n v="7.3"/>
    <x v="6"/>
    <n v="0.20000000298023224"/>
    <x v="381"/>
    <n v="8.24"/>
  </r>
  <r>
    <x v="73"/>
    <s v="Luisenstr. 48"/>
    <s v="Münster"/>
    <s v="44087"/>
    <x v="1"/>
    <x v="0"/>
    <x v="3"/>
    <x v="190"/>
    <x v="155"/>
    <x v="7"/>
    <x v="0"/>
    <d v="2019-09-06T00:00:00"/>
    <d v="2019-08-17T00:00:00"/>
    <s v="United Package"/>
    <n v="34"/>
    <s v="Sasquatch Ale"/>
    <n v="11.2"/>
    <x v="8"/>
    <n v="0.20000000298023224"/>
    <x v="382"/>
    <n v="8.24"/>
  </r>
  <r>
    <x v="73"/>
    <s v="Luisenstr. 48"/>
    <s v="Münster"/>
    <s v="44087"/>
    <x v="1"/>
    <x v="0"/>
    <x v="3"/>
    <x v="190"/>
    <x v="155"/>
    <x v="7"/>
    <x v="0"/>
    <d v="2019-09-06T00:00:00"/>
    <d v="2019-08-17T00:00:00"/>
    <s v="United Package"/>
    <n v="57"/>
    <s v="Ravioli Angelo"/>
    <n v="15.6"/>
    <x v="6"/>
    <n v="0.20000000298023224"/>
    <x v="383"/>
    <n v="8.24"/>
  </r>
  <r>
    <x v="48"/>
    <s v="43 rue St. Laurent"/>
    <s v="Montréal"/>
    <s v="H1J 1C3"/>
    <x v="16"/>
    <x v="2"/>
    <x v="1"/>
    <x v="191"/>
    <x v="156"/>
    <x v="7"/>
    <x v="0"/>
    <d v="2019-09-07T00:00:00"/>
    <d v="2019-08-13T00:00:00"/>
    <s v="Federal Shipping"/>
    <n v="12"/>
    <s v="Queso Manchego La Pastora"/>
    <n v="30.4"/>
    <x v="6"/>
    <n v="0"/>
    <x v="58"/>
    <n v="4.07"/>
  </r>
  <r>
    <x v="48"/>
    <s v="43 rue St. Laurent"/>
    <s v="Montréal"/>
    <s v="H1J 1C3"/>
    <x v="16"/>
    <x v="2"/>
    <x v="1"/>
    <x v="191"/>
    <x v="156"/>
    <x v="7"/>
    <x v="0"/>
    <d v="2019-09-07T00:00:00"/>
    <d v="2019-08-13T00:00:00"/>
    <s v="Federal Shipping"/>
    <n v="16"/>
    <s v="Pavlova"/>
    <n v="13.9"/>
    <x v="16"/>
    <n v="0"/>
    <x v="384"/>
    <n v="4.07"/>
  </r>
  <r>
    <x v="48"/>
    <s v="43 rue St. Laurent"/>
    <s v="Montréal"/>
    <s v="H1J 1C3"/>
    <x v="16"/>
    <x v="2"/>
    <x v="1"/>
    <x v="191"/>
    <x v="156"/>
    <x v="7"/>
    <x v="0"/>
    <d v="2019-09-07T00:00:00"/>
    <d v="2019-08-13T00:00:00"/>
    <s v="Federal Shipping"/>
    <n v="64"/>
    <s v="Wimmers gute Semmelknödel"/>
    <n v="26.6"/>
    <x v="7"/>
    <n v="0"/>
    <x v="231"/>
    <n v="4.07"/>
  </r>
  <r>
    <x v="48"/>
    <s v="43 rue St. Laurent"/>
    <s v="Montréal"/>
    <s v="H1J 1C3"/>
    <x v="16"/>
    <x v="2"/>
    <x v="1"/>
    <x v="191"/>
    <x v="156"/>
    <x v="7"/>
    <x v="0"/>
    <d v="2019-09-07T00:00:00"/>
    <d v="2019-08-13T00:00:00"/>
    <s v="Federal Shipping"/>
    <n v="74"/>
    <s v="Longlife Tofu"/>
    <n v="8"/>
    <x v="12"/>
    <n v="0"/>
    <x v="49"/>
    <n v="4.07"/>
  </r>
  <r>
    <x v="44"/>
    <s v="187 Suffolk Ln."/>
    <s v="Boise"/>
    <s v="83720"/>
    <x v="8"/>
    <x v="2"/>
    <x v="2"/>
    <x v="192"/>
    <x v="157"/>
    <x v="7"/>
    <x v="0"/>
    <d v="2019-09-10T00:00:00"/>
    <d v="2019-08-31T00:00:00"/>
    <s v="United Package"/>
    <n v="2"/>
    <s v="Chang"/>
    <n v="15.2"/>
    <x v="29"/>
    <n v="0.15000000596046448"/>
    <x v="385"/>
    <n v="86.53"/>
  </r>
  <r>
    <x v="44"/>
    <s v="187 Suffolk Ln."/>
    <s v="Boise"/>
    <s v="83720"/>
    <x v="8"/>
    <x v="2"/>
    <x v="2"/>
    <x v="192"/>
    <x v="157"/>
    <x v="7"/>
    <x v="0"/>
    <d v="2019-09-10T00:00:00"/>
    <d v="2019-08-31T00:00:00"/>
    <s v="United Package"/>
    <n v="16"/>
    <s v="Pavlova"/>
    <n v="13.9"/>
    <x v="41"/>
    <n v="0.15000000596046448"/>
    <x v="386"/>
    <n v="86.53"/>
  </r>
  <r>
    <x v="44"/>
    <s v="187 Suffolk Ln."/>
    <s v="Boise"/>
    <s v="83720"/>
    <x v="8"/>
    <x v="2"/>
    <x v="2"/>
    <x v="192"/>
    <x v="157"/>
    <x v="7"/>
    <x v="0"/>
    <d v="2019-09-10T00:00:00"/>
    <d v="2019-08-31T00:00:00"/>
    <s v="United Package"/>
    <n v="29"/>
    <s v="Thüringer Rostbratwurst"/>
    <n v="99"/>
    <x v="23"/>
    <n v="0.15000000596046448"/>
    <x v="387"/>
    <n v="86.53"/>
  </r>
  <r>
    <x v="44"/>
    <s v="187 Suffolk Ln."/>
    <s v="Boise"/>
    <s v="83720"/>
    <x v="8"/>
    <x v="2"/>
    <x v="2"/>
    <x v="192"/>
    <x v="157"/>
    <x v="7"/>
    <x v="0"/>
    <d v="2019-09-10T00:00:00"/>
    <d v="2019-08-31T00:00:00"/>
    <s v="United Package"/>
    <n v="61"/>
    <s v="Sirop d'érable"/>
    <n v="22.8"/>
    <x v="42"/>
    <n v="0.15000000596046448"/>
    <x v="388"/>
    <n v="86.53"/>
  </r>
  <r>
    <x v="11"/>
    <s v="2743 Bering St."/>
    <s v="Anchorage"/>
    <s v="99508"/>
    <x v="8"/>
    <x v="2"/>
    <x v="3"/>
    <x v="193"/>
    <x v="157"/>
    <x v="7"/>
    <x v="0"/>
    <d v="2019-09-24T00:00:00"/>
    <d v="2019-09-14T00:00:00"/>
    <s v="United Package"/>
    <n v="27"/>
    <s v="Schoggi Schokolade"/>
    <n v="35.1"/>
    <x v="13"/>
    <n v="0"/>
    <x v="389"/>
    <n v="73.02"/>
  </r>
  <r>
    <x v="9"/>
    <s v="Kirchgasse 6"/>
    <s v="Graz"/>
    <s v="8010"/>
    <x v="6"/>
    <x v="0"/>
    <x v="3"/>
    <x v="194"/>
    <x v="158"/>
    <x v="7"/>
    <x v="0"/>
    <d v="2019-09-11T00:00:00"/>
    <d v="2019-08-21T00:00:00"/>
    <s v="United Package"/>
    <n v="11"/>
    <s v="Queso Cabrales"/>
    <n v="16.8"/>
    <x v="12"/>
    <n v="0"/>
    <x v="320"/>
    <n v="47.94"/>
  </r>
  <r>
    <x v="9"/>
    <s v="Kirchgasse 6"/>
    <s v="Graz"/>
    <s v="8010"/>
    <x v="6"/>
    <x v="0"/>
    <x v="3"/>
    <x v="194"/>
    <x v="158"/>
    <x v="7"/>
    <x v="0"/>
    <d v="2019-09-11T00:00:00"/>
    <d v="2019-08-21T00:00:00"/>
    <s v="United Package"/>
    <n v="54"/>
    <s v="Tourtière"/>
    <n v="5.9"/>
    <x v="32"/>
    <n v="0"/>
    <x v="390"/>
    <n v="47.94"/>
  </r>
  <r>
    <x v="9"/>
    <s v="Kirchgasse 6"/>
    <s v="Graz"/>
    <s v="8010"/>
    <x v="6"/>
    <x v="0"/>
    <x v="3"/>
    <x v="194"/>
    <x v="158"/>
    <x v="7"/>
    <x v="0"/>
    <d v="2019-09-11T00:00:00"/>
    <d v="2019-08-21T00:00:00"/>
    <s v="United Package"/>
    <n v="66"/>
    <s v="Louisiana Hot Spiced Okra"/>
    <n v="13.6"/>
    <x v="18"/>
    <n v="0"/>
    <x v="391"/>
    <n v="47.94"/>
  </r>
  <r>
    <x v="31"/>
    <s v="Strada Provinciale 124"/>
    <s v="Reggio Emilia"/>
    <s v="42100"/>
    <x v="11"/>
    <x v="0"/>
    <x v="6"/>
    <x v="195"/>
    <x v="159"/>
    <x v="7"/>
    <x v="0"/>
    <d v="2019-09-12T00:00:00"/>
    <d v="2019-08-17T00:00:00"/>
    <s v="Speedy Express"/>
    <n v="11"/>
    <s v="Queso Cabrales"/>
    <n v="16.8"/>
    <x v="7"/>
    <n v="0.20000000298023224"/>
    <x v="392"/>
    <n v="13.95"/>
  </r>
  <r>
    <x v="31"/>
    <s v="Strada Provinciale 124"/>
    <s v="Reggio Emilia"/>
    <s v="42100"/>
    <x v="11"/>
    <x v="0"/>
    <x v="6"/>
    <x v="195"/>
    <x v="159"/>
    <x v="7"/>
    <x v="0"/>
    <d v="2019-09-12T00:00:00"/>
    <d v="2019-08-17T00:00:00"/>
    <s v="Speedy Express"/>
    <n v="28"/>
    <s v="Rössle Sauerkraut"/>
    <n v="36.4"/>
    <x v="0"/>
    <n v="0"/>
    <x v="393"/>
    <n v="13.95"/>
  </r>
  <r>
    <x v="26"/>
    <s v="Berguvsvägen  8"/>
    <s v="Luleå"/>
    <s v="S-958 22"/>
    <x v="9"/>
    <x v="0"/>
    <x v="3"/>
    <x v="196"/>
    <x v="159"/>
    <x v="7"/>
    <x v="0"/>
    <d v="2019-09-12T00:00:00"/>
    <d v="2019-08-24T00:00:00"/>
    <s v="Federal Shipping"/>
    <n v="17"/>
    <s v="Alice Mutton"/>
    <n v="31.2"/>
    <x v="1"/>
    <n v="0"/>
    <x v="342"/>
    <n v="3.5"/>
  </r>
  <r>
    <x v="26"/>
    <s v="Berguvsvägen  8"/>
    <s v="Luleå"/>
    <s v="S-958 22"/>
    <x v="9"/>
    <x v="0"/>
    <x v="3"/>
    <x v="196"/>
    <x v="159"/>
    <x v="7"/>
    <x v="0"/>
    <d v="2019-09-12T00:00:00"/>
    <d v="2019-08-24T00:00:00"/>
    <s v="Federal Shipping"/>
    <n v="26"/>
    <s v="Gumbär Gummibärchen"/>
    <n v="24.9"/>
    <x v="6"/>
    <n v="0"/>
    <x v="394"/>
    <n v="3.5"/>
  </r>
  <r>
    <x v="26"/>
    <s v="Berguvsvägen  8"/>
    <s v="Luleå"/>
    <s v="S-958 22"/>
    <x v="9"/>
    <x v="0"/>
    <x v="3"/>
    <x v="196"/>
    <x v="159"/>
    <x v="7"/>
    <x v="0"/>
    <d v="2019-09-12T00:00:00"/>
    <d v="2019-08-24T00:00:00"/>
    <s v="Federal Shipping"/>
    <n v="35"/>
    <s v="Steeleye Stout"/>
    <n v="14.4"/>
    <x v="26"/>
    <n v="0"/>
    <x v="395"/>
    <n v="3.5"/>
  </r>
  <r>
    <x v="26"/>
    <s v="Berguvsvägen  8"/>
    <s v="Luleå"/>
    <s v="S-958 22"/>
    <x v="9"/>
    <x v="0"/>
    <x v="3"/>
    <x v="196"/>
    <x v="159"/>
    <x v="7"/>
    <x v="0"/>
    <d v="2019-09-12T00:00:00"/>
    <d v="2019-08-24T00:00:00"/>
    <s v="Federal Shipping"/>
    <n v="41"/>
    <s v="Jack's New England Clam Chowder"/>
    <n v="7.7"/>
    <x v="12"/>
    <n v="0"/>
    <x v="396"/>
    <n v="3.5"/>
  </r>
  <r>
    <x v="26"/>
    <s v="Berguvsvägen  8"/>
    <s v="Luleå"/>
    <s v="S-958 22"/>
    <x v="9"/>
    <x v="0"/>
    <x v="3"/>
    <x v="197"/>
    <x v="160"/>
    <x v="7"/>
    <x v="0"/>
    <d v="2019-09-13T00:00:00"/>
    <d v="2019-08-23T00:00:00"/>
    <s v="Speedy Express"/>
    <n v="39"/>
    <s v="Chartreuse verte"/>
    <n v="14.4"/>
    <x v="7"/>
    <n v="0"/>
    <x v="26"/>
    <n v="9.3000000000000007"/>
  </r>
  <r>
    <x v="26"/>
    <s v="Berguvsvägen  8"/>
    <s v="Luleå"/>
    <s v="S-958 22"/>
    <x v="9"/>
    <x v="0"/>
    <x v="3"/>
    <x v="197"/>
    <x v="160"/>
    <x v="7"/>
    <x v="0"/>
    <d v="2019-09-13T00:00:00"/>
    <d v="2019-08-23T00:00:00"/>
    <s v="Speedy Express"/>
    <n v="54"/>
    <s v="Tourtière"/>
    <n v="5.9"/>
    <x v="6"/>
    <n v="0"/>
    <x v="190"/>
    <n v="9.3000000000000007"/>
  </r>
  <r>
    <x v="73"/>
    <s v="Luisenstr. 48"/>
    <s v="Münster"/>
    <s v="44087"/>
    <x v="1"/>
    <x v="0"/>
    <x v="1"/>
    <x v="198"/>
    <x v="161"/>
    <x v="7"/>
    <x v="0"/>
    <d v="2019-09-14T00:00:00"/>
    <d v="2019-08-22T00:00:00"/>
    <s v="Speedy Express"/>
    <n v="19"/>
    <s v="Teatime Chocolate Biscuits"/>
    <n v="7.3"/>
    <x v="0"/>
    <n v="0.10000000149011612"/>
    <x v="397"/>
    <n v="14.68"/>
  </r>
  <r>
    <x v="73"/>
    <s v="Luisenstr. 48"/>
    <s v="Münster"/>
    <s v="44087"/>
    <x v="1"/>
    <x v="0"/>
    <x v="1"/>
    <x v="198"/>
    <x v="161"/>
    <x v="7"/>
    <x v="0"/>
    <d v="2019-09-14T00:00:00"/>
    <d v="2019-08-22T00:00:00"/>
    <s v="Speedy Express"/>
    <n v="24"/>
    <s v="Guaraná Fantástica"/>
    <n v="3.6"/>
    <x v="8"/>
    <n v="0.10000000149011612"/>
    <x v="398"/>
    <n v="14.68"/>
  </r>
  <r>
    <x v="73"/>
    <s v="Luisenstr. 48"/>
    <s v="Münster"/>
    <s v="44087"/>
    <x v="1"/>
    <x v="0"/>
    <x v="1"/>
    <x v="198"/>
    <x v="161"/>
    <x v="7"/>
    <x v="0"/>
    <d v="2019-09-14T00:00:00"/>
    <d v="2019-08-22T00:00:00"/>
    <s v="Speedy Express"/>
    <n v="31"/>
    <s v="Gorgonzola Telino"/>
    <n v="10"/>
    <x v="28"/>
    <n v="0.10000000149011612"/>
    <x v="105"/>
    <n v="14.68"/>
  </r>
  <r>
    <x v="73"/>
    <s v="Luisenstr. 48"/>
    <s v="Münster"/>
    <s v="44087"/>
    <x v="1"/>
    <x v="0"/>
    <x v="1"/>
    <x v="198"/>
    <x v="161"/>
    <x v="7"/>
    <x v="0"/>
    <d v="2019-09-14T00:00:00"/>
    <d v="2019-08-22T00:00:00"/>
    <s v="Speedy Express"/>
    <n v="52"/>
    <s v="Filo Mix"/>
    <n v="5.6"/>
    <x v="6"/>
    <n v="0.10000000149011612"/>
    <x v="399"/>
    <n v="14.68"/>
  </r>
  <r>
    <x v="30"/>
    <s v="Av. Copacabana, 267"/>
    <s v="Rio de Janeiro"/>
    <s v="02389-890"/>
    <x v="2"/>
    <x v="1"/>
    <x v="2"/>
    <x v="199"/>
    <x v="161"/>
    <x v="7"/>
    <x v="0"/>
    <d v="2019-09-14T00:00:00"/>
    <d v="2019-09-07T00:00:00"/>
    <s v="United Package"/>
    <n v="19"/>
    <s v="Teatime Chocolate Biscuits"/>
    <n v="7.3"/>
    <x v="4"/>
    <n v="0"/>
    <x v="400"/>
    <n v="68.66"/>
  </r>
  <r>
    <x v="30"/>
    <s v="Av. Copacabana, 267"/>
    <s v="Rio de Janeiro"/>
    <s v="02389-890"/>
    <x v="2"/>
    <x v="1"/>
    <x v="2"/>
    <x v="199"/>
    <x v="161"/>
    <x v="7"/>
    <x v="0"/>
    <d v="2019-09-14T00:00:00"/>
    <d v="2019-09-07T00:00:00"/>
    <s v="United Package"/>
    <n v="65"/>
    <s v="Louisiana Fiery Hot Pepper Sauce"/>
    <n v="16.8"/>
    <x v="5"/>
    <n v="0"/>
    <x v="401"/>
    <n v="68.66"/>
  </r>
  <r>
    <x v="30"/>
    <s v="Av. Copacabana, 267"/>
    <s v="Rio de Janeiro"/>
    <s v="02389-890"/>
    <x v="2"/>
    <x v="1"/>
    <x v="2"/>
    <x v="199"/>
    <x v="161"/>
    <x v="7"/>
    <x v="0"/>
    <d v="2019-09-14T00:00:00"/>
    <d v="2019-09-07T00:00:00"/>
    <s v="United Package"/>
    <n v="71"/>
    <s v="Fløtemysost"/>
    <n v="17.2"/>
    <x v="17"/>
    <n v="0"/>
    <x v="138"/>
    <n v="68.66"/>
  </r>
  <r>
    <x v="74"/>
    <s v="Av. del Libertador 900"/>
    <s v="Buenos Aires"/>
    <s v="1010"/>
    <x v="20"/>
    <x v="1"/>
    <x v="2"/>
    <x v="200"/>
    <x v="162"/>
    <x v="7"/>
    <x v="0"/>
    <d v="2019-09-17T00:00:00"/>
    <d v="2019-08-27T00:00:00"/>
    <s v="United Package"/>
    <n v="26"/>
    <s v="Gumbär Gummibärchen"/>
    <n v="24.9"/>
    <x v="7"/>
    <n v="0"/>
    <x v="402"/>
    <n v="38.82"/>
  </r>
  <r>
    <x v="74"/>
    <s v="Av. del Libertador 900"/>
    <s v="Buenos Aires"/>
    <s v="1010"/>
    <x v="20"/>
    <x v="1"/>
    <x v="2"/>
    <x v="200"/>
    <x v="162"/>
    <x v="7"/>
    <x v="0"/>
    <d v="2019-09-17T00:00:00"/>
    <d v="2019-08-27T00:00:00"/>
    <s v="United Package"/>
    <n v="40"/>
    <s v="Boston Crab Meat"/>
    <n v="14.7"/>
    <x v="8"/>
    <n v="0"/>
    <x v="403"/>
    <n v="38.82"/>
  </r>
  <r>
    <x v="15"/>
    <s v="24, place Kléber"/>
    <s v="Strasbourg"/>
    <s v="67000"/>
    <x v="0"/>
    <x v="0"/>
    <x v="3"/>
    <x v="201"/>
    <x v="163"/>
    <x v="7"/>
    <x v="0"/>
    <d v="2019-09-18T00:00:00"/>
    <d v="2019-08-30T00:00:00"/>
    <s v="United Package"/>
    <n v="10"/>
    <s v="Ikura"/>
    <n v="24.8"/>
    <x v="31"/>
    <n v="0"/>
    <x v="404"/>
    <n v="53.3"/>
  </r>
  <r>
    <x v="15"/>
    <s v="24, place Kléber"/>
    <s v="Strasbourg"/>
    <s v="67000"/>
    <x v="0"/>
    <x v="0"/>
    <x v="3"/>
    <x v="201"/>
    <x v="163"/>
    <x v="7"/>
    <x v="0"/>
    <d v="2019-09-18T00:00:00"/>
    <d v="2019-08-30T00:00:00"/>
    <s v="United Package"/>
    <n v="52"/>
    <s v="Filo Mix"/>
    <n v="5.6"/>
    <x v="8"/>
    <n v="0"/>
    <x v="170"/>
    <n v="53.3"/>
  </r>
  <r>
    <x v="15"/>
    <s v="24, place Kléber"/>
    <s v="Strasbourg"/>
    <s v="67000"/>
    <x v="0"/>
    <x v="0"/>
    <x v="3"/>
    <x v="201"/>
    <x v="163"/>
    <x v="7"/>
    <x v="0"/>
    <d v="2019-09-18T00:00:00"/>
    <d v="2019-08-30T00:00:00"/>
    <s v="United Package"/>
    <n v="62"/>
    <s v="Tarte au sucre"/>
    <n v="39.4"/>
    <x v="5"/>
    <n v="0"/>
    <x v="333"/>
    <n v="53.3"/>
  </r>
  <r>
    <x v="3"/>
    <s v="2, rue du Commerce"/>
    <s v="Lyon"/>
    <s v="69004"/>
    <x v="0"/>
    <x v="0"/>
    <x v="6"/>
    <x v="202"/>
    <x v="164"/>
    <x v="7"/>
    <x v="0"/>
    <d v="2019-09-19T00:00:00"/>
    <d v="2019-09-11T00:00:00"/>
    <s v="United Package"/>
    <n v="10"/>
    <s v="Ikura"/>
    <n v="24.8"/>
    <x v="8"/>
    <n v="0.20000000298023224"/>
    <x v="305"/>
    <n v="7.23"/>
  </r>
  <r>
    <x v="3"/>
    <s v="2, rue du Commerce"/>
    <s v="Lyon"/>
    <s v="69004"/>
    <x v="0"/>
    <x v="0"/>
    <x v="6"/>
    <x v="202"/>
    <x v="164"/>
    <x v="7"/>
    <x v="0"/>
    <d v="2019-09-19T00:00:00"/>
    <d v="2019-09-11T00:00:00"/>
    <s v="United Package"/>
    <n v="54"/>
    <s v="Tourtière"/>
    <n v="5.9"/>
    <x v="7"/>
    <n v="0.20000000298023224"/>
    <x v="405"/>
    <n v="7.23"/>
  </r>
  <r>
    <x v="21"/>
    <s v="Taucherstraße 10"/>
    <s v="Cunewalde"/>
    <s v="01307"/>
    <x v="1"/>
    <x v="0"/>
    <x v="2"/>
    <x v="203"/>
    <x v="164"/>
    <x v="7"/>
    <x v="0"/>
    <d v="2019-09-05T00:00:00"/>
    <d v="2019-09-12T00:00:00"/>
    <s v="Federal Shipping"/>
    <n v="55"/>
    <s v="Pâté chinois"/>
    <n v="19.2"/>
    <x v="40"/>
    <n v="0.10000000149011612"/>
    <x v="319"/>
    <n v="189.09"/>
  </r>
  <r>
    <x v="21"/>
    <s v="Taucherstraße 10"/>
    <s v="Cunewalde"/>
    <s v="01307"/>
    <x v="1"/>
    <x v="0"/>
    <x v="2"/>
    <x v="203"/>
    <x v="164"/>
    <x v="7"/>
    <x v="0"/>
    <d v="2019-09-05T00:00:00"/>
    <d v="2019-09-12T00:00:00"/>
    <s v="Federal Shipping"/>
    <n v="64"/>
    <s v="Wimmers gute Semmelknödel"/>
    <n v="26.6"/>
    <x v="5"/>
    <n v="0.10000000149011612"/>
    <x v="67"/>
    <n v="189.09"/>
  </r>
  <r>
    <x v="21"/>
    <s v="Taucherstraße 10"/>
    <s v="Cunewalde"/>
    <s v="01307"/>
    <x v="1"/>
    <x v="0"/>
    <x v="2"/>
    <x v="203"/>
    <x v="164"/>
    <x v="7"/>
    <x v="0"/>
    <d v="2019-09-05T00:00:00"/>
    <d v="2019-09-12T00:00:00"/>
    <s v="Federal Shipping"/>
    <n v="65"/>
    <s v="Louisiana Fiery Hot Pepper Sauce"/>
    <n v="16.8"/>
    <x v="19"/>
    <n v="0.10000000149011612"/>
    <x v="406"/>
    <n v="189.09"/>
  </r>
  <r>
    <x v="21"/>
    <s v="Taucherstraße 10"/>
    <s v="Cunewalde"/>
    <s v="01307"/>
    <x v="1"/>
    <x v="0"/>
    <x v="2"/>
    <x v="203"/>
    <x v="164"/>
    <x v="7"/>
    <x v="0"/>
    <d v="2019-09-05T00:00:00"/>
    <d v="2019-09-12T00:00:00"/>
    <s v="Federal Shipping"/>
    <n v="77"/>
    <s v="Original Frankfurter grüne Soße"/>
    <n v="10.4"/>
    <x v="38"/>
    <n v="0.10000000149011612"/>
    <x v="407"/>
    <n v="189.09"/>
  </r>
  <r>
    <x v="44"/>
    <s v="187 Suffolk Ln."/>
    <s v="Boise"/>
    <s v="83720"/>
    <x v="8"/>
    <x v="2"/>
    <x v="6"/>
    <x v="204"/>
    <x v="165"/>
    <x v="7"/>
    <x v="0"/>
    <d v="2019-09-20T00:00:00"/>
    <d v="2019-08-29T00:00:00"/>
    <s v="Speedy Express"/>
    <n v="28"/>
    <s v="Rössle Sauerkraut"/>
    <n v="36.4"/>
    <x v="6"/>
    <n v="0"/>
    <x v="408"/>
    <n v="140.26"/>
  </r>
  <r>
    <x v="44"/>
    <s v="187 Suffolk Ln."/>
    <s v="Boise"/>
    <s v="83720"/>
    <x v="8"/>
    <x v="2"/>
    <x v="6"/>
    <x v="204"/>
    <x v="165"/>
    <x v="7"/>
    <x v="0"/>
    <d v="2019-09-20T00:00:00"/>
    <d v="2019-08-29T00:00:00"/>
    <s v="Speedy Express"/>
    <n v="44"/>
    <s v="Gula Malacca"/>
    <n v="15.5"/>
    <x v="30"/>
    <n v="5.000000074505806E-2"/>
    <x v="409"/>
    <n v="140.26"/>
  </r>
  <r>
    <x v="54"/>
    <s v="Brook Farm_x000d__x000a_Stratford St. Mary"/>
    <s v="Colchester"/>
    <s v="CO7 6JX"/>
    <x v="13"/>
    <x v="0"/>
    <x v="5"/>
    <x v="205"/>
    <x v="166"/>
    <x v="7"/>
    <x v="0"/>
    <d v="2019-09-21T00:00:00"/>
    <d v="2019-08-29T00:00:00"/>
    <s v="United Package"/>
    <n v="48"/>
    <s v="Chocolade"/>
    <n v="10.199999999999999"/>
    <x v="6"/>
    <n v="0.10000000149011612"/>
    <x v="410"/>
    <n v="25.36"/>
  </r>
  <r>
    <x v="54"/>
    <s v="Brook Farm_x000d__x000a_Stratford St. Mary"/>
    <s v="Colchester"/>
    <s v="CO7 6JX"/>
    <x v="13"/>
    <x v="0"/>
    <x v="5"/>
    <x v="205"/>
    <x v="166"/>
    <x v="7"/>
    <x v="0"/>
    <d v="2019-09-21T00:00:00"/>
    <d v="2019-08-29T00:00:00"/>
    <s v="United Package"/>
    <n v="70"/>
    <s v="Outback Lager"/>
    <n v="12"/>
    <x v="9"/>
    <n v="0.10000000149011612"/>
    <x v="345"/>
    <n v="25.36"/>
  </r>
  <r>
    <x v="52"/>
    <s v="1 rue Alsace-Lorraine"/>
    <s v="Toulouse"/>
    <s v="31000"/>
    <x v="0"/>
    <x v="0"/>
    <x v="2"/>
    <x v="206"/>
    <x v="166"/>
    <x v="7"/>
    <x v="0"/>
    <d v="2019-09-21T00:00:00"/>
    <d v="2019-08-28T00:00:00"/>
    <s v="Federal Shipping"/>
    <n v="16"/>
    <s v="Pavlova"/>
    <n v="13.9"/>
    <x v="8"/>
    <n v="0.20000000298023224"/>
    <x v="384"/>
    <n v="2.74"/>
  </r>
  <r>
    <x v="52"/>
    <s v="1 rue Alsace-Lorraine"/>
    <s v="Toulouse"/>
    <s v="31000"/>
    <x v="0"/>
    <x v="0"/>
    <x v="2"/>
    <x v="206"/>
    <x v="166"/>
    <x v="7"/>
    <x v="0"/>
    <d v="2019-09-21T00:00:00"/>
    <d v="2019-08-28T00:00:00"/>
    <s v="Federal Shipping"/>
    <n v="33"/>
    <s v="Geitost"/>
    <n v="2"/>
    <x v="8"/>
    <n v="0.20000000298023224"/>
    <x v="411"/>
    <n v="2.74"/>
  </r>
  <r>
    <x v="52"/>
    <s v="1 rue Alsace-Lorraine"/>
    <s v="Toulouse"/>
    <s v="31000"/>
    <x v="0"/>
    <x v="0"/>
    <x v="2"/>
    <x v="206"/>
    <x v="166"/>
    <x v="7"/>
    <x v="0"/>
    <d v="2019-09-21T00:00:00"/>
    <d v="2019-08-28T00:00:00"/>
    <s v="Federal Shipping"/>
    <n v="46"/>
    <s v="Spegesild"/>
    <n v="9.6"/>
    <x v="1"/>
    <n v="0.20000000298023224"/>
    <x v="412"/>
    <n v="2.74"/>
  </r>
  <r>
    <x v="16"/>
    <s v="Torikatu 38"/>
    <s v="Oulu"/>
    <s v="90110"/>
    <x v="10"/>
    <x v="0"/>
    <x v="6"/>
    <x v="207"/>
    <x v="167"/>
    <x v="7"/>
    <x v="0"/>
    <d v="2019-10-08T00:00:00"/>
    <d v="2019-09-03T00:00:00"/>
    <s v="United Package"/>
    <n v="39"/>
    <s v="Chartreuse verte"/>
    <n v="14.4"/>
    <x v="8"/>
    <n v="0"/>
    <x v="38"/>
    <n v="180.45"/>
  </r>
  <r>
    <x v="16"/>
    <s v="Torikatu 38"/>
    <s v="Oulu"/>
    <s v="90110"/>
    <x v="10"/>
    <x v="0"/>
    <x v="6"/>
    <x v="207"/>
    <x v="167"/>
    <x v="7"/>
    <x v="0"/>
    <d v="2019-10-08T00:00:00"/>
    <d v="2019-09-03T00:00:00"/>
    <s v="United Package"/>
    <n v="53"/>
    <s v="Perth Pasties"/>
    <n v="26.2"/>
    <x v="13"/>
    <n v="0"/>
    <x v="413"/>
    <n v="180.45"/>
  </r>
  <r>
    <x v="16"/>
    <s v="Torikatu 38"/>
    <s v="Oulu"/>
    <s v="90110"/>
    <x v="10"/>
    <x v="0"/>
    <x v="6"/>
    <x v="207"/>
    <x v="167"/>
    <x v="7"/>
    <x v="0"/>
    <d v="2019-10-08T00:00:00"/>
    <d v="2019-09-03T00:00:00"/>
    <s v="United Package"/>
    <n v="61"/>
    <s v="Sirop d'érable"/>
    <n v="22.8"/>
    <x v="9"/>
    <n v="0"/>
    <x v="414"/>
    <n v="180.45"/>
  </r>
  <r>
    <x v="16"/>
    <s v="Torikatu 38"/>
    <s v="Oulu"/>
    <s v="90110"/>
    <x v="10"/>
    <x v="0"/>
    <x v="6"/>
    <x v="207"/>
    <x v="167"/>
    <x v="7"/>
    <x v="0"/>
    <d v="2019-10-08T00:00:00"/>
    <d v="2019-09-03T00:00:00"/>
    <s v="United Package"/>
    <n v="71"/>
    <s v="Fløtemysost"/>
    <n v="17.2"/>
    <x v="12"/>
    <n v="0"/>
    <x v="168"/>
    <n v="180.45"/>
  </r>
  <r>
    <x v="43"/>
    <s v="Maubelstr. 90"/>
    <s v="Brandenburg"/>
    <s v="14776"/>
    <x v="1"/>
    <x v="0"/>
    <x v="6"/>
    <x v="208"/>
    <x v="168"/>
    <x v="7"/>
    <x v="0"/>
    <d v="2019-10-09T00:00:00"/>
    <d v="2019-08-31T00:00:00"/>
    <s v="United Package"/>
    <n v="21"/>
    <s v="Sir Rodney's Scones"/>
    <n v="8"/>
    <x v="4"/>
    <n v="0.15000000596046448"/>
    <x v="415"/>
    <n v="8.1199999999999992"/>
  </r>
  <r>
    <x v="43"/>
    <s v="Maubelstr. 90"/>
    <s v="Brandenburg"/>
    <s v="14776"/>
    <x v="1"/>
    <x v="0"/>
    <x v="6"/>
    <x v="208"/>
    <x v="168"/>
    <x v="7"/>
    <x v="0"/>
    <d v="2019-10-09T00:00:00"/>
    <d v="2019-08-31T00:00:00"/>
    <s v="United Package"/>
    <n v="49"/>
    <s v="Maxilaku"/>
    <n v="16"/>
    <x v="11"/>
    <n v="0.15000000596046448"/>
    <x v="416"/>
    <n v="8.1199999999999992"/>
  </r>
  <r>
    <x v="43"/>
    <s v="Maubelstr. 90"/>
    <s v="Brandenburg"/>
    <s v="14776"/>
    <x v="1"/>
    <x v="0"/>
    <x v="7"/>
    <x v="209"/>
    <x v="168"/>
    <x v="7"/>
    <x v="0"/>
    <d v="2019-09-25T00:00:00"/>
    <d v="2019-09-03T00:00:00"/>
    <s v="Speedy Express"/>
    <n v="59"/>
    <s v="Raclette Courdavault"/>
    <n v="44"/>
    <x v="20"/>
    <n v="0"/>
    <x v="417"/>
    <n v="11.57"/>
  </r>
  <r>
    <x v="4"/>
    <s v="Boulevard Tirou, 255"/>
    <s v="Charleroi"/>
    <s v="B-6000"/>
    <x v="3"/>
    <x v="0"/>
    <x v="8"/>
    <x v="210"/>
    <x v="169"/>
    <x v="7"/>
    <x v="0"/>
    <d v="2019-09-26T00:00:00"/>
    <d v="2019-09-04T00:00:00"/>
    <s v="Federal Shipping"/>
    <n v="26"/>
    <s v="Gumbär Gummibärchen"/>
    <n v="24.9"/>
    <x v="12"/>
    <n v="0"/>
    <x v="355"/>
    <n v="147.06"/>
  </r>
  <r>
    <x v="4"/>
    <s v="Boulevard Tirou, 255"/>
    <s v="Charleroi"/>
    <s v="B-6000"/>
    <x v="3"/>
    <x v="0"/>
    <x v="8"/>
    <x v="210"/>
    <x v="169"/>
    <x v="7"/>
    <x v="0"/>
    <d v="2019-09-26T00:00:00"/>
    <d v="2019-09-04T00:00:00"/>
    <s v="Federal Shipping"/>
    <n v="28"/>
    <s v="Rössle Sauerkraut"/>
    <n v="36.4"/>
    <x v="12"/>
    <n v="0"/>
    <x v="249"/>
    <n v="147.06"/>
  </r>
  <r>
    <x v="4"/>
    <s v="Boulevard Tirou, 255"/>
    <s v="Charleroi"/>
    <s v="B-6000"/>
    <x v="3"/>
    <x v="0"/>
    <x v="8"/>
    <x v="210"/>
    <x v="169"/>
    <x v="7"/>
    <x v="0"/>
    <d v="2019-09-26T00:00:00"/>
    <d v="2019-09-04T00:00:00"/>
    <s v="Federal Shipping"/>
    <n v="43"/>
    <s v="Ipoh Coffee"/>
    <n v="36.799999999999997"/>
    <x v="8"/>
    <n v="0"/>
    <x v="150"/>
    <n v="147.06"/>
  </r>
  <r>
    <x v="4"/>
    <s v="Boulevard Tirou, 255"/>
    <s v="Charleroi"/>
    <s v="B-6000"/>
    <x v="3"/>
    <x v="0"/>
    <x v="8"/>
    <x v="210"/>
    <x v="169"/>
    <x v="7"/>
    <x v="0"/>
    <d v="2019-09-26T00:00:00"/>
    <d v="2019-09-04T00:00:00"/>
    <s v="Federal Shipping"/>
    <n v="56"/>
    <s v="Gnocchi di nonna Alice"/>
    <n v="30.4"/>
    <x v="6"/>
    <n v="0"/>
    <x v="58"/>
    <n v="147.06"/>
  </r>
  <r>
    <x v="4"/>
    <s v="Boulevard Tirou, 255"/>
    <s v="Charleroi"/>
    <s v="B-6000"/>
    <x v="3"/>
    <x v="0"/>
    <x v="8"/>
    <x v="210"/>
    <x v="169"/>
    <x v="7"/>
    <x v="0"/>
    <d v="2019-09-26T00:00:00"/>
    <d v="2019-09-04T00:00:00"/>
    <s v="Federal Shipping"/>
    <n v="71"/>
    <s v="Fløtemysost"/>
    <n v="17.2"/>
    <x v="13"/>
    <n v="0"/>
    <x v="418"/>
    <n v="147.06"/>
  </r>
  <r>
    <x v="3"/>
    <s v="2, rue du Commerce"/>
    <s v="Lyon"/>
    <s v="69004"/>
    <x v="0"/>
    <x v="0"/>
    <x v="2"/>
    <x v="211"/>
    <x v="170"/>
    <x v="7"/>
    <x v="0"/>
    <d v="2019-09-27T00:00:00"/>
    <d v="2019-08-31T00:00:00"/>
    <s v="United Package"/>
    <n v="7"/>
    <s v="Uncle Bob's Organic Dried Pears"/>
    <n v="24"/>
    <x v="16"/>
    <n v="5.000000074505806E-2"/>
    <x v="349"/>
    <n v="25.09"/>
  </r>
  <r>
    <x v="3"/>
    <s v="2, rue du Commerce"/>
    <s v="Lyon"/>
    <s v="69004"/>
    <x v="0"/>
    <x v="0"/>
    <x v="2"/>
    <x v="211"/>
    <x v="170"/>
    <x v="7"/>
    <x v="0"/>
    <d v="2019-09-27T00:00:00"/>
    <d v="2019-08-31T00:00:00"/>
    <s v="United Package"/>
    <n v="46"/>
    <s v="Spegesild"/>
    <n v="9.6"/>
    <x v="8"/>
    <n v="5.000000074505806E-2"/>
    <x v="159"/>
    <n v="25.09"/>
  </r>
  <r>
    <x v="3"/>
    <s v="2, rue du Commerce"/>
    <s v="Lyon"/>
    <s v="69004"/>
    <x v="0"/>
    <x v="0"/>
    <x v="2"/>
    <x v="211"/>
    <x v="170"/>
    <x v="7"/>
    <x v="0"/>
    <d v="2019-09-27T00:00:00"/>
    <d v="2019-08-31T00:00:00"/>
    <s v="United Package"/>
    <n v="72"/>
    <s v="Mozzarella di Giovanni"/>
    <n v="27.8"/>
    <x v="4"/>
    <n v="0"/>
    <x v="177"/>
    <n v="25.09"/>
  </r>
  <r>
    <x v="14"/>
    <s v="Åkergatan 24"/>
    <s v="Bräcke"/>
    <s v="S-844 67"/>
    <x v="9"/>
    <x v="0"/>
    <x v="6"/>
    <x v="212"/>
    <x v="171"/>
    <x v="7"/>
    <x v="0"/>
    <d v="2019-09-28T00:00:00"/>
    <d v="2019-09-03T00:00:00"/>
    <s v="Speedy Express"/>
    <n v="68"/>
    <s v="Scottish Longbreads"/>
    <n v="10"/>
    <x v="11"/>
    <n v="0.25"/>
    <x v="419"/>
    <n v="16.27"/>
  </r>
  <r>
    <x v="14"/>
    <s v="Åkergatan 24"/>
    <s v="Bräcke"/>
    <s v="S-844 67"/>
    <x v="9"/>
    <x v="0"/>
    <x v="6"/>
    <x v="212"/>
    <x v="171"/>
    <x v="7"/>
    <x v="0"/>
    <d v="2019-09-28T00:00:00"/>
    <d v="2019-09-03T00:00:00"/>
    <s v="Speedy Express"/>
    <n v="75"/>
    <s v="Rhönbräu Klosterbier"/>
    <n v="6.2"/>
    <x v="22"/>
    <n v="0.25"/>
    <x v="420"/>
    <n v="16.27"/>
  </r>
  <r>
    <x v="29"/>
    <s v="Carrera 52 con Ave. Bolívar #65-98 Llano Largo"/>
    <s v="Barquisimeto"/>
    <s v="3508"/>
    <x v="5"/>
    <x v="1"/>
    <x v="5"/>
    <x v="213"/>
    <x v="171"/>
    <x v="7"/>
    <x v="0"/>
    <d v="2019-09-28T00:00:00"/>
    <d v="2019-09-05T00:00:00"/>
    <s v="Federal Shipping"/>
    <n v="21"/>
    <s v="Sir Rodney's Scones"/>
    <n v="8"/>
    <x v="4"/>
    <n v="0.25"/>
    <x v="49"/>
    <n v="148.61000000000001"/>
  </r>
  <r>
    <x v="29"/>
    <s v="Carrera 52 con Ave. Bolívar #65-98 Llano Largo"/>
    <s v="Barquisimeto"/>
    <s v="3508"/>
    <x v="5"/>
    <x v="1"/>
    <x v="5"/>
    <x v="213"/>
    <x v="171"/>
    <x v="7"/>
    <x v="0"/>
    <d v="2019-09-28T00:00:00"/>
    <d v="2019-09-05T00:00:00"/>
    <s v="Federal Shipping"/>
    <n v="30"/>
    <s v="Nord-Ost Matjeshering"/>
    <n v="20.7"/>
    <x v="19"/>
    <n v="0.25"/>
    <x v="421"/>
    <n v="148.61000000000001"/>
  </r>
  <r>
    <x v="29"/>
    <s v="Carrera 52 con Ave. Bolívar #65-98 Llano Largo"/>
    <s v="Barquisimeto"/>
    <s v="3508"/>
    <x v="5"/>
    <x v="1"/>
    <x v="5"/>
    <x v="213"/>
    <x v="171"/>
    <x v="7"/>
    <x v="0"/>
    <d v="2019-09-28T00:00:00"/>
    <d v="2019-09-05T00:00:00"/>
    <s v="Federal Shipping"/>
    <n v="55"/>
    <s v="Pâté chinois"/>
    <n v="19.2"/>
    <x v="18"/>
    <n v="0.25"/>
    <x v="125"/>
    <n v="148.61000000000001"/>
  </r>
  <r>
    <x v="72"/>
    <s v="Berkeley Gardens_x000d__x000a_12  Brewery "/>
    <s v="London"/>
    <s v="WX1 6LT"/>
    <x v="13"/>
    <x v="0"/>
    <x v="7"/>
    <x v="214"/>
    <x v="172"/>
    <x v="8"/>
    <x v="0"/>
    <d v="2019-10-01T00:00:00"/>
    <d v="2019-09-18T00:00:00"/>
    <s v="Speedy Express"/>
    <n v="13"/>
    <s v="Konbu"/>
    <n v="4.8"/>
    <x v="15"/>
    <n v="0"/>
    <x v="422"/>
    <n v="6.17"/>
  </r>
  <r>
    <x v="72"/>
    <s v="Berkeley Gardens_x000d__x000a_12  Brewery "/>
    <s v="London"/>
    <s v="WX1 6LT"/>
    <x v="13"/>
    <x v="0"/>
    <x v="7"/>
    <x v="214"/>
    <x v="172"/>
    <x v="8"/>
    <x v="0"/>
    <d v="2019-10-01T00:00:00"/>
    <d v="2019-09-18T00:00:00"/>
    <s v="Speedy Express"/>
    <n v="23"/>
    <s v="Tunnbröd"/>
    <n v="7.2"/>
    <x v="11"/>
    <n v="0"/>
    <x v="423"/>
    <n v="6.17"/>
  </r>
  <r>
    <x v="4"/>
    <s v="Boulevard Tirou, 255"/>
    <s v="Charleroi"/>
    <s v="B-6000"/>
    <x v="3"/>
    <x v="0"/>
    <x v="0"/>
    <x v="215"/>
    <x v="173"/>
    <x v="8"/>
    <x v="0"/>
    <d v="2019-10-02T00:00:00"/>
    <d v="2019-09-06T00:00:00"/>
    <s v="Federal Shipping"/>
    <n v="19"/>
    <s v="Teatime Chocolate Biscuits"/>
    <n v="7.3"/>
    <x v="11"/>
    <n v="0"/>
    <x v="424"/>
    <n v="14.78"/>
  </r>
  <r>
    <x v="4"/>
    <s v="Boulevard Tirou, 255"/>
    <s v="Charleroi"/>
    <s v="B-6000"/>
    <x v="3"/>
    <x v="0"/>
    <x v="0"/>
    <x v="215"/>
    <x v="173"/>
    <x v="8"/>
    <x v="0"/>
    <d v="2019-10-02T00:00:00"/>
    <d v="2019-09-06T00:00:00"/>
    <s v="Federal Shipping"/>
    <n v="42"/>
    <s v="Singaporean Hokkien Fried Mee"/>
    <n v="11.2"/>
    <x v="13"/>
    <n v="0"/>
    <x v="252"/>
    <n v="14.78"/>
  </r>
  <r>
    <x v="46"/>
    <s v="Jardim das rosas n. 32"/>
    <s v="Lisboa"/>
    <s v="1675"/>
    <x v="15"/>
    <x v="0"/>
    <x v="2"/>
    <x v="216"/>
    <x v="173"/>
    <x v="8"/>
    <x v="0"/>
    <d v="2019-10-02T00:00:00"/>
    <d v="2019-09-14T00:00:00"/>
    <s v="United Package"/>
    <n v="4"/>
    <s v="Chef Anton's Cajun Seasoning"/>
    <n v="17.600000000000001"/>
    <x v="16"/>
    <n v="0.20000000298023224"/>
    <x v="425"/>
    <n v="89"/>
  </r>
  <r>
    <x v="46"/>
    <s v="Jardim das rosas n. 32"/>
    <s v="Lisboa"/>
    <s v="1675"/>
    <x v="15"/>
    <x v="0"/>
    <x v="2"/>
    <x v="216"/>
    <x v="173"/>
    <x v="8"/>
    <x v="0"/>
    <d v="2019-10-02T00:00:00"/>
    <d v="2019-09-14T00:00:00"/>
    <s v="United Package"/>
    <n v="43"/>
    <s v="Ipoh Coffee"/>
    <n v="36.799999999999997"/>
    <x v="28"/>
    <n v="0"/>
    <x v="426"/>
    <n v="89"/>
  </r>
  <r>
    <x v="46"/>
    <s v="Jardim das rosas n. 32"/>
    <s v="Lisboa"/>
    <s v="1675"/>
    <x v="15"/>
    <x v="0"/>
    <x v="2"/>
    <x v="216"/>
    <x v="173"/>
    <x v="8"/>
    <x v="0"/>
    <d v="2019-10-02T00:00:00"/>
    <d v="2019-09-14T00:00:00"/>
    <s v="United Package"/>
    <n v="56"/>
    <s v="Gnocchi di nonna Alice"/>
    <n v="30.4"/>
    <x v="12"/>
    <n v="0.20000000298023224"/>
    <x v="427"/>
    <n v="89"/>
  </r>
  <r>
    <x v="46"/>
    <s v="Jardim das rosas n. 32"/>
    <s v="Lisboa"/>
    <s v="1675"/>
    <x v="15"/>
    <x v="0"/>
    <x v="2"/>
    <x v="216"/>
    <x v="173"/>
    <x v="8"/>
    <x v="0"/>
    <d v="2019-10-02T00:00:00"/>
    <d v="2019-09-14T00:00:00"/>
    <s v="United Package"/>
    <n v="60"/>
    <s v="Camembert Pierrot"/>
    <n v="27.2"/>
    <x v="8"/>
    <n v="0"/>
    <x v="290"/>
    <n v="89"/>
  </r>
  <r>
    <x v="60"/>
    <s v="Smagsløget 45"/>
    <s v="Århus"/>
    <s v="8200"/>
    <x v="17"/>
    <x v="0"/>
    <x v="5"/>
    <x v="217"/>
    <x v="174"/>
    <x v="8"/>
    <x v="0"/>
    <d v="2019-10-03T00:00:00"/>
    <d v="2019-09-14T00:00:00"/>
    <s v="Federal Shipping"/>
    <n v="24"/>
    <s v="Guaraná Fantástica"/>
    <n v="3.6"/>
    <x v="9"/>
    <n v="0"/>
    <x v="236"/>
    <n v="145.04"/>
  </r>
  <r>
    <x v="60"/>
    <s v="Smagsløget 45"/>
    <s v="Århus"/>
    <s v="8200"/>
    <x v="17"/>
    <x v="0"/>
    <x v="5"/>
    <x v="217"/>
    <x v="174"/>
    <x v="8"/>
    <x v="0"/>
    <d v="2019-10-03T00:00:00"/>
    <d v="2019-09-14T00:00:00"/>
    <s v="Federal Shipping"/>
    <n v="29"/>
    <s v="Thüringer Rostbratwurst"/>
    <n v="99"/>
    <x v="27"/>
    <n v="0.10000000149011612"/>
    <x v="428"/>
    <n v="145.04"/>
  </r>
  <r>
    <x v="60"/>
    <s v="Smagsløget 45"/>
    <s v="Århus"/>
    <s v="8200"/>
    <x v="17"/>
    <x v="0"/>
    <x v="5"/>
    <x v="217"/>
    <x v="174"/>
    <x v="8"/>
    <x v="0"/>
    <d v="2019-10-03T00:00:00"/>
    <d v="2019-09-14T00:00:00"/>
    <s v="Federal Shipping"/>
    <n v="40"/>
    <s v="Boston Crab Meat"/>
    <n v="14.7"/>
    <x v="8"/>
    <n v="0"/>
    <x v="403"/>
    <n v="145.04"/>
  </r>
  <r>
    <x v="60"/>
    <s v="Smagsløget 45"/>
    <s v="Århus"/>
    <s v="8200"/>
    <x v="17"/>
    <x v="0"/>
    <x v="5"/>
    <x v="217"/>
    <x v="174"/>
    <x v="8"/>
    <x v="0"/>
    <d v="2019-10-03T00:00:00"/>
    <d v="2019-09-14T00:00:00"/>
    <s v="Federal Shipping"/>
    <n v="45"/>
    <s v="Røgede sild"/>
    <n v="7.6"/>
    <x v="12"/>
    <n v="0.10000000149011612"/>
    <x v="429"/>
    <n v="145.04"/>
  </r>
  <r>
    <x v="60"/>
    <s v="Smagsløget 45"/>
    <s v="Århus"/>
    <s v="8200"/>
    <x v="17"/>
    <x v="0"/>
    <x v="5"/>
    <x v="217"/>
    <x v="174"/>
    <x v="8"/>
    <x v="0"/>
    <d v="2019-10-03T00:00:00"/>
    <d v="2019-09-14T00:00:00"/>
    <s v="Federal Shipping"/>
    <n v="50"/>
    <s v="Valkoinen suklaa"/>
    <n v="13"/>
    <x v="9"/>
    <n v="0"/>
    <x v="430"/>
    <n v="145.04"/>
  </r>
  <r>
    <x v="33"/>
    <s v="Av. dos Lusíadas, 23"/>
    <s v="São Paulo"/>
    <s v="05432-043"/>
    <x v="2"/>
    <x v="1"/>
    <x v="2"/>
    <x v="218"/>
    <x v="175"/>
    <x v="8"/>
    <x v="0"/>
    <d v="2019-10-04T00:00:00"/>
    <d v="2019-09-13T00:00:00"/>
    <s v="Speedy Express"/>
    <n v="11"/>
    <s v="Queso Cabrales"/>
    <n v="16.8"/>
    <x v="1"/>
    <n v="0"/>
    <x v="0"/>
    <n v="11.93"/>
  </r>
  <r>
    <x v="33"/>
    <s v="Av. dos Lusíadas, 23"/>
    <s v="São Paulo"/>
    <s v="05432-043"/>
    <x v="2"/>
    <x v="1"/>
    <x v="2"/>
    <x v="218"/>
    <x v="175"/>
    <x v="8"/>
    <x v="0"/>
    <d v="2019-10-04T00:00:00"/>
    <d v="2019-09-13T00:00:00"/>
    <s v="Speedy Express"/>
    <n v="46"/>
    <s v="Spegesild"/>
    <n v="9.6"/>
    <x v="2"/>
    <n v="0"/>
    <x v="60"/>
    <n v="11.93"/>
  </r>
  <r>
    <x v="23"/>
    <s v="Via Ludovico il Moro 22"/>
    <s v="Bergamo"/>
    <s v="24100"/>
    <x v="11"/>
    <x v="0"/>
    <x v="6"/>
    <x v="219"/>
    <x v="175"/>
    <x v="8"/>
    <x v="0"/>
    <d v="2019-10-04T00:00:00"/>
    <d v="2019-09-11T00:00:00"/>
    <s v="United Package"/>
    <n v="24"/>
    <s v="Guaraná Fantástica"/>
    <n v="3.6"/>
    <x v="19"/>
    <n v="0"/>
    <x v="43"/>
    <n v="4.93"/>
  </r>
  <r>
    <x v="23"/>
    <s v="Via Ludovico il Moro 22"/>
    <s v="Bergamo"/>
    <s v="24100"/>
    <x v="11"/>
    <x v="0"/>
    <x v="6"/>
    <x v="219"/>
    <x v="175"/>
    <x v="8"/>
    <x v="0"/>
    <d v="2019-10-04T00:00:00"/>
    <d v="2019-09-11T00:00:00"/>
    <s v="United Package"/>
    <n v="25"/>
    <s v="NuNuCa Nuß-Nougat-Creme"/>
    <n v="11.2"/>
    <x v="0"/>
    <n v="0"/>
    <x v="431"/>
    <n v="4.93"/>
  </r>
  <r>
    <x v="43"/>
    <s v="Maubelstr. 90"/>
    <s v="Brandenburg"/>
    <s v="14776"/>
    <x v="1"/>
    <x v="0"/>
    <x v="3"/>
    <x v="220"/>
    <x v="176"/>
    <x v="8"/>
    <x v="0"/>
    <d v="2019-10-05T00:00:00"/>
    <d v="2019-09-12T00:00:00"/>
    <s v="Federal Shipping"/>
    <n v="30"/>
    <s v="Nord-Ost Matjeshering"/>
    <n v="20.7"/>
    <x v="26"/>
    <n v="0"/>
    <x v="432"/>
    <n v="44.12"/>
  </r>
  <r>
    <x v="43"/>
    <s v="Maubelstr. 90"/>
    <s v="Brandenburg"/>
    <s v="14776"/>
    <x v="1"/>
    <x v="0"/>
    <x v="3"/>
    <x v="220"/>
    <x v="176"/>
    <x v="8"/>
    <x v="0"/>
    <d v="2019-10-05T00:00:00"/>
    <d v="2019-09-12T00:00:00"/>
    <s v="Federal Shipping"/>
    <n v="43"/>
    <s v="Ipoh Coffee"/>
    <n v="36.799999999999997"/>
    <x v="6"/>
    <n v="0"/>
    <x v="119"/>
    <n v="44.12"/>
  </r>
  <r>
    <x v="19"/>
    <s v="1029 - 12th Ave. S."/>
    <s v="Seattle"/>
    <s v="98124"/>
    <x v="8"/>
    <x v="2"/>
    <x v="5"/>
    <x v="221"/>
    <x v="177"/>
    <x v="8"/>
    <x v="0"/>
    <d v="2019-10-08T00:00:00"/>
    <d v="2019-09-14T00:00:00"/>
    <s v="Speedy Express"/>
    <n v="2"/>
    <s v="Chang"/>
    <n v="15.2"/>
    <x v="4"/>
    <n v="0.15000000596046448"/>
    <x v="433"/>
    <n v="60.18"/>
  </r>
  <r>
    <x v="19"/>
    <s v="1029 - 12th Ave. S."/>
    <s v="Seattle"/>
    <s v="98124"/>
    <x v="8"/>
    <x v="2"/>
    <x v="5"/>
    <x v="221"/>
    <x v="177"/>
    <x v="8"/>
    <x v="0"/>
    <d v="2019-10-08T00:00:00"/>
    <d v="2019-09-14T00:00:00"/>
    <s v="Speedy Express"/>
    <n v="16"/>
    <s v="Pavlova"/>
    <n v="13.9"/>
    <x v="5"/>
    <n v="0.15000000596046448"/>
    <x v="434"/>
    <n v="60.18"/>
  </r>
  <r>
    <x v="19"/>
    <s v="1029 - 12th Ave. S."/>
    <s v="Seattle"/>
    <s v="98124"/>
    <x v="8"/>
    <x v="2"/>
    <x v="5"/>
    <x v="221"/>
    <x v="177"/>
    <x v="8"/>
    <x v="0"/>
    <d v="2019-10-08T00:00:00"/>
    <d v="2019-09-14T00:00:00"/>
    <s v="Speedy Express"/>
    <n v="44"/>
    <s v="Gula Malacca"/>
    <n v="15.5"/>
    <x v="17"/>
    <n v="0.15000000596046448"/>
    <x v="435"/>
    <n v="60.18"/>
  </r>
  <r>
    <x v="47"/>
    <s v="12, rue des Bouchers"/>
    <s v="Marseille"/>
    <s v="13008"/>
    <x v="0"/>
    <x v="0"/>
    <x v="2"/>
    <x v="222"/>
    <x v="178"/>
    <x v="8"/>
    <x v="0"/>
    <d v="2019-10-09T00:00:00"/>
    <d v="2019-09-14T00:00:00"/>
    <s v="United Package"/>
    <n v="18"/>
    <s v="Carnarvon Tigers"/>
    <n v="50"/>
    <x v="12"/>
    <n v="0"/>
    <x v="436"/>
    <n v="64.56"/>
  </r>
  <r>
    <x v="47"/>
    <s v="12, rue des Bouchers"/>
    <s v="Marseille"/>
    <s v="13008"/>
    <x v="0"/>
    <x v="0"/>
    <x v="2"/>
    <x v="222"/>
    <x v="178"/>
    <x v="8"/>
    <x v="0"/>
    <d v="2019-10-09T00:00:00"/>
    <d v="2019-09-14T00:00:00"/>
    <s v="United Package"/>
    <n v="23"/>
    <s v="Tunnbröd"/>
    <n v="7.2"/>
    <x v="6"/>
    <n v="0"/>
    <x v="437"/>
    <n v="64.56"/>
  </r>
  <r>
    <x v="47"/>
    <s v="12, rue des Bouchers"/>
    <s v="Marseille"/>
    <s v="13008"/>
    <x v="0"/>
    <x v="0"/>
    <x v="2"/>
    <x v="222"/>
    <x v="178"/>
    <x v="8"/>
    <x v="0"/>
    <d v="2019-10-09T00:00:00"/>
    <d v="2019-09-14T00:00:00"/>
    <s v="United Package"/>
    <n v="64"/>
    <s v="Wimmers gute Semmelknödel"/>
    <n v="26.6"/>
    <x v="26"/>
    <n v="0"/>
    <x v="438"/>
    <n v="64.56"/>
  </r>
  <r>
    <x v="32"/>
    <s v="Fauntleroy Circus"/>
    <s v="London"/>
    <s v="EC2 5NT"/>
    <x v="13"/>
    <x v="0"/>
    <x v="7"/>
    <x v="223"/>
    <x v="178"/>
    <x v="8"/>
    <x v="0"/>
    <d v="2019-10-09T00:00:00"/>
    <d v="2019-09-18T00:00:00"/>
    <s v="Federal Shipping"/>
    <n v="7"/>
    <s v="Uncle Bob's Organic Dried Pears"/>
    <n v="24"/>
    <x v="12"/>
    <n v="0"/>
    <x v="439"/>
    <n v="45.59"/>
  </r>
  <r>
    <x v="32"/>
    <s v="Fauntleroy Circus"/>
    <s v="London"/>
    <s v="EC2 5NT"/>
    <x v="13"/>
    <x v="0"/>
    <x v="7"/>
    <x v="223"/>
    <x v="178"/>
    <x v="8"/>
    <x v="0"/>
    <d v="2019-10-09T00:00:00"/>
    <d v="2019-09-18T00:00:00"/>
    <s v="Federal Shipping"/>
    <n v="56"/>
    <s v="Gnocchi di nonna Alice"/>
    <n v="30.4"/>
    <x v="8"/>
    <n v="0"/>
    <x v="28"/>
    <n v="45.59"/>
  </r>
  <r>
    <x v="55"/>
    <s v="90 Wadhurst Rd."/>
    <s v="London"/>
    <s v="OX15 4NB"/>
    <x v="13"/>
    <x v="0"/>
    <x v="6"/>
    <x v="224"/>
    <x v="179"/>
    <x v="8"/>
    <x v="0"/>
    <d v="2019-10-10T00:00:00"/>
    <d v="2019-09-19T00:00:00"/>
    <s v="Speedy Express"/>
    <n v="24"/>
    <s v="Guaraná Fantástica"/>
    <n v="3.6"/>
    <x v="32"/>
    <n v="5.000000074505806E-2"/>
    <x v="440"/>
    <n v="4.2"/>
  </r>
  <r>
    <x v="55"/>
    <s v="90 Wadhurst Rd."/>
    <s v="London"/>
    <s v="OX15 4NB"/>
    <x v="13"/>
    <x v="0"/>
    <x v="6"/>
    <x v="224"/>
    <x v="179"/>
    <x v="8"/>
    <x v="0"/>
    <d v="2019-10-10T00:00:00"/>
    <d v="2019-09-19T00:00:00"/>
    <s v="Speedy Express"/>
    <n v="51"/>
    <s v="Manjimup Dried Apples"/>
    <n v="42.4"/>
    <x v="27"/>
    <n v="0"/>
    <x v="441"/>
    <n v="4.2"/>
  </r>
  <r>
    <x v="41"/>
    <s v="Garden House_x000d__x000a_Crowther Way"/>
    <s v="Cowes"/>
    <s v="PO31 7PJ"/>
    <x v="13"/>
    <x v="0"/>
    <x v="5"/>
    <x v="225"/>
    <x v="180"/>
    <x v="8"/>
    <x v="0"/>
    <d v="2019-09-27T00:00:00"/>
    <d v="2019-09-21T00:00:00"/>
    <s v="Federal Shipping"/>
    <n v="33"/>
    <s v="Geitost"/>
    <n v="2"/>
    <x v="0"/>
    <n v="0"/>
    <x v="442"/>
    <n v="16.37"/>
  </r>
  <r>
    <x v="41"/>
    <s v="Garden House_x000d__x000a_Crowther Way"/>
    <s v="Cowes"/>
    <s v="PO31 7PJ"/>
    <x v="13"/>
    <x v="0"/>
    <x v="5"/>
    <x v="225"/>
    <x v="180"/>
    <x v="8"/>
    <x v="0"/>
    <d v="2019-09-27T00:00:00"/>
    <d v="2019-09-21T00:00:00"/>
    <s v="Federal Shipping"/>
    <n v="71"/>
    <s v="Fløtemysost"/>
    <n v="17.2"/>
    <x v="0"/>
    <n v="0"/>
    <x v="443"/>
    <n v="16.37"/>
  </r>
  <r>
    <x v="42"/>
    <s v="Calle Dr. Jorge Cash 321"/>
    <s v="México D.F."/>
    <s v="05033"/>
    <x v="7"/>
    <x v="2"/>
    <x v="0"/>
    <x v="226"/>
    <x v="180"/>
    <x v="8"/>
    <x v="0"/>
    <d v="2019-10-11T00:00:00"/>
    <d v="2019-09-21T00:00:00"/>
    <s v="United Package"/>
    <n v="14"/>
    <s v="Tofu"/>
    <n v="18.600000000000001"/>
    <x v="0"/>
    <n v="0"/>
    <x v="334"/>
    <n v="83.49"/>
  </r>
  <r>
    <x v="42"/>
    <s v="Calle Dr. Jorge Cash 321"/>
    <s v="México D.F."/>
    <s v="05033"/>
    <x v="7"/>
    <x v="2"/>
    <x v="0"/>
    <x v="226"/>
    <x v="180"/>
    <x v="8"/>
    <x v="0"/>
    <d v="2019-10-11T00:00:00"/>
    <d v="2019-09-21T00:00:00"/>
    <s v="United Package"/>
    <n v="28"/>
    <s v="Rössle Sauerkraut"/>
    <n v="36.4"/>
    <x v="27"/>
    <n v="0"/>
    <x v="444"/>
    <n v="83.49"/>
  </r>
  <r>
    <x v="42"/>
    <s v="Calle Dr. Jorge Cash 321"/>
    <s v="México D.F."/>
    <s v="05033"/>
    <x v="7"/>
    <x v="2"/>
    <x v="0"/>
    <x v="226"/>
    <x v="180"/>
    <x v="8"/>
    <x v="0"/>
    <d v="2019-10-11T00:00:00"/>
    <d v="2019-09-21T00:00:00"/>
    <s v="United Package"/>
    <n v="40"/>
    <s v="Boston Crab Meat"/>
    <n v="14.7"/>
    <x v="11"/>
    <n v="0"/>
    <x v="445"/>
    <n v="83.49"/>
  </r>
  <r>
    <x v="42"/>
    <s v="Calle Dr. Jorge Cash 321"/>
    <s v="México D.F."/>
    <s v="05033"/>
    <x v="7"/>
    <x v="2"/>
    <x v="0"/>
    <x v="226"/>
    <x v="180"/>
    <x v="8"/>
    <x v="0"/>
    <d v="2019-10-11T00:00:00"/>
    <d v="2019-09-21T00:00:00"/>
    <s v="United Package"/>
    <n v="75"/>
    <s v="Rhönbräu Klosterbier"/>
    <n v="6.2"/>
    <x v="1"/>
    <n v="0"/>
    <x v="158"/>
    <n v="83.49"/>
  </r>
  <r>
    <x v="4"/>
    <s v="Boulevard Tirou, 255"/>
    <s v="Charleroi"/>
    <s v="B-6000"/>
    <x v="3"/>
    <x v="0"/>
    <x v="4"/>
    <x v="227"/>
    <x v="181"/>
    <x v="8"/>
    <x v="0"/>
    <d v="2019-10-12T00:00:00"/>
    <d v="2019-10-05T00:00:00"/>
    <s v="Speedy Express"/>
    <n v="31"/>
    <s v="Gorgonzola Telino"/>
    <n v="10"/>
    <x v="5"/>
    <n v="0.15000000596046448"/>
    <x v="446"/>
    <n v="68.52"/>
  </r>
  <r>
    <x v="4"/>
    <s v="Boulevard Tirou, 255"/>
    <s v="Charleroi"/>
    <s v="B-6000"/>
    <x v="3"/>
    <x v="0"/>
    <x v="4"/>
    <x v="227"/>
    <x v="181"/>
    <x v="8"/>
    <x v="0"/>
    <d v="2019-10-12T00:00:00"/>
    <d v="2019-10-05T00:00:00"/>
    <s v="Speedy Express"/>
    <n v="66"/>
    <s v="Louisiana Hot Spiced Okra"/>
    <n v="13.6"/>
    <x v="18"/>
    <n v="0.15000000596046448"/>
    <x v="447"/>
    <n v="68.52"/>
  </r>
  <r>
    <x v="4"/>
    <s v="Boulevard Tirou, 255"/>
    <s v="Charleroi"/>
    <s v="B-6000"/>
    <x v="3"/>
    <x v="0"/>
    <x v="4"/>
    <x v="227"/>
    <x v="181"/>
    <x v="8"/>
    <x v="0"/>
    <d v="2019-10-12T00:00:00"/>
    <d v="2019-10-05T00:00:00"/>
    <s v="Speedy Express"/>
    <n v="76"/>
    <s v="Lakkalikööri"/>
    <n v="14.4"/>
    <x v="10"/>
    <n v="0.15000000596046448"/>
    <x v="448"/>
    <n v="68.52"/>
  </r>
  <r>
    <x v="8"/>
    <s v="Carrera 22 con Ave. Carlos Soublette #8-35"/>
    <s v="San Cristóbal"/>
    <s v="5022"/>
    <x v="5"/>
    <x v="1"/>
    <x v="6"/>
    <x v="228"/>
    <x v="182"/>
    <x v="8"/>
    <x v="0"/>
    <d v="2019-10-15T00:00:00"/>
    <d v="2019-09-24T00:00:00"/>
    <s v="Federal Shipping"/>
    <n v="55"/>
    <s v="Pâté chinois"/>
    <n v="19.2"/>
    <x v="17"/>
    <n v="5.000000074505806E-2"/>
    <x v="449"/>
    <n v="4.41"/>
  </r>
  <r>
    <x v="8"/>
    <s v="Carrera 22 con Ave. Carlos Soublette #8-35"/>
    <s v="San Cristóbal"/>
    <s v="5022"/>
    <x v="5"/>
    <x v="1"/>
    <x v="6"/>
    <x v="228"/>
    <x v="182"/>
    <x v="8"/>
    <x v="0"/>
    <d v="2019-10-15T00:00:00"/>
    <d v="2019-09-24T00:00:00"/>
    <s v="Federal Shipping"/>
    <n v="70"/>
    <s v="Outback Lager"/>
    <n v="12"/>
    <x v="0"/>
    <n v="0"/>
    <x v="169"/>
    <n v="4.41"/>
  </r>
  <r>
    <x v="49"/>
    <s v="Estrada da saúde n. 58"/>
    <s v="Lisboa"/>
    <s v="1756"/>
    <x v="15"/>
    <x v="0"/>
    <x v="0"/>
    <x v="229"/>
    <x v="182"/>
    <x v="8"/>
    <x v="0"/>
    <d v="2019-10-15T00:00:00"/>
    <d v="2019-09-25T00:00:00"/>
    <s v="United Package"/>
    <n v="1"/>
    <s v="Chai"/>
    <n v="14.4"/>
    <x v="6"/>
    <n v="0"/>
    <x v="45"/>
    <n v="13.02"/>
  </r>
  <r>
    <x v="49"/>
    <s v="Estrada da saúde n. 58"/>
    <s v="Lisboa"/>
    <s v="1756"/>
    <x v="15"/>
    <x v="0"/>
    <x v="0"/>
    <x v="229"/>
    <x v="182"/>
    <x v="8"/>
    <x v="0"/>
    <d v="2019-10-15T00:00:00"/>
    <d v="2019-09-25T00:00:00"/>
    <s v="United Package"/>
    <n v="21"/>
    <s v="Sir Rodney's Scones"/>
    <n v="8"/>
    <x v="11"/>
    <n v="0.25"/>
    <x v="450"/>
    <n v="13.02"/>
  </r>
  <r>
    <x v="49"/>
    <s v="Estrada da saúde n. 58"/>
    <s v="Lisboa"/>
    <s v="1756"/>
    <x v="15"/>
    <x v="0"/>
    <x v="0"/>
    <x v="229"/>
    <x v="182"/>
    <x v="8"/>
    <x v="0"/>
    <d v="2019-10-15T00:00:00"/>
    <d v="2019-09-25T00:00:00"/>
    <s v="United Package"/>
    <n v="39"/>
    <s v="Chartreuse verte"/>
    <n v="14.4"/>
    <x v="8"/>
    <n v="0.25"/>
    <x v="45"/>
    <n v="13.02"/>
  </r>
  <r>
    <x v="3"/>
    <s v="2, rue du Commerce"/>
    <s v="Lyon"/>
    <s v="69004"/>
    <x v="0"/>
    <x v="0"/>
    <x v="7"/>
    <x v="230"/>
    <x v="183"/>
    <x v="8"/>
    <x v="0"/>
    <d v="2019-10-02T00:00:00"/>
    <d v="2019-09-26T00:00:00"/>
    <s v="Federal Shipping"/>
    <n v="10"/>
    <s v="Ikura"/>
    <n v="24.8"/>
    <x v="8"/>
    <n v="5.000000074505806E-2"/>
    <x v="451"/>
    <n v="4.8099999999999996"/>
  </r>
  <r>
    <x v="13"/>
    <s v="2817 Milton Dr."/>
    <s v="Albuquerque"/>
    <s v="87110"/>
    <x v="8"/>
    <x v="2"/>
    <x v="3"/>
    <x v="231"/>
    <x v="184"/>
    <x v="8"/>
    <x v="0"/>
    <d v="2019-10-17T00:00:00"/>
    <d v="2019-09-21T00:00:00"/>
    <s v="Federal Shipping"/>
    <n v="38"/>
    <s v="Côte de Blaye"/>
    <n v="210.8"/>
    <x v="12"/>
    <n v="0"/>
    <x v="272"/>
    <n v="708.95"/>
  </r>
  <r>
    <x v="13"/>
    <s v="2817 Milton Dr."/>
    <s v="Albuquerque"/>
    <s v="87110"/>
    <x v="8"/>
    <x v="2"/>
    <x v="3"/>
    <x v="231"/>
    <x v="184"/>
    <x v="8"/>
    <x v="0"/>
    <d v="2019-10-17T00:00:00"/>
    <d v="2019-09-21T00:00:00"/>
    <s v="Federal Shipping"/>
    <n v="53"/>
    <s v="Perth Pasties"/>
    <n v="26.2"/>
    <x v="19"/>
    <n v="0"/>
    <x v="452"/>
    <n v="708.95"/>
  </r>
  <r>
    <x v="13"/>
    <s v="2817 Milton Dr."/>
    <s v="Albuquerque"/>
    <s v="87110"/>
    <x v="8"/>
    <x v="2"/>
    <x v="3"/>
    <x v="231"/>
    <x v="184"/>
    <x v="8"/>
    <x v="0"/>
    <d v="2019-10-17T00:00:00"/>
    <d v="2019-09-21T00:00:00"/>
    <s v="Federal Shipping"/>
    <n v="59"/>
    <s v="Raclette Courdavault"/>
    <n v="44"/>
    <x v="18"/>
    <n v="0"/>
    <x v="453"/>
    <n v="708.95"/>
  </r>
  <r>
    <x v="13"/>
    <s v="2817 Milton Dr."/>
    <s v="Albuquerque"/>
    <s v="87110"/>
    <x v="8"/>
    <x v="2"/>
    <x v="3"/>
    <x v="231"/>
    <x v="184"/>
    <x v="8"/>
    <x v="0"/>
    <d v="2019-10-17T00:00:00"/>
    <d v="2019-09-21T00:00:00"/>
    <s v="Federal Shipping"/>
    <n v="64"/>
    <s v="Wimmers gute Semmelknödel"/>
    <n v="26.6"/>
    <x v="12"/>
    <n v="0"/>
    <x v="268"/>
    <n v="708.95"/>
  </r>
  <r>
    <x v="68"/>
    <s v="184, chaussée de Tournai"/>
    <s v="Lille"/>
    <s v="59000"/>
    <x v="0"/>
    <x v="0"/>
    <x v="1"/>
    <x v="232"/>
    <x v="185"/>
    <x v="8"/>
    <x v="0"/>
    <d v="2019-10-18T00:00:00"/>
    <d v="2019-09-24T00:00:00"/>
    <s v="United Package"/>
    <n v="47"/>
    <s v="Zaanse koeken"/>
    <n v="7.6"/>
    <x v="12"/>
    <n v="0"/>
    <x v="454"/>
    <n v="1.35"/>
  </r>
  <r>
    <x v="68"/>
    <s v="184, chaussée de Tournai"/>
    <s v="Lille"/>
    <s v="59000"/>
    <x v="0"/>
    <x v="0"/>
    <x v="1"/>
    <x v="232"/>
    <x v="185"/>
    <x v="8"/>
    <x v="0"/>
    <d v="2019-10-18T00:00:00"/>
    <d v="2019-09-24T00:00:00"/>
    <s v="United Package"/>
    <n v="59"/>
    <s v="Raclette Courdavault"/>
    <n v="44"/>
    <x v="0"/>
    <n v="0"/>
    <x v="301"/>
    <n v="1.35"/>
  </r>
  <r>
    <x v="30"/>
    <s v="Av. Copacabana, 267"/>
    <s v="Rio de Janeiro"/>
    <s v="02389-890"/>
    <x v="2"/>
    <x v="1"/>
    <x v="6"/>
    <x v="233"/>
    <x v="185"/>
    <x v="8"/>
    <x v="0"/>
    <d v="2019-10-18T00:00:00"/>
    <d v="2019-09-25T00:00:00"/>
    <s v="United Package"/>
    <n v="49"/>
    <s v="Maxilaku"/>
    <n v="16"/>
    <x v="23"/>
    <n v="0"/>
    <x v="82"/>
    <n v="64.33"/>
  </r>
  <r>
    <x v="30"/>
    <s v="Av. Copacabana, 267"/>
    <s v="Rio de Janeiro"/>
    <s v="02389-890"/>
    <x v="2"/>
    <x v="1"/>
    <x v="6"/>
    <x v="233"/>
    <x v="185"/>
    <x v="8"/>
    <x v="0"/>
    <d v="2019-10-18T00:00:00"/>
    <d v="2019-09-25T00:00:00"/>
    <s v="United Package"/>
    <n v="60"/>
    <s v="Camembert Pierrot"/>
    <n v="27.2"/>
    <x v="4"/>
    <n v="0"/>
    <x v="13"/>
    <n v="64.33"/>
  </r>
  <r>
    <x v="75"/>
    <s v="12 Orchestra Terrace"/>
    <s v="Walla Walla"/>
    <s v="99362"/>
    <x v="8"/>
    <x v="2"/>
    <x v="5"/>
    <x v="234"/>
    <x v="186"/>
    <x v="8"/>
    <x v="0"/>
    <d v="2019-10-19T00:00:00"/>
    <d v="2019-10-11T00:00:00"/>
    <s v="Federal Shipping"/>
    <n v="40"/>
    <s v="Boston Crab Meat"/>
    <n v="14.7"/>
    <x v="1"/>
    <n v="0"/>
    <x v="129"/>
    <n v="7.48"/>
  </r>
  <r>
    <x v="19"/>
    <s v="1029 - 12th Ave. S."/>
    <s v="Seattle"/>
    <s v="98124"/>
    <x v="8"/>
    <x v="2"/>
    <x v="8"/>
    <x v="235"/>
    <x v="187"/>
    <x v="8"/>
    <x v="0"/>
    <d v="2019-10-22T00:00:00"/>
    <d v="2019-10-26T00:00:00"/>
    <s v="United Package"/>
    <n v="34"/>
    <s v="Sasquatch Ale"/>
    <n v="11.2"/>
    <x v="5"/>
    <n v="5.000000074505806E-2"/>
    <x v="455"/>
    <n v="15.28"/>
  </r>
  <r>
    <x v="19"/>
    <s v="1029 - 12th Ave. S."/>
    <s v="Seattle"/>
    <s v="98124"/>
    <x v="8"/>
    <x v="2"/>
    <x v="8"/>
    <x v="235"/>
    <x v="187"/>
    <x v="8"/>
    <x v="0"/>
    <d v="2019-10-22T00:00:00"/>
    <d v="2019-10-26T00:00:00"/>
    <s v="United Package"/>
    <n v="77"/>
    <s v="Original Frankfurter grüne Soße"/>
    <n v="10.4"/>
    <x v="12"/>
    <n v="5.000000074505806E-2"/>
    <x v="456"/>
    <n v="15.28"/>
  </r>
  <r>
    <x v="32"/>
    <s v="Fauntleroy Circus"/>
    <s v="London"/>
    <s v="EC2 5NT"/>
    <x v="13"/>
    <x v="0"/>
    <x v="3"/>
    <x v="236"/>
    <x v="187"/>
    <x v="8"/>
    <x v="0"/>
    <d v="2019-10-22T00:00:00"/>
    <d v="2019-10-02T00:00:00"/>
    <s v="Federal Shipping"/>
    <n v="21"/>
    <s v="Sir Rodney's Scones"/>
    <n v="8"/>
    <x v="31"/>
    <n v="0"/>
    <x v="170"/>
    <n v="6.88"/>
  </r>
  <r>
    <x v="32"/>
    <s v="Fauntleroy Circus"/>
    <s v="London"/>
    <s v="EC2 5NT"/>
    <x v="13"/>
    <x v="0"/>
    <x v="3"/>
    <x v="236"/>
    <x v="187"/>
    <x v="8"/>
    <x v="0"/>
    <d v="2019-10-22T00:00:00"/>
    <d v="2019-10-02T00:00:00"/>
    <s v="Federal Shipping"/>
    <n v="40"/>
    <s v="Boston Crab Meat"/>
    <n v="14.7"/>
    <x v="1"/>
    <n v="0"/>
    <x v="129"/>
    <n v="6.88"/>
  </r>
  <r>
    <x v="32"/>
    <s v="Fauntleroy Circus"/>
    <s v="London"/>
    <s v="EC2 5NT"/>
    <x v="13"/>
    <x v="0"/>
    <x v="3"/>
    <x v="236"/>
    <x v="187"/>
    <x v="8"/>
    <x v="0"/>
    <d v="2019-10-22T00:00:00"/>
    <d v="2019-10-02T00:00:00"/>
    <s v="Federal Shipping"/>
    <n v="51"/>
    <s v="Manjimup Dried Apples"/>
    <n v="42.4"/>
    <x v="28"/>
    <n v="0"/>
    <x v="457"/>
    <n v="6.88"/>
  </r>
  <r>
    <x v="66"/>
    <s v="Ave. 5 de Mayo Porlamar"/>
    <s v="I. de Margarita"/>
    <s v="4980"/>
    <x v="5"/>
    <x v="1"/>
    <x v="2"/>
    <x v="237"/>
    <x v="188"/>
    <x v="8"/>
    <x v="0"/>
    <d v="2019-10-09T00:00:00"/>
    <d v="2019-10-01T00:00:00"/>
    <s v="United Package"/>
    <n v="2"/>
    <s v="Chang"/>
    <n v="15.2"/>
    <x v="8"/>
    <n v="0.10000000149011612"/>
    <x v="440"/>
    <n v="64.45"/>
  </r>
  <r>
    <x v="66"/>
    <s v="Ave. 5 de Mayo Porlamar"/>
    <s v="I. de Margarita"/>
    <s v="4980"/>
    <x v="5"/>
    <x v="1"/>
    <x v="2"/>
    <x v="237"/>
    <x v="188"/>
    <x v="8"/>
    <x v="0"/>
    <d v="2019-10-09T00:00:00"/>
    <d v="2019-10-01T00:00:00"/>
    <s v="United Package"/>
    <n v="3"/>
    <s v="Aniseed Syrup"/>
    <n v="8"/>
    <x v="8"/>
    <n v="0.10000000149011612"/>
    <x v="169"/>
    <n v="64.45"/>
  </r>
  <r>
    <x v="66"/>
    <s v="Ave. 5 de Mayo Porlamar"/>
    <s v="I. de Margarita"/>
    <s v="4980"/>
    <x v="5"/>
    <x v="1"/>
    <x v="2"/>
    <x v="237"/>
    <x v="188"/>
    <x v="8"/>
    <x v="0"/>
    <d v="2019-10-09T00:00:00"/>
    <d v="2019-10-01T00:00:00"/>
    <s v="United Package"/>
    <n v="55"/>
    <s v="Pâté chinois"/>
    <n v="19.2"/>
    <x v="12"/>
    <n v="0.10000000149011612"/>
    <x v="96"/>
    <n v="64.45"/>
  </r>
  <r>
    <x v="66"/>
    <s v="Ave. 5 de Mayo Porlamar"/>
    <s v="I. de Margarita"/>
    <s v="4980"/>
    <x v="5"/>
    <x v="1"/>
    <x v="2"/>
    <x v="237"/>
    <x v="188"/>
    <x v="8"/>
    <x v="0"/>
    <d v="2019-10-09T00:00:00"/>
    <d v="2019-10-01T00:00:00"/>
    <s v="United Package"/>
    <n v="70"/>
    <s v="Outback Lager"/>
    <n v="12"/>
    <x v="18"/>
    <n v="0.10000000149011612"/>
    <x v="458"/>
    <n v="64.45"/>
  </r>
  <r>
    <x v="8"/>
    <s v="Carrera 22 con Ave. Carlos Soublette #8-35"/>
    <s v="San Cristóbal"/>
    <s v="5022"/>
    <x v="5"/>
    <x v="1"/>
    <x v="5"/>
    <x v="238"/>
    <x v="189"/>
    <x v="8"/>
    <x v="0"/>
    <d v="2019-10-24T00:00:00"/>
    <d v="2019-10-03T00:00:00"/>
    <s v="United Package"/>
    <n v="11"/>
    <s v="Queso Cabrales"/>
    <n v="16.8"/>
    <x v="2"/>
    <n v="0"/>
    <x v="260"/>
    <n v="30.53"/>
  </r>
  <r>
    <x v="8"/>
    <s v="Carrera 22 con Ave. Carlos Soublette #8-35"/>
    <s v="San Cristóbal"/>
    <s v="5022"/>
    <x v="5"/>
    <x v="1"/>
    <x v="5"/>
    <x v="238"/>
    <x v="189"/>
    <x v="8"/>
    <x v="0"/>
    <d v="2019-10-24T00:00:00"/>
    <d v="2019-10-03T00:00:00"/>
    <s v="United Package"/>
    <n v="51"/>
    <s v="Manjimup Dried Apples"/>
    <n v="42.4"/>
    <x v="9"/>
    <n v="0"/>
    <x v="459"/>
    <n v="30.53"/>
  </r>
  <r>
    <x v="8"/>
    <s v="Carrera 22 con Ave. Carlos Soublette #8-35"/>
    <s v="San Cristóbal"/>
    <s v="5022"/>
    <x v="5"/>
    <x v="1"/>
    <x v="5"/>
    <x v="238"/>
    <x v="189"/>
    <x v="8"/>
    <x v="0"/>
    <d v="2019-10-24T00:00:00"/>
    <d v="2019-10-03T00:00:00"/>
    <s v="United Package"/>
    <n v="74"/>
    <s v="Longlife Tofu"/>
    <n v="8"/>
    <x v="16"/>
    <n v="0"/>
    <x v="460"/>
    <n v="30.53"/>
  </r>
  <r>
    <x v="61"/>
    <s v="Alameda dos Canàrios, 891"/>
    <s v="São Paulo"/>
    <s v="05487-020"/>
    <x v="2"/>
    <x v="1"/>
    <x v="7"/>
    <x v="239"/>
    <x v="189"/>
    <x v="8"/>
    <x v="0"/>
    <d v="2019-10-24T00:00:00"/>
    <d v="2019-09-28T00:00:00"/>
    <s v="United Package"/>
    <n v="19"/>
    <s v="Teatime Chocolate Biscuits"/>
    <n v="7.3"/>
    <x v="2"/>
    <n v="0"/>
    <x v="461"/>
    <n v="71.069999999999993"/>
  </r>
  <r>
    <x v="61"/>
    <s v="Alameda dos Canàrios, 891"/>
    <s v="São Paulo"/>
    <s v="05487-020"/>
    <x v="2"/>
    <x v="1"/>
    <x v="7"/>
    <x v="239"/>
    <x v="189"/>
    <x v="8"/>
    <x v="0"/>
    <d v="2019-10-24T00:00:00"/>
    <d v="2019-09-28T00:00:00"/>
    <s v="United Package"/>
    <n v="26"/>
    <s v="Gumbär Gummibärchen"/>
    <n v="24.9"/>
    <x v="12"/>
    <n v="0"/>
    <x v="355"/>
    <n v="71.069999999999993"/>
  </r>
  <r>
    <x v="61"/>
    <s v="Alameda dos Canàrios, 891"/>
    <s v="São Paulo"/>
    <s v="05487-020"/>
    <x v="2"/>
    <x v="1"/>
    <x v="7"/>
    <x v="239"/>
    <x v="189"/>
    <x v="8"/>
    <x v="0"/>
    <d v="2019-10-24T00:00:00"/>
    <d v="2019-09-28T00:00:00"/>
    <s v="United Package"/>
    <n v="54"/>
    <s v="Tourtière"/>
    <n v="5.9"/>
    <x v="23"/>
    <n v="0.25"/>
    <x v="262"/>
    <n v="71.069999999999993"/>
  </r>
  <r>
    <x v="17"/>
    <s v="Berliner Platz 43"/>
    <s v="München"/>
    <s v="80805"/>
    <x v="1"/>
    <x v="0"/>
    <x v="6"/>
    <x v="240"/>
    <x v="190"/>
    <x v="8"/>
    <x v="0"/>
    <d v="2019-10-25T00:00:00"/>
    <d v="2019-10-03T00:00:00"/>
    <s v="United Package"/>
    <n v="59"/>
    <s v="Raclette Courdavault"/>
    <n v="44"/>
    <x v="12"/>
    <n v="0"/>
    <x v="22"/>
    <n v="4.93"/>
  </r>
  <r>
    <x v="17"/>
    <s v="Berliner Platz 43"/>
    <s v="München"/>
    <s v="80805"/>
    <x v="1"/>
    <x v="0"/>
    <x v="6"/>
    <x v="240"/>
    <x v="190"/>
    <x v="8"/>
    <x v="0"/>
    <d v="2019-10-25T00:00:00"/>
    <d v="2019-10-03T00:00:00"/>
    <s v="United Package"/>
    <n v="73"/>
    <s v="Röd Kaviar"/>
    <n v="12"/>
    <x v="8"/>
    <n v="0.20000000298023224"/>
    <x v="296"/>
    <n v="4.93"/>
  </r>
  <r>
    <x v="53"/>
    <s v="Geislweg 14"/>
    <s v="Salzburg"/>
    <s v="5020"/>
    <x v="6"/>
    <x v="0"/>
    <x v="1"/>
    <x v="241"/>
    <x v="191"/>
    <x v="8"/>
    <x v="0"/>
    <d v="2019-10-26T00:00:00"/>
    <d v="2019-10-10T00:00:00"/>
    <s v="United Package"/>
    <n v="11"/>
    <s v="Queso Cabrales"/>
    <n v="16.8"/>
    <x v="6"/>
    <n v="0.25"/>
    <x v="36"/>
    <n v="5.29"/>
  </r>
  <r>
    <x v="53"/>
    <s v="Geislweg 14"/>
    <s v="Salzburg"/>
    <s v="5020"/>
    <x v="6"/>
    <x v="0"/>
    <x v="1"/>
    <x v="241"/>
    <x v="191"/>
    <x v="8"/>
    <x v="0"/>
    <d v="2019-10-26T00:00:00"/>
    <d v="2019-10-10T00:00:00"/>
    <s v="United Package"/>
    <n v="16"/>
    <s v="Pavlova"/>
    <n v="13.9"/>
    <x v="27"/>
    <n v="0"/>
    <x v="462"/>
    <n v="5.29"/>
  </r>
  <r>
    <x v="8"/>
    <s v="Carrera 22 con Ave. Carlos Soublette #8-35"/>
    <s v="San Cristóbal"/>
    <s v="5022"/>
    <x v="5"/>
    <x v="1"/>
    <x v="8"/>
    <x v="242"/>
    <x v="192"/>
    <x v="9"/>
    <x v="0"/>
    <d v="2019-10-29T00:00:00"/>
    <d v="2019-10-04T00:00:00"/>
    <s v="United Package"/>
    <n v="59"/>
    <s v="Raclette Courdavault"/>
    <n v="44"/>
    <x v="18"/>
    <n v="0"/>
    <x v="453"/>
    <n v="210.19"/>
  </r>
  <r>
    <x v="8"/>
    <s v="Carrera 22 con Ave. Carlos Soublette #8-35"/>
    <s v="San Cristóbal"/>
    <s v="5022"/>
    <x v="5"/>
    <x v="1"/>
    <x v="8"/>
    <x v="242"/>
    <x v="192"/>
    <x v="9"/>
    <x v="0"/>
    <d v="2019-10-29T00:00:00"/>
    <d v="2019-10-04T00:00:00"/>
    <s v="United Package"/>
    <n v="68"/>
    <s v="Scottish Longbreads"/>
    <n v="10"/>
    <x v="12"/>
    <n v="0"/>
    <x v="79"/>
    <n v="210.19"/>
  </r>
  <r>
    <x v="8"/>
    <s v="Carrera 22 con Ave. Carlos Soublette #8-35"/>
    <s v="San Cristóbal"/>
    <s v="5022"/>
    <x v="5"/>
    <x v="1"/>
    <x v="8"/>
    <x v="242"/>
    <x v="192"/>
    <x v="9"/>
    <x v="0"/>
    <d v="2019-10-29T00:00:00"/>
    <d v="2019-10-04T00:00:00"/>
    <s v="United Package"/>
    <n v="75"/>
    <s v="Rhönbräu Klosterbier"/>
    <n v="6.2"/>
    <x v="20"/>
    <n v="0"/>
    <x v="334"/>
    <n v="210.19"/>
  </r>
  <r>
    <x v="46"/>
    <s v="Jardim das rosas n. 32"/>
    <s v="Lisboa"/>
    <s v="1675"/>
    <x v="15"/>
    <x v="0"/>
    <x v="6"/>
    <x v="243"/>
    <x v="192"/>
    <x v="9"/>
    <x v="0"/>
    <d v="2019-10-29T00:00:00"/>
    <d v="2019-10-09T00:00:00"/>
    <s v="Federal Shipping"/>
    <n v="44"/>
    <s v="Gula Malacca"/>
    <n v="15.5"/>
    <x v="6"/>
    <n v="0.15000000596046448"/>
    <x v="463"/>
    <n v="16.96"/>
  </r>
  <r>
    <x v="46"/>
    <s v="Jardim das rosas n. 32"/>
    <s v="Lisboa"/>
    <s v="1675"/>
    <x v="15"/>
    <x v="0"/>
    <x v="6"/>
    <x v="243"/>
    <x v="192"/>
    <x v="9"/>
    <x v="0"/>
    <d v="2019-10-29T00:00:00"/>
    <d v="2019-10-09T00:00:00"/>
    <s v="Federal Shipping"/>
    <n v="77"/>
    <s v="Original Frankfurter grüne Soße"/>
    <n v="10.4"/>
    <x v="25"/>
    <n v="0.15000000596046448"/>
    <x v="464"/>
    <n v="16.96"/>
  </r>
  <r>
    <x v="65"/>
    <s v="23 Tsawassen Blvd."/>
    <s v="Tsawassen"/>
    <s v="T2F 8M4"/>
    <x v="16"/>
    <x v="2"/>
    <x v="3"/>
    <x v="244"/>
    <x v="193"/>
    <x v="9"/>
    <x v="0"/>
    <d v="2019-10-30T00:00:00"/>
    <d v="2019-10-12T00:00:00"/>
    <s v="Speedy Express"/>
    <n v="25"/>
    <s v="NuNuCa Nuß-Nougat-Creme"/>
    <n v="11.2"/>
    <x v="18"/>
    <n v="5.000000074505806E-2"/>
    <x v="465"/>
    <n v="62.89"/>
  </r>
  <r>
    <x v="65"/>
    <s v="23 Tsawassen Blvd."/>
    <s v="Tsawassen"/>
    <s v="T2F 8M4"/>
    <x v="16"/>
    <x v="2"/>
    <x v="3"/>
    <x v="244"/>
    <x v="193"/>
    <x v="9"/>
    <x v="0"/>
    <d v="2019-10-30T00:00:00"/>
    <d v="2019-10-12T00:00:00"/>
    <s v="Speedy Express"/>
    <n v="42"/>
    <s v="Singaporean Hokkien Fried Mee"/>
    <n v="11.2"/>
    <x v="8"/>
    <n v="5.000000074505806E-2"/>
    <x v="438"/>
    <n v="62.89"/>
  </r>
  <r>
    <x v="52"/>
    <s v="1 rue Alsace-Lorraine"/>
    <s v="Toulouse"/>
    <s v="31000"/>
    <x v="0"/>
    <x v="0"/>
    <x v="2"/>
    <x v="245"/>
    <x v="194"/>
    <x v="9"/>
    <x v="0"/>
    <d v="2019-10-31T00:00:00"/>
    <d v="2019-10-11T00:00:00"/>
    <s v="Federal Shipping"/>
    <n v="65"/>
    <s v="Louisiana Fiery Hot Pepper Sauce"/>
    <n v="16.8"/>
    <x v="6"/>
    <n v="0.10000000149011612"/>
    <x v="466"/>
    <n v="10.64"/>
  </r>
  <r>
    <x v="52"/>
    <s v="1 rue Alsace-Lorraine"/>
    <s v="Toulouse"/>
    <s v="31000"/>
    <x v="0"/>
    <x v="0"/>
    <x v="2"/>
    <x v="245"/>
    <x v="194"/>
    <x v="9"/>
    <x v="0"/>
    <d v="2019-10-31T00:00:00"/>
    <d v="2019-10-11T00:00:00"/>
    <s v="Federal Shipping"/>
    <n v="66"/>
    <s v="Louisiana Hot Spiced Okra"/>
    <n v="13.6"/>
    <x v="1"/>
    <n v="0.10000000149011612"/>
    <x v="103"/>
    <n v="10.64"/>
  </r>
  <r>
    <x v="52"/>
    <s v="1 rue Alsace-Lorraine"/>
    <s v="Toulouse"/>
    <s v="31000"/>
    <x v="0"/>
    <x v="0"/>
    <x v="2"/>
    <x v="245"/>
    <x v="194"/>
    <x v="9"/>
    <x v="0"/>
    <d v="2019-10-31T00:00:00"/>
    <d v="2019-10-11T00:00:00"/>
    <s v="Federal Shipping"/>
    <n v="69"/>
    <s v="Gudbrandsdalsost"/>
    <n v="28.8"/>
    <x v="1"/>
    <n v="0.10000000149011612"/>
    <x v="117"/>
    <n v="10.64"/>
  </r>
  <r>
    <x v="33"/>
    <s v="Av. dos Lusíadas, 23"/>
    <s v="São Paulo"/>
    <s v="05432-043"/>
    <x v="2"/>
    <x v="1"/>
    <x v="2"/>
    <x v="246"/>
    <x v="194"/>
    <x v="9"/>
    <x v="0"/>
    <d v="2019-10-31T00:00:00"/>
    <d v="2019-10-10T00:00:00"/>
    <s v="United Package"/>
    <n v="56"/>
    <s v="Gnocchi di nonna Alice"/>
    <n v="30.4"/>
    <x v="12"/>
    <n v="0"/>
    <x v="347"/>
    <n v="65.989999999999995"/>
  </r>
  <r>
    <x v="76"/>
    <s v="2319 Elm St."/>
    <s v="Vancouver"/>
    <s v="V3F 2K1"/>
    <x v="16"/>
    <x v="2"/>
    <x v="3"/>
    <x v="247"/>
    <x v="195"/>
    <x v="9"/>
    <x v="0"/>
    <d v="2019-11-01T00:00:00"/>
    <d v="2019-10-12T00:00:00"/>
    <s v="Federal Shipping"/>
    <n v="23"/>
    <s v="Tunnbröd"/>
    <n v="7.2"/>
    <x v="1"/>
    <n v="0"/>
    <x v="194"/>
    <n v="4.6500000000000004"/>
  </r>
  <r>
    <x v="76"/>
    <s v="2319 Elm St."/>
    <s v="Vancouver"/>
    <s v="V3F 2K1"/>
    <x v="16"/>
    <x v="2"/>
    <x v="3"/>
    <x v="247"/>
    <x v="195"/>
    <x v="9"/>
    <x v="0"/>
    <d v="2019-11-01T00:00:00"/>
    <d v="2019-10-12T00:00:00"/>
    <s v="Federal Shipping"/>
    <n v="41"/>
    <s v="Jack's New England Clam Chowder"/>
    <n v="7.7"/>
    <x v="8"/>
    <n v="0"/>
    <x v="165"/>
    <n v="4.6500000000000004"/>
  </r>
  <r>
    <x v="76"/>
    <s v="2319 Elm St."/>
    <s v="Vancouver"/>
    <s v="V3F 2K1"/>
    <x v="16"/>
    <x v="2"/>
    <x v="3"/>
    <x v="247"/>
    <x v="195"/>
    <x v="9"/>
    <x v="0"/>
    <d v="2019-11-01T00:00:00"/>
    <d v="2019-10-12T00:00:00"/>
    <s v="Federal Shipping"/>
    <n v="77"/>
    <s v="Original Frankfurter grüne Soße"/>
    <n v="10.4"/>
    <x v="2"/>
    <n v="0"/>
    <x v="261"/>
    <n v="4.6500000000000004"/>
  </r>
  <r>
    <x v="1"/>
    <s v="Av. Inês de Castro, 414"/>
    <s v="São Paulo"/>
    <s v="05634-030"/>
    <x v="2"/>
    <x v="1"/>
    <x v="8"/>
    <x v="248"/>
    <x v="196"/>
    <x v="9"/>
    <x v="0"/>
    <d v="2019-11-02T00:00:00"/>
    <d v="2019-10-08T00:00:00"/>
    <s v="United Package"/>
    <n v="31"/>
    <s v="Gorgonzola Telino"/>
    <n v="10"/>
    <x v="8"/>
    <n v="5.000000074505806E-2"/>
    <x v="467"/>
    <n v="46.77"/>
  </r>
  <r>
    <x v="27"/>
    <s v="Magazinweg 7"/>
    <s v="Frankfurt a.M. "/>
    <s v="60528"/>
    <x v="1"/>
    <x v="0"/>
    <x v="8"/>
    <x v="249"/>
    <x v="196"/>
    <x v="9"/>
    <x v="0"/>
    <d v="2019-11-02T00:00:00"/>
    <d v="2019-10-08T00:00:00"/>
    <s v="Speedy Express"/>
    <n v="56"/>
    <s v="Gnocchi di nonna Alice"/>
    <n v="30.4"/>
    <x v="31"/>
    <n v="0"/>
    <x v="327"/>
    <n v="36.21"/>
  </r>
  <r>
    <x v="27"/>
    <s v="Magazinweg 7"/>
    <s v="Frankfurt a.M. "/>
    <s v="60528"/>
    <x v="1"/>
    <x v="0"/>
    <x v="8"/>
    <x v="249"/>
    <x v="196"/>
    <x v="9"/>
    <x v="0"/>
    <d v="2019-11-02T00:00:00"/>
    <d v="2019-10-08T00:00:00"/>
    <s v="Speedy Express"/>
    <n v="72"/>
    <s v="Mozzarella di Giovanni"/>
    <n v="27.8"/>
    <x v="9"/>
    <n v="0"/>
    <x v="201"/>
    <n v="36.21"/>
  </r>
  <r>
    <x v="27"/>
    <s v="Magazinweg 7"/>
    <s v="Frankfurt a.M. "/>
    <s v="60528"/>
    <x v="1"/>
    <x v="0"/>
    <x v="8"/>
    <x v="249"/>
    <x v="196"/>
    <x v="9"/>
    <x v="0"/>
    <d v="2019-11-02T00:00:00"/>
    <d v="2019-10-08T00:00:00"/>
    <s v="Speedy Express"/>
    <n v="77"/>
    <s v="Original Frankfurter grüne Soße"/>
    <n v="10.4"/>
    <x v="9"/>
    <n v="0"/>
    <x v="468"/>
    <n v="36.21"/>
  </r>
  <r>
    <x v="8"/>
    <s v="Carrera 22 con Ave. Carlos Soublette #8-35"/>
    <s v="San Cristóbal"/>
    <s v="5022"/>
    <x v="5"/>
    <x v="1"/>
    <x v="6"/>
    <x v="250"/>
    <x v="197"/>
    <x v="9"/>
    <x v="0"/>
    <d v="2019-11-05T00:00:00"/>
    <d v="2019-10-12T00:00:00"/>
    <s v="United Package"/>
    <n v="24"/>
    <s v="Guaraná Fantástica"/>
    <n v="4.5"/>
    <x v="31"/>
    <n v="0"/>
    <x v="469"/>
    <n v="29.75"/>
  </r>
  <r>
    <x v="8"/>
    <s v="Carrera 22 con Ave. Carlos Soublette #8-35"/>
    <s v="San Cristóbal"/>
    <s v="5022"/>
    <x v="5"/>
    <x v="1"/>
    <x v="6"/>
    <x v="250"/>
    <x v="197"/>
    <x v="9"/>
    <x v="0"/>
    <d v="2019-11-05T00:00:00"/>
    <d v="2019-10-12T00:00:00"/>
    <s v="United Package"/>
    <n v="40"/>
    <s v="Boston Crab Meat"/>
    <n v="18.399999999999999"/>
    <x v="2"/>
    <n v="0"/>
    <x v="470"/>
    <n v="29.75"/>
  </r>
  <r>
    <x v="8"/>
    <s v="Carrera 22 con Ave. Carlos Soublette #8-35"/>
    <s v="San Cristóbal"/>
    <s v="5022"/>
    <x v="5"/>
    <x v="1"/>
    <x v="6"/>
    <x v="250"/>
    <x v="197"/>
    <x v="9"/>
    <x v="0"/>
    <d v="2019-11-05T00:00:00"/>
    <d v="2019-10-12T00:00:00"/>
    <s v="United Package"/>
    <n v="42"/>
    <s v="Singaporean Hokkien Fried Mee"/>
    <n v="14"/>
    <x v="12"/>
    <n v="0"/>
    <x v="471"/>
    <n v="29.75"/>
  </r>
  <r>
    <x v="29"/>
    <s v="Carrera 52 con Ave. Bolívar #65-98 Llano Largo"/>
    <s v="Barquisimeto"/>
    <s v="3508"/>
    <x v="5"/>
    <x v="1"/>
    <x v="2"/>
    <x v="251"/>
    <x v="198"/>
    <x v="9"/>
    <x v="0"/>
    <d v="2019-11-06T00:00:00"/>
    <d v="2019-10-17T00:00:00"/>
    <s v="United Package"/>
    <n v="28"/>
    <s v="Rössle Sauerkraut"/>
    <n v="45.6"/>
    <x v="8"/>
    <n v="0"/>
    <x v="347"/>
    <n v="102.02"/>
  </r>
  <r>
    <x v="29"/>
    <s v="Carrera 52 con Ave. Bolívar #65-98 Llano Largo"/>
    <s v="Barquisimeto"/>
    <s v="3508"/>
    <x v="5"/>
    <x v="1"/>
    <x v="2"/>
    <x v="251"/>
    <x v="198"/>
    <x v="9"/>
    <x v="0"/>
    <d v="2019-11-06T00:00:00"/>
    <d v="2019-10-17T00:00:00"/>
    <s v="United Package"/>
    <n v="49"/>
    <s v="Maxilaku"/>
    <n v="20"/>
    <x v="9"/>
    <n v="0"/>
    <x v="472"/>
    <n v="102.02"/>
  </r>
  <r>
    <x v="52"/>
    <s v="1 rue Alsace-Lorraine"/>
    <s v="Toulouse"/>
    <s v="31000"/>
    <x v="0"/>
    <x v="0"/>
    <x v="1"/>
    <x v="252"/>
    <x v="199"/>
    <x v="9"/>
    <x v="0"/>
    <d v="2019-11-07T00:00:00"/>
    <d v="2019-10-18T00:00:00"/>
    <s v="Speedy Express"/>
    <n v="15"/>
    <s v="Genen Shouyu"/>
    <n v="15.5"/>
    <x v="0"/>
    <n v="5.000000074505806E-2"/>
    <x v="473"/>
    <n v="42.68"/>
  </r>
  <r>
    <x v="52"/>
    <s v="1 rue Alsace-Lorraine"/>
    <s v="Toulouse"/>
    <s v="31000"/>
    <x v="0"/>
    <x v="0"/>
    <x v="1"/>
    <x v="252"/>
    <x v="199"/>
    <x v="9"/>
    <x v="0"/>
    <d v="2019-11-07T00:00:00"/>
    <d v="2019-10-18T00:00:00"/>
    <s v="Speedy Express"/>
    <n v="28"/>
    <s v="Rössle Sauerkraut"/>
    <n v="45.6"/>
    <x v="26"/>
    <n v="5.000000074505806E-2"/>
    <x v="50"/>
    <n v="42.68"/>
  </r>
  <r>
    <x v="77"/>
    <s v="Forsterstr. 57"/>
    <s v="Mannheim"/>
    <s v="68306"/>
    <x v="1"/>
    <x v="0"/>
    <x v="4"/>
    <x v="253"/>
    <x v="199"/>
    <x v="9"/>
    <x v="0"/>
    <d v="2019-11-07T00:00:00"/>
    <d v="2019-10-17T00:00:00"/>
    <s v="Federal Shipping"/>
    <n v="54"/>
    <s v="Tourtière"/>
    <n v="7.45"/>
    <x v="8"/>
    <n v="0"/>
    <x v="474"/>
    <n v="8.85"/>
  </r>
  <r>
    <x v="42"/>
    <s v="Calle Dr. Jorge Cash 321"/>
    <s v="México D.F."/>
    <s v="05033"/>
    <x v="7"/>
    <x v="2"/>
    <x v="7"/>
    <x v="254"/>
    <x v="200"/>
    <x v="9"/>
    <x v="0"/>
    <d v="2019-11-08T00:00:00"/>
    <d v="2019-10-30T00:00:00"/>
    <s v="Speedy Express"/>
    <n v="45"/>
    <s v="Røgede sild"/>
    <n v="9.5"/>
    <x v="11"/>
    <n v="0"/>
    <x v="475"/>
    <n v="69.319999999999993"/>
  </r>
  <r>
    <x v="42"/>
    <s v="Calle Dr. Jorge Cash 321"/>
    <s v="México D.F."/>
    <s v="05033"/>
    <x v="7"/>
    <x v="2"/>
    <x v="7"/>
    <x v="254"/>
    <x v="200"/>
    <x v="9"/>
    <x v="0"/>
    <d v="2019-11-08T00:00:00"/>
    <d v="2019-10-30T00:00:00"/>
    <s v="Speedy Express"/>
    <n v="53"/>
    <s v="Perth Pasties"/>
    <n v="32.799999999999997"/>
    <x v="7"/>
    <n v="0"/>
    <x v="476"/>
    <n v="69.319999999999993"/>
  </r>
  <r>
    <x v="42"/>
    <s v="Calle Dr. Jorge Cash 321"/>
    <s v="México D.F."/>
    <s v="05033"/>
    <x v="7"/>
    <x v="2"/>
    <x v="7"/>
    <x v="254"/>
    <x v="200"/>
    <x v="9"/>
    <x v="0"/>
    <d v="2019-11-08T00:00:00"/>
    <d v="2019-10-30T00:00:00"/>
    <s v="Speedy Express"/>
    <n v="67"/>
    <s v="Laughing Lumberjack Lager"/>
    <n v="14"/>
    <x v="12"/>
    <n v="0"/>
    <x v="471"/>
    <n v="69.319999999999993"/>
  </r>
  <r>
    <x v="34"/>
    <s v="8 Johnstown Road"/>
    <s v="Cork"/>
    <m/>
    <x v="14"/>
    <x v="0"/>
    <x v="1"/>
    <x v="255"/>
    <x v="201"/>
    <x v="9"/>
    <x v="0"/>
    <d v="2019-11-09T00:00:00"/>
    <d v="2019-10-17T00:00:00"/>
    <s v="United Package"/>
    <n v="14"/>
    <s v="Tofu"/>
    <n v="23.25"/>
    <x v="21"/>
    <n v="0"/>
    <x v="477"/>
    <n v="16.739999999999998"/>
  </r>
  <r>
    <x v="34"/>
    <s v="8 Johnstown Road"/>
    <s v="Cork"/>
    <m/>
    <x v="14"/>
    <x v="0"/>
    <x v="1"/>
    <x v="255"/>
    <x v="201"/>
    <x v="9"/>
    <x v="0"/>
    <d v="2019-11-09T00:00:00"/>
    <d v="2019-10-17T00:00:00"/>
    <s v="United Package"/>
    <n v="65"/>
    <s v="Louisiana Fiery Hot Pepper Sauce"/>
    <n v="21.05"/>
    <x v="8"/>
    <n v="0"/>
    <x v="478"/>
    <n v="16.739999999999998"/>
  </r>
  <r>
    <x v="19"/>
    <s v="1029 - 12th Ave. S."/>
    <s v="Seattle"/>
    <s v="98124"/>
    <x v="8"/>
    <x v="2"/>
    <x v="2"/>
    <x v="256"/>
    <x v="201"/>
    <x v="9"/>
    <x v="0"/>
    <d v="2019-11-09T00:00:00"/>
    <d v="2019-10-19T00:00:00"/>
    <s v="Federal Shipping"/>
    <n v="2"/>
    <s v="Chang"/>
    <n v="19"/>
    <x v="0"/>
    <n v="0"/>
    <x v="454"/>
    <n v="59.13"/>
  </r>
  <r>
    <x v="19"/>
    <s v="1029 - 12th Ave. S."/>
    <s v="Seattle"/>
    <s v="98124"/>
    <x v="8"/>
    <x v="2"/>
    <x v="2"/>
    <x v="256"/>
    <x v="201"/>
    <x v="9"/>
    <x v="0"/>
    <d v="2019-11-09T00:00:00"/>
    <d v="2019-10-19T00:00:00"/>
    <s v="Federal Shipping"/>
    <n v="21"/>
    <s v="Sir Rodney's Scones"/>
    <n v="10"/>
    <x v="0"/>
    <n v="0"/>
    <x v="176"/>
    <n v="59.13"/>
  </r>
  <r>
    <x v="19"/>
    <s v="1029 - 12th Ave. S."/>
    <s v="Seattle"/>
    <s v="98124"/>
    <x v="8"/>
    <x v="2"/>
    <x v="2"/>
    <x v="256"/>
    <x v="201"/>
    <x v="9"/>
    <x v="0"/>
    <d v="2019-11-09T00:00:00"/>
    <d v="2019-10-19T00:00:00"/>
    <s v="Federal Shipping"/>
    <n v="53"/>
    <s v="Perth Pasties"/>
    <n v="32.799999999999997"/>
    <x v="1"/>
    <n v="0"/>
    <x v="479"/>
    <n v="59.13"/>
  </r>
  <r>
    <x v="19"/>
    <s v="1029 - 12th Ave. S."/>
    <s v="Seattle"/>
    <s v="98124"/>
    <x v="8"/>
    <x v="2"/>
    <x v="2"/>
    <x v="256"/>
    <x v="201"/>
    <x v="9"/>
    <x v="0"/>
    <d v="2019-11-09T00:00:00"/>
    <d v="2019-10-19T00:00:00"/>
    <s v="Federal Shipping"/>
    <n v="61"/>
    <s v="Sirop d'érable"/>
    <n v="28.5"/>
    <x v="9"/>
    <n v="0"/>
    <x v="480"/>
    <n v="59.13"/>
  </r>
  <r>
    <x v="48"/>
    <s v="43 rue St. Laurent"/>
    <s v="Montréal"/>
    <s v="H1J 1C3"/>
    <x v="16"/>
    <x v="2"/>
    <x v="3"/>
    <x v="257"/>
    <x v="202"/>
    <x v="9"/>
    <x v="0"/>
    <d v="2019-11-12T00:00:00"/>
    <d v="2019-10-22T00:00:00"/>
    <s v="Federal Shipping"/>
    <n v="62"/>
    <s v="Tarte au sucre"/>
    <n v="49.3"/>
    <x v="28"/>
    <n v="0"/>
    <x v="481"/>
    <n v="7.13"/>
  </r>
  <r>
    <x v="43"/>
    <s v="Maubelstr. 90"/>
    <s v="Brandenburg"/>
    <s v="14776"/>
    <x v="1"/>
    <x v="0"/>
    <x v="4"/>
    <x v="258"/>
    <x v="203"/>
    <x v="9"/>
    <x v="0"/>
    <d v="2019-11-13T00:00:00"/>
    <d v="2019-11-02T00:00:00"/>
    <s v="United Package"/>
    <n v="25"/>
    <s v="NuNuCa Nuß-Nougat-Creme"/>
    <n v="14"/>
    <x v="27"/>
    <n v="0.10000000149011612"/>
    <x v="466"/>
    <n v="21.19"/>
  </r>
  <r>
    <x v="43"/>
    <s v="Maubelstr. 90"/>
    <s v="Brandenburg"/>
    <s v="14776"/>
    <x v="1"/>
    <x v="0"/>
    <x v="4"/>
    <x v="258"/>
    <x v="203"/>
    <x v="9"/>
    <x v="0"/>
    <d v="2019-11-13T00:00:00"/>
    <d v="2019-11-02T00:00:00"/>
    <s v="United Package"/>
    <n v="70"/>
    <s v="Outback Lager"/>
    <n v="15"/>
    <x v="31"/>
    <n v="0.10000000149011612"/>
    <x v="36"/>
    <n v="21.19"/>
  </r>
  <r>
    <x v="58"/>
    <s v="Mataderos  2312"/>
    <s v="México D.F."/>
    <s v="05023"/>
    <x v="7"/>
    <x v="2"/>
    <x v="8"/>
    <x v="259"/>
    <x v="203"/>
    <x v="9"/>
    <x v="0"/>
    <d v="2019-11-13T00:00:00"/>
    <d v="2019-10-23T00:00:00"/>
    <s v="Speedy Express"/>
    <n v="43"/>
    <s v="Ipoh Coffee"/>
    <n v="46"/>
    <x v="6"/>
    <n v="0.15000000596046448"/>
    <x v="482"/>
    <n v="47.45"/>
  </r>
  <r>
    <x v="58"/>
    <s v="Mataderos  2312"/>
    <s v="México D.F."/>
    <s v="05023"/>
    <x v="7"/>
    <x v="2"/>
    <x v="8"/>
    <x v="259"/>
    <x v="203"/>
    <x v="9"/>
    <x v="0"/>
    <d v="2019-11-13T00:00:00"/>
    <d v="2019-10-23T00:00:00"/>
    <s v="Speedy Express"/>
    <n v="48"/>
    <s v="Chocolade"/>
    <n v="12.75"/>
    <x v="6"/>
    <n v="0.15000000596046448"/>
    <x v="483"/>
    <n v="47.45"/>
  </r>
  <r>
    <x v="67"/>
    <s v="Mehrheimerstr. 369"/>
    <s v="Köln"/>
    <s v="50739"/>
    <x v="1"/>
    <x v="0"/>
    <x v="5"/>
    <x v="260"/>
    <x v="204"/>
    <x v="9"/>
    <x v="0"/>
    <d v="2019-11-14T00:00:00"/>
    <d v="2019-11-13T00:00:00"/>
    <s v="United Package"/>
    <n v="13"/>
    <s v="Konbu"/>
    <n v="6"/>
    <x v="1"/>
    <n v="0"/>
    <x v="147"/>
    <n v="4.99"/>
  </r>
  <r>
    <x v="67"/>
    <s v="Mehrheimerstr. 369"/>
    <s v="Köln"/>
    <s v="50739"/>
    <x v="1"/>
    <x v="0"/>
    <x v="5"/>
    <x v="260"/>
    <x v="204"/>
    <x v="9"/>
    <x v="0"/>
    <d v="2019-11-14T00:00:00"/>
    <d v="2019-11-13T00:00:00"/>
    <s v="United Package"/>
    <n v="39"/>
    <s v="Chartreuse verte"/>
    <n v="18"/>
    <x v="1"/>
    <n v="0"/>
    <x v="226"/>
    <n v="4.99"/>
  </r>
  <r>
    <x v="77"/>
    <s v="Forsterstr. 57"/>
    <s v="Mannheim"/>
    <s v="68306"/>
    <x v="1"/>
    <x v="0"/>
    <x v="2"/>
    <x v="261"/>
    <x v="205"/>
    <x v="9"/>
    <x v="0"/>
    <d v="2019-11-15T00:00:00"/>
    <d v="2019-10-30T00:00:00"/>
    <s v="Speedy Express"/>
    <n v="28"/>
    <s v="Rössle Sauerkraut"/>
    <n v="45.6"/>
    <x v="28"/>
    <n v="0"/>
    <x v="484"/>
    <n v="0.15"/>
  </r>
  <r>
    <x v="44"/>
    <s v="187 Suffolk Ln."/>
    <s v="Boise"/>
    <s v="83720"/>
    <x v="8"/>
    <x v="2"/>
    <x v="1"/>
    <x v="262"/>
    <x v="206"/>
    <x v="9"/>
    <x v="0"/>
    <d v="2019-11-16T00:00:00"/>
    <d v="2019-10-29T00:00:00"/>
    <s v="Federal Shipping"/>
    <n v="29"/>
    <s v="Thüringer Rostbratwurst"/>
    <n v="123.79"/>
    <x v="20"/>
    <n v="0"/>
    <x v="485"/>
    <n v="367.63"/>
  </r>
  <r>
    <x v="44"/>
    <s v="187 Suffolk Ln."/>
    <s v="Boise"/>
    <s v="83720"/>
    <x v="8"/>
    <x v="2"/>
    <x v="1"/>
    <x v="262"/>
    <x v="206"/>
    <x v="9"/>
    <x v="0"/>
    <d v="2019-11-16T00:00:00"/>
    <d v="2019-10-29T00:00:00"/>
    <s v="Federal Shipping"/>
    <n v="75"/>
    <s v="Rhönbräu Klosterbier"/>
    <n v="7.75"/>
    <x v="20"/>
    <n v="0.10000000149011612"/>
    <x v="486"/>
    <n v="367.63"/>
  </r>
  <r>
    <x v="47"/>
    <s v="12, rue des Bouchers"/>
    <s v="Marseille"/>
    <s v="13008"/>
    <x v="0"/>
    <x v="0"/>
    <x v="2"/>
    <x v="263"/>
    <x v="206"/>
    <x v="9"/>
    <x v="0"/>
    <d v="2019-11-16T00:00:00"/>
    <d v="2019-10-22T00:00:00"/>
    <s v="Federal Shipping"/>
    <n v="4"/>
    <s v="Chef Anton's Cajun Seasoning"/>
    <n v="22"/>
    <x v="13"/>
    <n v="0.15000000596046448"/>
    <x v="487"/>
    <n v="350.64"/>
  </r>
  <r>
    <x v="47"/>
    <s v="12, rue des Bouchers"/>
    <s v="Marseille"/>
    <s v="13008"/>
    <x v="0"/>
    <x v="0"/>
    <x v="2"/>
    <x v="263"/>
    <x v="206"/>
    <x v="9"/>
    <x v="0"/>
    <d v="2019-11-16T00:00:00"/>
    <d v="2019-10-22T00:00:00"/>
    <s v="Federal Shipping"/>
    <n v="7"/>
    <s v="Uncle Bob's Organic Dried Pears"/>
    <n v="30"/>
    <x v="13"/>
    <n v="0.15000000596046448"/>
    <x v="488"/>
    <n v="350.64"/>
  </r>
  <r>
    <x v="47"/>
    <s v="12, rue des Bouchers"/>
    <s v="Marseille"/>
    <s v="13008"/>
    <x v="0"/>
    <x v="0"/>
    <x v="2"/>
    <x v="263"/>
    <x v="206"/>
    <x v="9"/>
    <x v="0"/>
    <d v="2019-11-16T00:00:00"/>
    <d v="2019-10-22T00:00:00"/>
    <s v="Federal Shipping"/>
    <n v="8"/>
    <s v="Northwoods Cranberry Sauce"/>
    <n v="40"/>
    <x v="1"/>
    <n v="0.15000000596046448"/>
    <x v="107"/>
    <n v="350.64"/>
  </r>
  <r>
    <x v="51"/>
    <s v="Rua Orós, 92"/>
    <s v="São Paulo"/>
    <s v="05442-030"/>
    <x v="2"/>
    <x v="1"/>
    <x v="8"/>
    <x v="264"/>
    <x v="207"/>
    <x v="9"/>
    <x v="0"/>
    <d v="2019-11-19T00:00:00"/>
    <d v="2019-10-25T00:00:00"/>
    <s v="United Package"/>
    <n v="24"/>
    <s v="Guaraná Fantástica"/>
    <n v="4.5"/>
    <x v="1"/>
    <n v="0.15000000596046448"/>
    <x v="489"/>
    <n v="3.53"/>
  </r>
  <r>
    <x v="51"/>
    <s v="Rua Orós, 92"/>
    <s v="São Paulo"/>
    <s v="05442-030"/>
    <x v="2"/>
    <x v="1"/>
    <x v="8"/>
    <x v="264"/>
    <x v="207"/>
    <x v="9"/>
    <x v="0"/>
    <d v="2019-11-19T00:00:00"/>
    <d v="2019-10-25T00:00:00"/>
    <s v="United Package"/>
    <n v="46"/>
    <s v="Spegesild"/>
    <n v="12"/>
    <x v="3"/>
    <n v="0.15000000596046448"/>
    <x v="490"/>
    <n v="3.53"/>
  </r>
  <r>
    <x v="51"/>
    <s v="Rua Orós, 92"/>
    <s v="São Paulo"/>
    <s v="05442-030"/>
    <x v="2"/>
    <x v="1"/>
    <x v="8"/>
    <x v="264"/>
    <x v="207"/>
    <x v="9"/>
    <x v="0"/>
    <d v="2019-11-19T00:00:00"/>
    <d v="2019-10-25T00:00:00"/>
    <s v="United Package"/>
    <n v="47"/>
    <s v="Zaanse koeken"/>
    <n v="9.5"/>
    <x v="7"/>
    <n v="0.15000000596046448"/>
    <x v="491"/>
    <n v="3.53"/>
  </r>
  <r>
    <x v="51"/>
    <s v="Rua Orós, 92"/>
    <s v="São Paulo"/>
    <s v="05442-030"/>
    <x v="2"/>
    <x v="1"/>
    <x v="8"/>
    <x v="264"/>
    <x v="207"/>
    <x v="9"/>
    <x v="0"/>
    <d v="2019-11-19T00:00:00"/>
    <d v="2019-10-25T00:00:00"/>
    <s v="United Package"/>
    <n v="60"/>
    <s v="Camembert Pierrot"/>
    <n v="34"/>
    <x v="0"/>
    <n v="0.15000000596046448"/>
    <x v="492"/>
    <n v="3.53"/>
  </r>
  <r>
    <x v="35"/>
    <s v="Adenauerallee 900"/>
    <s v="Stuttgart"/>
    <s v="70563"/>
    <x v="1"/>
    <x v="0"/>
    <x v="8"/>
    <x v="265"/>
    <x v="208"/>
    <x v="9"/>
    <x v="0"/>
    <d v="2019-12-04T00:00:00"/>
    <d v="2019-10-29T00:00:00"/>
    <s v="Speedy Express"/>
    <n v="21"/>
    <s v="Sir Rodney's Scones"/>
    <n v="10"/>
    <x v="4"/>
    <n v="0.20000000298023224"/>
    <x v="312"/>
    <n v="105.65"/>
  </r>
  <r>
    <x v="35"/>
    <s v="Adenauerallee 900"/>
    <s v="Stuttgart"/>
    <s v="70563"/>
    <x v="1"/>
    <x v="0"/>
    <x v="8"/>
    <x v="265"/>
    <x v="208"/>
    <x v="9"/>
    <x v="0"/>
    <d v="2019-12-04T00:00:00"/>
    <d v="2019-10-29T00:00:00"/>
    <s v="Speedy Express"/>
    <n v="32"/>
    <s v="Mascarpone Fabioli"/>
    <n v="32"/>
    <x v="13"/>
    <n v="0.20000000298023224"/>
    <x v="493"/>
    <n v="105.65"/>
  </r>
  <r>
    <x v="35"/>
    <s v="Adenauerallee 900"/>
    <s v="Stuttgart"/>
    <s v="70563"/>
    <x v="1"/>
    <x v="0"/>
    <x v="8"/>
    <x v="265"/>
    <x v="208"/>
    <x v="9"/>
    <x v="0"/>
    <d v="2019-12-04T00:00:00"/>
    <d v="2019-10-29T00:00:00"/>
    <s v="Speedy Express"/>
    <n v="61"/>
    <s v="Sirop d'érable"/>
    <n v="28.5"/>
    <x v="6"/>
    <n v="0.20000000298023224"/>
    <x v="494"/>
    <n v="105.65"/>
  </r>
  <r>
    <x v="9"/>
    <s v="Kirchgasse 6"/>
    <s v="Graz"/>
    <s v="8010"/>
    <x v="6"/>
    <x v="0"/>
    <x v="3"/>
    <x v="266"/>
    <x v="208"/>
    <x v="9"/>
    <x v="0"/>
    <d v="2019-11-20T00:00:00"/>
    <d v="2019-11-16T00:00:00"/>
    <s v="United Package"/>
    <n v="20"/>
    <s v="Sir Rodney's Marmalade"/>
    <n v="81"/>
    <x v="43"/>
    <n v="0"/>
    <x v="495"/>
    <n v="789.95"/>
  </r>
  <r>
    <x v="9"/>
    <s v="Kirchgasse 6"/>
    <s v="Graz"/>
    <s v="8010"/>
    <x v="6"/>
    <x v="0"/>
    <x v="3"/>
    <x v="266"/>
    <x v="208"/>
    <x v="9"/>
    <x v="0"/>
    <d v="2019-11-20T00:00:00"/>
    <d v="2019-11-16T00:00:00"/>
    <s v="United Package"/>
    <n v="28"/>
    <s v="Rössle Sauerkraut"/>
    <n v="45.6"/>
    <x v="5"/>
    <n v="0"/>
    <x v="496"/>
    <n v="789.95"/>
  </r>
  <r>
    <x v="9"/>
    <s v="Kirchgasse 6"/>
    <s v="Graz"/>
    <s v="8010"/>
    <x v="6"/>
    <x v="0"/>
    <x v="3"/>
    <x v="266"/>
    <x v="208"/>
    <x v="9"/>
    <x v="0"/>
    <d v="2019-11-20T00:00:00"/>
    <d v="2019-11-16T00:00:00"/>
    <s v="United Package"/>
    <n v="56"/>
    <s v="Gnocchi di nonna Alice"/>
    <n v="38"/>
    <x v="21"/>
    <n v="0"/>
    <x v="497"/>
    <n v="789.95"/>
  </r>
  <r>
    <x v="9"/>
    <s v="Kirchgasse 6"/>
    <s v="Graz"/>
    <s v="8010"/>
    <x v="6"/>
    <x v="0"/>
    <x v="3"/>
    <x v="266"/>
    <x v="208"/>
    <x v="9"/>
    <x v="0"/>
    <d v="2019-11-20T00:00:00"/>
    <d v="2019-11-16T00:00:00"/>
    <s v="United Package"/>
    <n v="65"/>
    <s v="Louisiana Fiery Hot Pepper Sauce"/>
    <n v="21.05"/>
    <x v="43"/>
    <n v="0"/>
    <x v="498"/>
    <n v="789.95"/>
  </r>
  <r>
    <x v="9"/>
    <s v="Kirchgasse 6"/>
    <s v="Graz"/>
    <s v="8010"/>
    <x v="6"/>
    <x v="0"/>
    <x v="3"/>
    <x v="266"/>
    <x v="208"/>
    <x v="9"/>
    <x v="0"/>
    <d v="2019-11-20T00:00:00"/>
    <d v="2019-11-16T00:00:00"/>
    <s v="United Package"/>
    <n v="75"/>
    <s v="Rhönbräu Klosterbier"/>
    <n v="7.75"/>
    <x v="13"/>
    <n v="0"/>
    <x v="499"/>
    <n v="789.95"/>
  </r>
  <r>
    <x v="21"/>
    <s v="Taucherstraße 10"/>
    <s v="Cunewalde"/>
    <s v="01307"/>
    <x v="1"/>
    <x v="0"/>
    <x v="7"/>
    <x v="267"/>
    <x v="209"/>
    <x v="9"/>
    <x v="0"/>
    <d v="2019-11-07T00:00:00"/>
    <d v="2019-11-23T00:00:00"/>
    <s v="Speedy Express"/>
    <n v="9"/>
    <s v="Mishi Kobe Niku"/>
    <n v="97"/>
    <x v="16"/>
    <n v="0.15000000596046448"/>
    <x v="500"/>
    <n v="204.47"/>
  </r>
  <r>
    <x v="21"/>
    <s v="Taucherstraße 10"/>
    <s v="Cunewalde"/>
    <s v="01307"/>
    <x v="1"/>
    <x v="0"/>
    <x v="7"/>
    <x v="267"/>
    <x v="209"/>
    <x v="9"/>
    <x v="0"/>
    <d v="2019-11-07T00:00:00"/>
    <d v="2019-11-23T00:00:00"/>
    <s v="Speedy Express"/>
    <n v="16"/>
    <s v="Pavlova"/>
    <n v="17.45"/>
    <x v="13"/>
    <n v="0"/>
    <x v="501"/>
    <n v="204.47"/>
  </r>
  <r>
    <x v="21"/>
    <s v="Taucherstraße 10"/>
    <s v="Cunewalde"/>
    <s v="01307"/>
    <x v="1"/>
    <x v="0"/>
    <x v="7"/>
    <x v="267"/>
    <x v="209"/>
    <x v="9"/>
    <x v="0"/>
    <d v="2019-11-07T00:00:00"/>
    <d v="2019-11-23T00:00:00"/>
    <s v="Speedy Express"/>
    <n v="27"/>
    <s v="Schoggi Schokolade"/>
    <n v="43.9"/>
    <x v="40"/>
    <n v="0"/>
    <x v="502"/>
    <n v="204.47"/>
  </r>
  <r>
    <x v="21"/>
    <s v="Taucherstraße 10"/>
    <s v="Cunewalde"/>
    <s v="01307"/>
    <x v="1"/>
    <x v="0"/>
    <x v="7"/>
    <x v="267"/>
    <x v="209"/>
    <x v="9"/>
    <x v="0"/>
    <d v="2019-11-07T00:00:00"/>
    <d v="2019-11-23T00:00:00"/>
    <s v="Speedy Express"/>
    <n v="33"/>
    <s v="Geitost"/>
    <n v="2.5"/>
    <x v="16"/>
    <n v="0.15000000596046448"/>
    <x v="503"/>
    <n v="204.47"/>
  </r>
  <r>
    <x v="21"/>
    <s v="Taucherstraße 10"/>
    <s v="Cunewalde"/>
    <s v="01307"/>
    <x v="1"/>
    <x v="0"/>
    <x v="7"/>
    <x v="267"/>
    <x v="209"/>
    <x v="9"/>
    <x v="0"/>
    <d v="2019-11-07T00:00:00"/>
    <d v="2019-11-23T00:00:00"/>
    <s v="Speedy Express"/>
    <n v="60"/>
    <s v="Camembert Pierrot"/>
    <n v="34"/>
    <x v="44"/>
    <n v="0.15000000596046448"/>
    <x v="504"/>
    <n v="204.47"/>
  </r>
  <r>
    <x v="34"/>
    <s v="8 Johnstown Road"/>
    <s v="Cork"/>
    <m/>
    <x v="14"/>
    <x v="0"/>
    <x v="7"/>
    <x v="268"/>
    <x v="210"/>
    <x v="9"/>
    <x v="0"/>
    <d v="2019-11-22T00:00:00"/>
    <d v="2019-11-01T00:00:00"/>
    <s v="Federal Shipping"/>
    <n v="18"/>
    <s v="Carnarvon Tigers"/>
    <n v="62.5"/>
    <x v="9"/>
    <n v="0.10000000149011612"/>
    <x v="505"/>
    <n v="62.78"/>
  </r>
  <r>
    <x v="34"/>
    <s v="8 Johnstown Road"/>
    <s v="Cork"/>
    <m/>
    <x v="14"/>
    <x v="0"/>
    <x v="7"/>
    <x v="268"/>
    <x v="210"/>
    <x v="9"/>
    <x v="0"/>
    <d v="2019-11-22T00:00:00"/>
    <d v="2019-11-01T00:00:00"/>
    <s v="Federal Shipping"/>
    <n v="41"/>
    <s v="Jack's New England Clam Chowder"/>
    <n v="9.65"/>
    <x v="32"/>
    <n v="0.10000000149011612"/>
    <x v="506"/>
    <n v="62.78"/>
  </r>
  <r>
    <x v="34"/>
    <s v="8 Johnstown Road"/>
    <s v="Cork"/>
    <m/>
    <x v="14"/>
    <x v="0"/>
    <x v="7"/>
    <x v="268"/>
    <x v="210"/>
    <x v="9"/>
    <x v="0"/>
    <d v="2019-11-22T00:00:00"/>
    <d v="2019-11-01T00:00:00"/>
    <s v="Federal Shipping"/>
    <n v="42"/>
    <s v="Singaporean Hokkien Fried Mee"/>
    <n v="14"/>
    <x v="8"/>
    <n v="0"/>
    <x v="507"/>
    <n v="62.78"/>
  </r>
  <r>
    <x v="78"/>
    <s v="South House_x000d__x000a_300 Queensbridge"/>
    <s v="London"/>
    <s v="SW7 1RZ"/>
    <x v="13"/>
    <x v="0"/>
    <x v="3"/>
    <x v="269"/>
    <x v="210"/>
    <x v="9"/>
    <x v="0"/>
    <d v="2019-11-22T00:00:00"/>
    <d v="2019-10-30T00:00:00"/>
    <s v="Federal Shipping"/>
    <n v="52"/>
    <s v="Filo Mix"/>
    <n v="7"/>
    <x v="7"/>
    <n v="0"/>
    <x v="95"/>
    <n v="32.07"/>
  </r>
  <r>
    <x v="78"/>
    <s v="South House_x000d__x000a_300 Queensbridge"/>
    <s v="London"/>
    <s v="SW7 1RZ"/>
    <x v="13"/>
    <x v="0"/>
    <x v="3"/>
    <x v="269"/>
    <x v="210"/>
    <x v="9"/>
    <x v="0"/>
    <d v="2019-11-22T00:00:00"/>
    <d v="2019-10-30T00:00:00"/>
    <s v="Federal Shipping"/>
    <n v="59"/>
    <s v="Raclette Courdavault"/>
    <n v="55"/>
    <x v="22"/>
    <n v="0"/>
    <x v="508"/>
    <n v="32.07"/>
  </r>
  <r>
    <x v="78"/>
    <s v="South House_x000d__x000a_300 Queensbridge"/>
    <s v="London"/>
    <s v="SW7 1RZ"/>
    <x v="13"/>
    <x v="0"/>
    <x v="3"/>
    <x v="269"/>
    <x v="210"/>
    <x v="9"/>
    <x v="0"/>
    <d v="2019-11-22T00:00:00"/>
    <d v="2019-10-30T00:00:00"/>
    <s v="Federal Shipping"/>
    <n v="70"/>
    <s v="Outback Lager"/>
    <n v="15"/>
    <x v="7"/>
    <n v="0"/>
    <x v="236"/>
    <n v="32.07"/>
  </r>
  <r>
    <x v="24"/>
    <s v="Avda. Azteca 123"/>
    <s v="México D.F."/>
    <s v="05033"/>
    <x v="7"/>
    <x v="2"/>
    <x v="2"/>
    <x v="270"/>
    <x v="211"/>
    <x v="9"/>
    <x v="0"/>
    <d v="2019-11-09T00:00:00"/>
    <d v="2019-11-05T00:00:00"/>
    <s v="United Package"/>
    <n v="24"/>
    <s v="Guaraná Fantástica"/>
    <n v="4.5"/>
    <x v="2"/>
    <n v="0"/>
    <x v="509"/>
    <n v="218.15"/>
  </r>
  <r>
    <x v="24"/>
    <s v="Avda. Azteca 123"/>
    <s v="México D.F."/>
    <s v="05033"/>
    <x v="7"/>
    <x v="2"/>
    <x v="2"/>
    <x v="270"/>
    <x v="211"/>
    <x v="9"/>
    <x v="0"/>
    <d v="2019-11-09T00:00:00"/>
    <d v="2019-11-05T00:00:00"/>
    <s v="United Package"/>
    <n v="38"/>
    <s v="Côte de Blaye"/>
    <n v="263.5"/>
    <x v="6"/>
    <n v="0"/>
    <x v="510"/>
    <n v="218.15"/>
  </r>
  <r>
    <x v="24"/>
    <s v="Avda. Azteca 123"/>
    <s v="México D.F."/>
    <s v="05033"/>
    <x v="7"/>
    <x v="2"/>
    <x v="2"/>
    <x v="270"/>
    <x v="211"/>
    <x v="9"/>
    <x v="0"/>
    <d v="2019-11-09T00:00:00"/>
    <d v="2019-11-05T00:00:00"/>
    <s v="United Package"/>
    <n v="44"/>
    <s v="Gula Malacca"/>
    <n v="19.45"/>
    <x v="3"/>
    <n v="0"/>
    <x v="511"/>
    <n v="218.15"/>
  </r>
  <r>
    <x v="5"/>
    <s v="Hauptstr. 31"/>
    <s v="Bern"/>
    <s v="3012"/>
    <x v="4"/>
    <x v="0"/>
    <x v="1"/>
    <x v="271"/>
    <x v="212"/>
    <x v="9"/>
    <x v="0"/>
    <d v="2019-11-26T00:00:00"/>
    <d v="2019-11-01T00:00:00"/>
    <s v="Federal Shipping"/>
    <n v="10"/>
    <s v="Ikura"/>
    <n v="31"/>
    <x v="16"/>
    <n v="5.000000074505806E-2"/>
    <x v="451"/>
    <n v="91.76"/>
  </r>
  <r>
    <x v="5"/>
    <s v="Hauptstr. 31"/>
    <s v="Bern"/>
    <s v="3012"/>
    <x v="4"/>
    <x v="0"/>
    <x v="1"/>
    <x v="271"/>
    <x v="212"/>
    <x v="9"/>
    <x v="0"/>
    <d v="2019-11-26T00:00:00"/>
    <d v="2019-11-01T00:00:00"/>
    <s v="Federal Shipping"/>
    <n v="56"/>
    <s v="Gnocchi di nonna Alice"/>
    <n v="38"/>
    <x v="4"/>
    <n v="0"/>
    <x v="512"/>
    <n v="91.76"/>
  </r>
  <r>
    <x v="5"/>
    <s v="Hauptstr. 31"/>
    <s v="Bern"/>
    <s v="3012"/>
    <x v="4"/>
    <x v="0"/>
    <x v="1"/>
    <x v="271"/>
    <x v="212"/>
    <x v="9"/>
    <x v="0"/>
    <d v="2019-11-26T00:00:00"/>
    <d v="2019-11-01T00:00:00"/>
    <s v="Federal Shipping"/>
    <n v="60"/>
    <s v="Camembert Pierrot"/>
    <n v="34"/>
    <x v="1"/>
    <n v="5.000000074505806E-2"/>
    <x v="513"/>
    <n v="91.76"/>
  </r>
  <r>
    <x v="64"/>
    <s v="Erling Skakkes gate 78"/>
    <s v="Stavern"/>
    <s v="4110"/>
    <x v="19"/>
    <x v="0"/>
    <x v="8"/>
    <x v="272"/>
    <x v="213"/>
    <x v="9"/>
    <x v="0"/>
    <d v="2019-11-27T00:00:00"/>
    <d v="2019-11-01T00:00:00"/>
    <s v="Speedy Express"/>
    <n v="24"/>
    <s v="Guaraná Fantástica"/>
    <n v="4.5"/>
    <x v="26"/>
    <n v="0"/>
    <x v="114"/>
    <n v="13.37"/>
  </r>
  <r>
    <x v="64"/>
    <s v="Erling Skakkes gate 78"/>
    <s v="Stavern"/>
    <s v="4110"/>
    <x v="19"/>
    <x v="0"/>
    <x v="8"/>
    <x v="272"/>
    <x v="213"/>
    <x v="9"/>
    <x v="0"/>
    <d v="2019-11-27T00:00:00"/>
    <d v="2019-11-01T00:00:00"/>
    <s v="Speedy Express"/>
    <n v="53"/>
    <s v="Perth Pasties"/>
    <n v="32.799999999999997"/>
    <x v="2"/>
    <n v="0"/>
    <x v="514"/>
    <n v="13.37"/>
  </r>
  <r>
    <x v="79"/>
    <s v="Cerrito 333"/>
    <s v="Buenos Aires"/>
    <s v="1010"/>
    <x v="20"/>
    <x v="1"/>
    <x v="6"/>
    <x v="273"/>
    <x v="213"/>
    <x v="9"/>
    <x v="0"/>
    <d v="2019-11-27T00:00:00"/>
    <d v="2019-11-02T00:00:00"/>
    <s v="United Package"/>
    <n v="35"/>
    <s v="Steeleye Stout"/>
    <n v="18"/>
    <x v="28"/>
    <n v="0"/>
    <x v="299"/>
    <n v="17.22"/>
  </r>
  <r>
    <x v="79"/>
    <s v="Cerrito 333"/>
    <s v="Buenos Aires"/>
    <s v="1010"/>
    <x v="20"/>
    <x v="1"/>
    <x v="6"/>
    <x v="273"/>
    <x v="213"/>
    <x v="9"/>
    <x v="0"/>
    <d v="2019-11-27T00:00:00"/>
    <d v="2019-11-02T00:00:00"/>
    <s v="United Package"/>
    <n v="41"/>
    <s v="Jack's New England Clam Chowder"/>
    <n v="9.65"/>
    <x v="1"/>
    <n v="0"/>
    <x v="515"/>
    <n v="17.22"/>
  </r>
  <r>
    <x v="79"/>
    <s v="Cerrito 333"/>
    <s v="Buenos Aires"/>
    <s v="1010"/>
    <x v="20"/>
    <x v="1"/>
    <x v="6"/>
    <x v="273"/>
    <x v="213"/>
    <x v="9"/>
    <x v="0"/>
    <d v="2019-11-27T00:00:00"/>
    <d v="2019-11-02T00:00:00"/>
    <s v="United Package"/>
    <n v="68"/>
    <s v="Scottish Longbreads"/>
    <n v="12.5"/>
    <x v="7"/>
    <n v="0"/>
    <x v="516"/>
    <n v="17.22"/>
  </r>
  <r>
    <x v="27"/>
    <s v="Magazinweg 7"/>
    <s v="Frankfurt a.M. "/>
    <s v="60528"/>
    <x v="1"/>
    <x v="0"/>
    <x v="2"/>
    <x v="274"/>
    <x v="214"/>
    <x v="9"/>
    <x v="0"/>
    <d v="2019-11-28T00:00:00"/>
    <d v="2019-11-06T00:00:00"/>
    <s v="Speedy Express"/>
    <n v="1"/>
    <s v="Chai"/>
    <n v="18"/>
    <x v="4"/>
    <n v="0.20000000298023224"/>
    <x v="239"/>
    <n v="45.33"/>
  </r>
  <r>
    <x v="27"/>
    <s v="Magazinweg 7"/>
    <s v="Frankfurt a.M. "/>
    <s v="60528"/>
    <x v="1"/>
    <x v="0"/>
    <x v="2"/>
    <x v="274"/>
    <x v="214"/>
    <x v="9"/>
    <x v="0"/>
    <d v="2019-11-28T00:00:00"/>
    <d v="2019-11-06T00:00:00"/>
    <s v="Speedy Express"/>
    <n v="8"/>
    <s v="Northwoods Cranberry Sauce"/>
    <n v="40"/>
    <x v="23"/>
    <n v="0"/>
    <x v="517"/>
    <n v="45.33"/>
  </r>
  <r>
    <x v="27"/>
    <s v="Magazinweg 7"/>
    <s v="Frankfurt a.M. "/>
    <s v="60528"/>
    <x v="1"/>
    <x v="0"/>
    <x v="2"/>
    <x v="274"/>
    <x v="214"/>
    <x v="9"/>
    <x v="0"/>
    <d v="2019-11-28T00:00:00"/>
    <d v="2019-11-06T00:00:00"/>
    <s v="Speedy Express"/>
    <n v="30"/>
    <s v="Nord-Ost Matjeshering"/>
    <n v="25.89"/>
    <x v="8"/>
    <n v="0.20000000298023224"/>
    <x v="518"/>
    <n v="45.33"/>
  </r>
  <r>
    <x v="27"/>
    <s v="Magazinweg 7"/>
    <s v="Frankfurt a.M. "/>
    <s v="60528"/>
    <x v="1"/>
    <x v="0"/>
    <x v="2"/>
    <x v="274"/>
    <x v="214"/>
    <x v="9"/>
    <x v="0"/>
    <d v="2019-11-28T00:00:00"/>
    <d v="2019-11-06T00:00:00"/>
    <s v="Speedy Express"/>
    <n v="40"/>
    <s v="Boston Crab Meat"/>
    <n v="18.399999999999999"/>
    <x v="9"/>
    <n v="0.20000000298023224"/>
    <x v="519"/>
    <n v="45.33"/>
  </r>
  <r>
    <x v="55"/>
    <s v="90 Wadhurst Rd."/>
    <s v="London"/>
    <s v="OX15 4NB"/>
    <x v="13"/>
    <x v="0"/>
    <x v="8"/>
    <x v="275"/>
    <x v="215"/>
    <x v="10"/>
    <x v="0"/>
    <d v="2019-11-29T00:00:00"/>
    <d v="2019-11-30T00:00:00"/>
    <s v="United Package"/>
    <n v="17"/>
    <s v="Alice Mutton"/>
    <n v="39"/>
    <x v="9"/>
    <n v="0.10000000149011612"/>
    <x v="25"/>
    <n v="77.63"/>
  </r>
  <r>
    <x v="55"/>
    <s v="90 Wadhurst Rd."/>
    <s v="London"/>
    <s v="OX15 4NB"/>
    <x v="13"/>
    <x v="0"/>
    <x v="8"/>
    <x v="275"/>
    <x v="215"/>
    <x v="10"/>
    <x v="0"/>
    <d v="2019-11-29T00:00:00"/>
    <d v="2019-11-30T00:00:00"/>
    <s v="United Package"/>
    <n v="20"/>
    <s v="Sir Rodney's Marmalade"/>
    <n v="81"/>
    <x v="6"/>
    <n v="0.10000000149011612"/>
    <x v="520"/>
    <n v="77.63"/>
  </r>
  <r>
    <x v="55"/>
    <s v="90 Wadhurst Rd."/>
    <s v="London"/>
    <s v="OX15 4NB"/>
    <x v="13"/>
    <x v="0"/>
    <x v="8"/>
    <x v="275"/>
    <x v="215"/>
    <x v="10"/>
    <x v="0"/>
    <d v="2019-11-29T00:00:00"/>
    <d v="2019-11-30T00:00:00"/>
    <s v="United Package"/>
    <n v="37"/>
    <s v="Gravad lax"/>
    <n v="26"/>
    <x v="27"/>
    <n v="0.10000000149011612"/>
    <x v="521"/>
    <n v="77.63"/>
  </r>
  <r>
    <x v="55"/>
    <s v="90 Wadhurst Rd."/>
    <s v="London"/>
    <s v="OX15 4NB"/>
    <x v="13"/>
    <x v="0"/>
    <x v="8"/>
    <x v="275"/>
    <x v="215"/>
    <x v="10"/>
    <x v="0"/>
    <d v="2019-11-29T00:00:00"/>
    <d v="2019-11-30T00:00:00"/>
    <s v="United Package"/>
    <n v="41"/>
    <s v="Jack's New England Clam Chowder"/>
    <n v="9.65"/>
    <x v="7"/>
    <n v="0.10000000149011612"/>
    <x v="522"/>
    <n v="77.63"/>
  </r>
  <r>
    <x v="26"/>
    <s v="Berguvsvägen  8"/>
    <s v="Luleå"/>
    <s v="S-958 22"/>
    <x v="9"/>
    <x v="0"/>
    <x v="5"/>
    <x v="276"/>
    <x v="215"/>
    <x v="10"/>
    <x v="0"/>
    <d v="2019-11-29T00:00:00"/>
    <d v="2019-11-07T00:00:00"/>
    <s v="United Package"/>
    <n v="10"/>
    <s v="Ikura"/>
    <n v="31"/>
    <x v="17"/>
    <n v="0"/>
    <x v="158"/>
    <n v="244.79"/>
  </r>
  <r>
    <x v="26"/>
    <s v="Berguvsvägen  8"/>
    <s v="Luleå"/>
    <s v="S-958 22"/>
    <x v="9"/>
    <x v="0"/>
    <x v="5"/>
    <x v="276"/>
    <x v="215"/>
    <x v="10"/>
    <x v="0"/>
    <d v="2019-11-29T00:00:00"/>
    <d v="2019-11-07T00:00:00"/>
    <s v="United Package"/>
    <n v="30"/>
    <s v="Nord-Ost Matjeshering"/>
    <n v="25.89"/>
    <x v="1"/>
    <n v="0"/>
    <x v="523"/>
    <n v="244.79"/>
  </r>
  <r>
    <x v="26"/>
    <s v="Berguvsvägen  8"/>
    <s v="Luleå"/>
    <s v="S-958 22"/>
    <x v="9"/>
    <x v="0"/>
    <x v="5"/>
    <x v="276"/>
    <x v="215"/>
    <x v="10"/>
    <x v="0"/>
    <d v="2019-11-29T00:00:00"/>
    <d v="2019-11-07T00:00:00"/>
    <s v="United Package"/>
    <n v="43"/>
    <s v="Ipoh Coffee"/>
    <n v="46"/>
    <x v="18"/>
    <n v="0"/>
    <x v="524"/>
    <n v="244.79"/>
  </r>
  <r>
    <x v="26"/>
    <s v="Berguvsvägen  8"/>
    <s v="Luleå"/>
    <s v="S-958 22"/>
    <x v="9"/>
    <x v="0"/>
    <x v="5"/>
    <x v="276"/>
    <x v="215"/>
    <x v="10"/>
    <x v="0"/>
    <d v="2019-11-29T00:00:00"/>
    <d v="2019-11-07T00:00:00"/>
    <s v="United Package"/>
    <n v="54"/>
    <s v="Tourtière"/>
    <n v="7.45"/>
    <x v="6"/>
    <n v="0"/>
    <x v="525"/>
    <n v="244.79"/>
  </r>
  <r>
    <x v="47"/>
    <s v="12, rue des Bouchers"/>
    <s v="Marseille"/>
    <s v="13008"/>
    <x v="0"/>
    <x v="0"/>
    <x v="5"/>
    <x v="277"/>
    <x v="216"/>
    <x v="10"/>
    <x v="0"/>
    <d v="2019-11-30T00:00:00"/>
    <d v="2019-11-23T00:00:00"/>
    <s v="United Package"/>
    <n v="36"/>
    <s v="Inlagd Sill"/>
    <n v="19"/>
    <x v="12"/>
    <n v="0"/>
    <x v="414"/>
    <n v="11.06"/>
  </r>
  <r>
    <x v="47"/>
    <s v="12, rue des Bouchers"/>
    <s v="Marseille"/>
    <s v="13008"/>
    <x v="0"/>
    <x v="0"/>
    <x v="5"/>
    <x v="277"/>
    <x v="216"/>
    <x v="10"/>
    <x v="0"/>
    <d v="2019-11-30T00:00:00"/>
    <d v="2019-11-23T00:00:00"/>
    <s v="United Package"/>
    <n v="40"/>
    <s v="Boston Crab Meat"/>
    <n v="18.399999999999999"/>
    <x v="6"/>
    <n v="0.10000000149011612"/>
    <x v="526"/>
    <n v="11.06"/>
  </r>
  <r>
    <x v="16"/>
    <s v="Torikatu 38"/>
    <s v="Oulu"/>
    <s v="90110"/>
    <x v="10"/>
    <x v="0"/>
    <x v="2"/>
    <x v="278"/>
    <x v="217"/>
    <x v="10"/>
    <x v="0"/>
    <d v="2019-12-03T00:00:00"/>
    <d v="2019-11-15T00:00:00"/>
    <s v="United Package"/>
    <n v="1"/>
    <s v="Chai"/>
    <n v="18"/>
    <x v="26"/>
    <n v="0.15000000596046448"/>
    <x v="103"/>
    <n v="58.59"/>
  </r>
  <r>
    <x v="16"/>
    <s v="Torikatu 38"/>
    <s v="Oulu"/>
    <s v="90110"/>
    <x v="10"/>
    <x v="0"/>
    <x v="2"/>
    <x v="278"/>
    <x v="217"/>
    <x v="10"/>
    <x v="0"/>
    <d v="2019-12-03T00:00:00"/>
    <d v="2019-11-15T00:00:00"/>
    <s v="United Package"/>
    <n v="13"/>
    <s v="Konbu"/>
    <n v="6"/>
    <x v="1"/>
    <n v="0"/>
    <x v="147"/>
    <n v="58.59"/>
  </r>
  <r>
    <x v="16"/>
    <s v="Torikatu 38"/>
    <s v="Oulu"/>
    <s v="90110"/>
    <x v="10"/>
    <x v="0"/>
    <x v="2"/>
    <x v="278"/>
    <x v="217"/>
    <x v="10"/>
    <x v="0"/>
    <d v="2019-12-03T00:00:00"/>
    <d v="2019-11-15T00:00:00"/>
    <s v="United Package"/>
    <n v="56"/>
    <s v="Gnocchi di nonna Alice"/>
    <n v="38"/>
    <x v="12"/>
    <n v="0.15000000596046448"/>
    <x v="527"/>
    <n v="58.59"/>
  </r>
  <r>
    <x v="21"/>
    <s v="Taucherstraße 10"/>
    <s v="Cunewalde"/>
    <s v="01307"/>
    <x v="1"/>
    <x v="0"/>
    <x v="8"/>
    <x v="279"/>
    <x v="217"/>
    <x v="10"/>
    <x v="0"/>
    <d v="2019-12-03T00:00:00"/>
    <d v="2019-11-07T00:00:00"/>
    <s v="Speedy Express"/>
    <n v="4"/>
    <s v="Chef Anton's Cajun Seasoning"/>
    <n v="22"/>
    <x v="13"/>
    <n v="0.10000000149011612"/>
    <x v="54"/>
    <n v="41.9"/>
  </r>
  <r>
    <x v="21"/>
    <s v="Taucherstraße 10"/>
    <s v="Cunewalde"/>
    <s v="01307"/>
    <x v="1"/>
    <x v="0"/>
    <x v="8"/>
    <x v="279"/>
    <x v="217"/>
    <x v="10"/>
    <x v="0"/>
    <d v="2019-12-03T00:00:00"/>
    <d v="2019-11-07T00:00:00"/>
    <s v="Speedy Express"/>
    <n v="36"/>
    <s v="Inlagd Sill"/>
    <n v="19"/>
    <x v="12"/>
    <n v="0.10000000149011612"/>
    <x v="528"/>
    <n v="41.9"/>
  </r>
  <r>
    <x v="80"/>
    <s v="2732 Baker Blvd."/>
    <s v="Eugene"/>
    <s v="97403"/>
    <x v="8"/>
    <x v="2"/>
    <x v="1"/>
    <x v="280"/>
    <x v="218"/>
    <x v="10"/>
    <x v="0"/>
    <d v="2019-11-20T00:00:00"/>
    <d v="2019-11-09T00:00:00"/>
    <s v="United Package"/>
    <n v="11"/>
    <s v="Queso Cabrales"/>
    <n v="21"/>
    <x v="28"/>
    <n v="0"/>
    <x v="469"/>
    <n v="3.35"/>
  </r>
  <r>
    <x v="80"/>
    <s v="2732 Baker Blvd."/>
    <s v="Eugene"/>
    <s v="97403"/>
    <x v="8"/>
    <x v="2"/>
    <x v="1"/>
    <x v="280"/>
    <x v="218"/>
    <x v="10"/>
    <x v="0"/>
    <d v="2019-11-20T00:00:00"/>
    <d v="2019-11-09T00:00:00"/>
    <s v="United Package"/>
    <n v="33"/>
    <s v="Geitost"/>
    <n v="2.5"/>
    <x v="26"/>
    <n v="0.20000000298023224"/>
    <x v="210"/>
    <n v="3.35"/>
  </r>
  <r>
    <x v="80"/>
    <s v="2732 Baker Blvd."/>
    <s v="Eugene"/>
    <s v="97403"/>
    <x v="8"/>
    <x v="2"/>
    <x v="1"/>
    <x v="280"/>
    <x v="218"/>
    <x v="10"/>
    <x v="0"/>
    <d v="2019-11-20T00:00:00"/>
    <d v="2019-11-09T00:00:00"/>
    <s v="United Package"/>
    <n v="72"/>
    <s v="Mozzarella di Giovanni"/>
    <n v="34.799999999999997"/>
    <x v="3"/>
    <n v="0"/>
    <x v="529"/>
    <n v="3.35"/>
  </r>
  <r>
    <x v="81"/>
    <s v="Rue Joseph-Bens 532"/>
    <s v="Bruxelles"/>
    <s v="B-1180"/>
    <x v="3"/>
    <x v="0"/>
    <x v="0"/>
    <x v="281"/>
    <x v="219"/>
    <x v="10"/>
    <x v="0"/>
    <d v="2019-12-05T00:00:00"/>
    <d v="2019-11-09T00:00:00"/>
    <s v="United Package"/>
    <n v="55"/>
    <s v="Pâté chinois"/>
    <n v="24"/>
    <x v="31"/>
    <n v="0"/>
    <x v="10"/>
    <n v="66.69"/>
  </r>
  <r>
    <x v="81"/>
    <s v="Rue Joseph-Bens 532"/>
    <s v="Bruxelles"/>
    <s v="B-1180"/>
    <x v="3"/>
    <x v="0"/>
    <x v="0"/>
    <x v="281"/>
    <x v="219"/>
    <x v="10"/>
    <x v="0"/>
    <d v="2019-12-05T00:00:00"/>
    <d v="2019-11-09T00:00:00"/>
    <s v="United Package"/>
    <n v="68"/>
    <s v="Scottish Longbreads"/>
    <n v="12.5"/>
    <x v="8"/>
    <n v="0"/>
    <x v="530"/>
    <n v="66.69"/>
  </r>
  <r>
    <x v="81"/>
    <s v="Rue Joseph-Bens 532"/>
    <s v="Bruxelles"/>
    <s v="B-1180"/>
    <x v="3"/>
    <x v="0"/>
    <x v="0"/>
    <x v="281"/>
    <x v="219"/>
    <x v="10"/>
    <x v="0"/>
    <d v="2019-12-05T00:00:00"/>
    <d v="2019-11-09T00:00:00"/>
    <s v="United Package"/>
    <n v="69"/>
    <s v="Gudbrandsdalsost"/>
    <n v="36"/>
    <x v="1"/>
    <n v="0"/>
    <x v="40"/>
    <n v="66.69"/>
  </r>
  <r>
    <x v="53"/>
    <s v="Geislweg 14"/>
    <s v="Salzburg"/>
    <s v="5020"/>
    <x v="6"/>
    <x v="0"/>
    <x v="3"/>
    <x v="282"/>
    <x v="220"/>
    <x v="10"/>
    <x v="0"/>
    <d v="2019-12-06T00:00:00"/>
    <d v="2019-11-12T00:00:00"/>
    <s v="United Package"/>
    <n v="17"/>
    <s v="Alice Mutton"/>
    <n v="39"/>
    <x v="4"/>
    <n v="0"/>
    <x v="531"/>
    <n v="339.22"/>
  </r>
  <r>
    <x v="53"/>
    <s v="Geislweg 14"/>
    <s v="Salzburg"/>
    <s v="5020"/>
    <x v="6"/>
    <x v="0"/>
    <x v="3"/>
    <x v="282"/>
    <x v="220"/>
    <x v="10"/>
    <x v="0"/>
    <d v="2019-12-06T00:00:00"/>
    <d v="2019-11-12T00:00:00"/>
    <s v="United Package"/>
    <n v="43"/>
    <s v="Ipoh Coffee"/>
    <n v="46"/>
    <x v="9"/>
    <n v="0"/>
    <x v="532"/>
    <n v="339.22"/>
  </r>
  <r>
    <x v="53"/>
    <s v="Geislweg 14"/>
    <s v="Salzburg"/>
    <s v="5020"/>
    <x v="6"/>
    <x v="0"/>
    <x v="3"/>
    <x v="282"/>
    <x v="220"/>
    <x v="10"/>
    <x v="0"/>
    <d v="2019-12-06T00:00:00"/>
    <d v="2019-11-12T00:00:00"/>
    <s v="United Package"/>
    <n v="61"/>
    <s v="Sirop d'érable"/>
    <n v="28.5"/>
    <x v="8"/>
    <n v="0"/>
    <x v="414"/>
    <n v="339.22"/>
  </r>
  <r>
    <x v="53"/>
    <s v="Geislweg 14"/>
    <s v="Salzburg"/>
    <s v="5020"/>
    <x v="6"/>
    <x v="0"/>
    <x v="3"/>
    <x v="282"/>
    <x v="220"/>
    <x v="10"/>
    <x v="0"/>
    <d v="2019-12-06T00:00:00"/>
    <d v="2019-11-12T00:00:00"/>
    <s v="United Package"/>
    <n v="76"/>
    <s v="Lakkalikööri"/>
    <n v="18"/>
    <x v="13"/>
    <n v="0"/>
    <x v="533"/>
    <n v="339.22"/>
  </r>
  <r>
    <x v="69"/>
    <s v="Ing. Gustavo Moncada 8585_x000d__x000a_Piso 20-A"/>
    <s v="Buenos Aires"/>
    <s v="1010"/>
    <x v="20"/>
    <x v="1"/>
    <x v="8"/>
    <x v="283"/>
    <x v="220"/>
    <x v="10"/>
    <x v="0"/>
    <d v="2019-12-06T00:00:00"/>
    <d v="2019-11-19T00:00:00"/>
    <s v="Speedy Express"/>
    <n v="59"/>
    <s v="Raclette Courdavault"/>
    <n v="55"/>
    <x v="17"/>
    <n v="0"/>
    <x v="534"/>
    <n v="8.1199999999999992"/>
  </r>
  <r>
    <x v="57"/>
    <s v="35 King George"/>
    <s v="London"/>
    <s v="WX3 6FW"/>
    <x v="13"/>
    <x v="0"/>
    <x v="8"/>
    <x v="284"/>
    <x v="221"/>
    <x v="10"/>
    <x v="0"/>
    <d v="2019-12-07T00:00:00"/>
    <d v="2019-11-12T00:00:00"/>
    <s v="Federal Shipping"/>
    <n v="30"/>
    <s v="Nord-Ost Matjeshering"/>
    <n v="25.89"/>
    <x v="6"/>
    <n v="0"/>
    <x v="535"/>
    <n v="74.459999999999994"/>
  </r>
  <r>
    <x v="57"/>
    <s v="35 King George"/>
    <s v="London"/>
    <s v="WX3 6FW"/>
    <x v="13"/>
    <x v="0"/>
    <x v="8"/>
    <x v="284"/>
    <x v="221"/>
    <x v="10"/>
    <x v="0"/>
    <d v="2019-12-07T00:00:00"/>
    <d v="2019-11-12T00:00:00"/>
    <s v="Federal Shipping"/>
    <n v="66"/>
    <s v="Louisiana Hot Spiced Okra"/>
    <n v="17"/>
    <x v="23"/>
    <n v="0"/>
    <x v="94"/>
    <n v="74.459999999999994"/>
  </r>
  <r>
    <x v="14"/>
    <s v="Åkergatan 24"/>
    <s v="Bräcke"/>
    <s v="S-844 67"/>
    <x v="9"/>
    <x v="0"/>
    <x v="6"/>
    <x v="285"/>
    <x v="222"/>
    <x v="10"/>
    <x v="0"/>
    <d v="2019-12-10T00:00:00"/>
    <d v="2019-11-22T00:00:00"/>
    <s v="Speedy Express"/>
    <n v="4"/>
    <s v="Chef Anton's Cajun Seasoning"/>
    <n v="22"/>
    <x v="13"/>
    <n v="5.000000074505806E-2"/>
    <x v="536"/>
    <n v="188.04"/>
  </r>
  <r>
    <x v="14"/>
    <s v="Åkergatan 24"/>
    <s v="Bräcke"/>
    <s v="S-844 67"/>
    <x v="9"/>
    <x v="0"/>
    <x v="6"/>
    <x v="285"/>
    <x v="222"/>
    <x v="10"/>
    <x v="0"/>
    <d v="2019-12-10T00:00:00"/>
    <d v="2019-11-22T00:00:00"/>
    <s v="Speedy Express"/>
    <n v="72"/>
    <s v="Mozzarella di Giovanni"/>
    <n v="34.799999999999997"/>
    <x v="23"/>
    <n v="0"/>
    <x v="537"/>
    <n v="188.04"/>
  </r>
  <r>
    <x v="14"/>
    <s v="Åkergatan 24"/>
    <s v="Bräcke"/>
    <s v="S-844 67"/>
    <x v="9"/>
    <x v="0"/>
    <x v="6"/>
    <x v="285"/>
    <x v="222"/>
    <x v="10"/>
    <x v="0"/>
    <d v="2019-12-10T00:00:00"/>
    <d v="2019-11-22T00:00:00"/>
    <s v="Speedy Express"/>
    <n v="73"/>
    <s v="Röd Kaviar"/>
    <n v="15"/>
    <x v="23"/>
    <n v="5.000000074505806E-2"/>
    <x v="494"/>
    <n v="188.04"/>
  </r>
  <r>
    <x v="27"/>
    <s v="Magazinweg 7"/>
    <s v="Frankfurt a.M. "/>
    <s v="60528"/>
    <x v="1"/>
    <x v="0"/>
    <x v="6"/>
    <x v="286"/>
    <x v="222"/>
    <x v="10"/>
    <x v="0"/>
    <d v="2019-12-10T00:00:00"/>
    <d v="2019-11-14T00:00:00"/>
    <s v="United Package"/>
    <n v="30"/>
    <s v="Nord-Ost Matjeshering"/>
    <n v="25.89"/>
    <x v="1"/>
    <n v="0"/>
    <x v="523"/>
    <n v="27.94"/>
  </r>
  <r>
    <x v="27"/>
    <s v="Magazinweg 7"/>
    <s v="Frankfurt a.M. "/>
    <s v="60528"/>
    <x v="1"/>
    <x v="0"/>
    <x v="6"/>
    <x v="286"/>
    <x v="222"/>
    <x v="10"/>
    <x v="0"/>
    <d v="2019-12-10T00:00:00"/>
    <d v="2019-11-14T00:00:00"/>
    <s v="United Package"/>
    <n v="40"/>
    <s v="Boston Crab Meat"/>
    <n v="18.399999999999999"/>
    <x v="1"/>
    <n v="0.20000000298023224"/>
    <x v="538"/>
    <n v="27.94"/>
  </r>
  <r>
    <x v="27"/>
    <s v="Magazinweg 7"/>
    <s v="Frankfurt a.M. "/>
    <s v="60528"/>
    <x v="1"/>
    <x v="0"/>
    <x v="6"/>
    <x v="286"/>
    <x v="222"/>
    <x v="10"/>
    <x v="0"/>
    <d v="2019-12-10T00:00:00"/>
    <d v="2019-11-14T00:00:00"/>
    <s v="United Package"/>
    <n v="54"/>
    <s v="Tourtière"/>
    <n v="7.45"/>
    <x v="1"/>
    <n v="0.20000000298023224"/>
    <x v="539"/>
    <n v="27.94"/>
  </r>
  <r>
    <x v="58"/>
    <s v="Mataderos  2312"/>
    <s v="México D.F."/>
    <s v="05023"/>
    <x v="7"/>
    <x v="2"/>
    <x v="2"/>
    <x v="287"/>
    <x v="223"/>
    <x v="10"/>
    <x v="0"/>
    <d v="2019-12-11T00:00:00"/>
    <d v="2019-11-21T00:00:00"/>
    <s v="Speedy Express"/>
    <n v="11"/>
    <s v="Queso Cabrales"/>
    <n v="21"/>
    <x v="13"/>
    <n v="0.10000000149011612"/>
    <x v="540"/>
    <n v="15.64"/>
  </r>
  <r>
    <x v="58"/>
    <s v="Mataderos  2312"/>
    <s v="México D.F."/>
    <s v="05023"/>
    <x v="7"/>
    <x v="2"/>
    <x v="2"/>
    <x v="287"/>
    <x v="223"/>
    <x v="10"/>
    <x v="0"/>
    <d v="2019-12-11T00:00:00"/>
    <d v="2019-11-21T00:00:00"/>
    <s v="Speedy Express"/>
    <n v="40"/>
    <s v="Boston Crab Meat"/>
    <n v="18.399999999999999"/>
    <x v="1"/>
    <n v="0.10000000149011612"/>
    <x v="432"/>
    <n v="15.64"/>
  </r>
  <r>
    <x v="58"/>
    <s v="Mataderos  2312"/>
    <s v="México D.F."/>
    <s v="05023"/>
    <x v="7"/>
    <x v="2"/>
    <x v="2"/>
    <x v="287"/>
    <x v="223"/>
    <x v="10"/>
    <x v="0"/>
    <d v="2019-12-11T00:00:00"/>
    <d v="2019-11-21T00:00:00"/>
    <s v="Speedy Express"/>
    <n v="57"/>
    <s v="Ravioli Angelo"/>
    <n v="19.5"/>
    <x v="2"/>
    <n v="0.10000000149011612"/>
    <x v="541"/>
    <n v="15.64"/>
  </r>
  <r>
    <x v="58"/>
    <s v="Mataderos  2312"/>
    <s v="México D.F."/>
    <s v="05023"/>
    <x v="7"/>
    <x v="2"/>
    <x v="2"/>
    <x v="287"/>
    <x v="223"/>
    <x v="10"/>
    <x v="0"/>
    <d v="2019-12-11T00:00:00"/>
    <d v="2019-11-21T00:00:00"/>
    <s v="Speedy Express"/>
    <n v="59"/>
    <s v="Raclette Courdavault"/>
    <n v="55"/>
    <x v="6"/>
    <n v="0.10000000149011612"/>
    <x v="542"/>
    <n v="15.64"/>
  </r>
  <r>
    <x v="27"/>
    <s v="Magazinweg 7"/>
    <s v="Frankfurt a.M. "/>
    <s v="60528"/>
    <x v="1"/>
    <x v="0"/>
    <x v="3"/>
    <x v="288"/>
    <x v="224"/>
    <x v="10"/>
    <x v="0"/>
    <d v="2019-12-12T00:00:00"/>
    <d v="2019-12-07T00:00:00"/>
    <s v="United Package"/>
    <n v="12"/>
    <s v="Queso Manchego La Pastora"/>
    <n v="38"/>
    <x v="6"/>
    <n v="0.25"/>
    <x v="543"/>
    <n v="58.88"/>
  </r>
  <r>
    <x v="27"/>
    <s v="Magazinweg 7"/>
    <s v="Frankfurt a.M. "/>
    <s v="60528"/>
    <x v="1"/>
    <x v="0"/>
    <x v="3"/>
    <x v="288"/>
    <x v="224"/>
    <x v="10"/>
    <x v="0"/>
    <d v="2019-12-12T00:00:00"/>
    <d v="2019-12-07T00:00:00"/>
    <s v="United Package"/>
    <n v="31"/>
    <s v="Gorgonzola Telino"/>
    <n v="12.5"/>
    <x v="8"/>
    <n v="0"/>
    <x v="530"/>
    <n v="58.88"/>
  </r>
  <r>
    <x v="27"/>
    <s v="Magazinweg 7"/>
    <s v="Frankfurt a.M. "/>
    <s v="60528"/>
    <x v="1"/>
    <x v="0"/>
    <x v="3"/>
    <x v="288"/>
    <x v="224"/>
    <x v="10"/>
    <x v="0"/>
    <d v="2019-12-12T00:00:00"/>
    <d v="2019-12-07T00:00:00"/>
    <s v="United Package"/>
    <n v="33"/>
    <s v="Geitost"/>
    <n v="2.5"/>
    <x v="12"/>
    <n v="0"/>
    <x v="516"/>
    <n v="58.88"/>
  </r>
  <r>
    <x v="27"/>
    <s v="Magazinweg 7"/>
    <s v="Frankfurt a.M. "/>
    <s v="60528"/>
    <x v="1"/>
    <x v="0"/>
    <x v="3"/>
    <x v="288"/>
    <x v="224"/>
    <x v="10"/>
    <x v="0"/>
    <d v="2019-12-12T00:00:00"/>
    <d v="2019-12-07T00:00:00"/>
    <s v="United Package"/>
    <n v="60"/>
    <s v="Camembert Pierrot"/>
    <n v="34"/>
    <x v="5"/>
    <n v="0.25"/>
    <x v="544"/>
    <n v="58.88"/>
  </r>
  <r>
    <x v="6"/>
    <s v="Starenweg 5"/>
    <s v="Genève"/>
    <s v="1204"/>
    <x v="4"/>
    <x v="0"/>
    <x v="5"/>
    <x v="289"/>
    <x v="224"/>
    <x v="10"/>
    <x v="0"/>
    <d v="2019-11-28T00:00:00"/>
    <d v="2019-11-19T00:00:00"/>
    <s v="Speedy Express"/>
    <n v="31"/>
    <s v="Gorgonzola Telino"/>
    <n v="12.5"/>
    <x v="12"/>
    <n v="0"/>
    <x v="545"/>
    <n v="78.849999999999994"/>
  </r>
  <r>
    <x v="6"/>
    <s v="Starenweg 5"/>
    <s v="Genève"/>
    <s v="1204"/>
    <x v="4"/>
    <x v="0"/>
    <x v="5"/>
    <x v="289"/>
    <x v="224"/>
    <x v="10"/>
    <x v="0"/>
    <d v="2019-11-28T00:00:00"/>
    <d v="2019-11-19T00:00:00"/>
    <s v="Speedy Express"/>
    <n v="51"/>
    <s v="Manjimup Dried Apples"/>
    <n v="53"/>
    <x v="7"/>
    <n v="0"/>
    <x v="546"/>
    <n v="78.849999999999994"/>
  </r>
  <r>
    <x v="6"/>
    <s v="Starenweg 5"/>
    <s v="Genève"/>
    <s v="1204"/>
    <x v="4"/>
    <x v="0"/>
    <x v="5"/>
    <x v="289"/>
    <x v="224"/>
    <x v="10"/>
    <x v="0"/>
    <d v="2019-11-28T00:00:00"/>
    <d v="2019-11-19T00:00:00"/>
    <s v="Speedy Express"/>
    <n v="58"/>
    <s v="Escargots de Bourgogne"/>
    <n v="13.25"/>
    <x v="8"/>
    <n v="0"/>
    <x v="547"/>
    <n v="78.849999999999994"/>
  </r>
  <r>
    <x v="6"/>
    <s v="Starenweg 5"/>
    <s v="Genève"/>
    <s v="1204"/>
    <x v="4"/>
    <x v="0"/>
    <x v="5"/>
    <x v="289"/>
    <x v="224"/>
    <x v="10"/>
    <x v="0"/>
    <d v="2019-11-28T00:00:00"/>
    <d v="2019-11-19T00:00:00"/>
    <s v="Speedy Express"/>
    <n v="72"/>
    <s v="Mozzarella di Giovanni"/>
    <n v="34.799999999999997"/>
    <x v="11"/>
    <n v="0"/>
    <x v="548"/>
    <n v="78.849999999999994"/>
  </r>
  <r>
    <x v="6"/>
    <s v="Starenweg 5"/>
    <s v="Genève"/>
    <s v="1204"/>
    <x v="4"/>
    <x v="0"/>
    <x v="5"/>
    <x v="289"/>
    <x v="224"/>
    <x v="10"/>
    <x v="0"/>
    <d v="2019-11-28T00:00:00"/>
    <d v="2019-11-19T00:00:00"/>
    <s v="Speedy Express"/>
    <n v="73"/>
    <s v="Röd Kaviar"/>
    <n v="15"/>
    <x v="3"/>
    <n v="0"/>
    <x v="135"/>
    <n v="78.849999999999994"/>
  </r>
  <r>
    <x v="32"/>
    <s v="Fauntleroy Circus"/>
    <s v="London"/>
    <s v="EC2 5NT"/>
    <x v="13"/>
    <x v="0"/>
    <x v="4"/>
    <x v="290"/>
    <x v="225"/>
    <x v="10"/>
    <x v="0"/>
    <d v="2019-12-13T00:00:00"/>
    <d v="2019-11-16T00:00:00"/>
    <s v="Federal Shipping"/>
    <n v="70"/>
    <s v="Outback Lager"/>
    <n v="15"/>
    <x v="25"/>
    <n v="0"/>
    <x v="549"/>
    <n v="4.87"/>
  </r>
  <r>
    <x v="32"/>
    <s v="Fauntleroy Circus"/>
    <s v="London"/>
    <s v="EC2 5NT"/>
    <x v="13"/>
    <x v="0"/>
    <x v="4"/>
    <x v="290"/>
    <x v="225"/>
    <x v="10"/>
    <x v="0"/>
    <d v="2019-12-13T00:00:00"/>
    <d v="2019-11-16T00:00:00"/>
    <s v="Federal Shipping"/>
    <n v="72"/>
    <s v="Mozzarella di Giovanni"/>
    <n v="34.799999999999997"/>
    <x v="15"/>
    <n v="0"/>
    <x v="550"/>
    <n v="4.87"/>
  </r>
  <r>
    <x v="32"/>
    <s v="Fauntleroy Circus"/>
    <s v="London"/>
    <s v="EC2 5NT"/>
    <x v="13"/>
    <x v="0"/>
    <x v="1"/>
    <x v="291"/>
    <x v="226"/>
    <x v="10"/>
    <x v="0"/>
    <d v="2019-12-14T00:00:00"/>
    <d v="2019-11-23T00:00:00"/>
    <s v="Federal Shipping"/>
    <n v="13"/>
    <s v="Konbu"/>
    <n v="6"/>
    <x v="26"/>
    <n v="0"/>
    <x v="60"/>
    <n v="12.36"/>
  </r>
  <r>
    <x v="32"/>
    <s v="Fauntleroy Circus"/>
    <s v="London"/>
    <s v="EC2 5NT"/>
    <x v="13"/>
    <x v="0"/>
    <x v="1"/>
    <x v="291"/>
    <x v="226"/>
    <x v="10"/>
    <x v="0"/>
    <d v="2019-12-14T00:00:00"/>
    <d v="2019-11-23T00:00:00"/>
    <s v="Federal Shipping"/>
    <n v="21"/>
    <s v="Sir Rodney's Scones"/>
    <n v="10"/>
    <x v="6"/>
    <n v="0"/>
    <x v="551"/>
    <n v="12.36"/>
  </r>
  <r>
    <x v="32"/>
    <s v="Fauntleroy Circus"/>
    <s v="London"/>
    <s v="EC2 5NT"/>
    <x v="13"/>
    <x v="0"/>
    <x v="1"/>
    <x v="291"/>
    <x v="226"/>
    <x v="10"/>
    <x v="0"/>
    <d v="2019-12-14T00:00:00"/>
    <d v="2019-11-23T00:00:00"/>
    <s v="Federal Shipping"/>
    <n v="33"/>
    <s v="Geitost"/>
    <n v="2.5"/>
    <x v="6"/>
    <n v="0"/>
    <x v="552"/>
    <n v="12.36"/>
  </r>
  <r>
    <x v="32"/>
    <s v="Fauntleroy Circus"/>
    <s v="London"/>
    <s v="EC2 5NT"/>
    <x v="13"/>
    <x v="0"/>
    <x v="1"/>
    <x v="291"/>
    <x v="226"/>
    <x v="10"/>
    <x v="0"/>
    <d v="2019-12-14T00:00:00"/>
    <d v="2019-11-23T00:00:00"/>
    <s v="Federal Shipping"/>
    <n v="49"/>
    <s v="Maxilaku"/>
    <n v="20"/>
    <x v="7"/>
    <n v="0"/>
    <x v="176"/>
    <n v="12.36"/>
  </r>
  <r>
    <x v="21"/>
    <s v="Taucherstraße 10"/>
    <s v="Cunewalde"/>
    <s v="01307"/>
    <x v="1"/>
    <x v="0"/>
    <x v="3"/>
    <x v="292"/>
    <x v="227"/>
    <x v="10"/>
    <x v="0"/>
    <d v="2019-12-17T00:00:00"/>
    <d v="2019-12-14T00:00:00"/>
    <s v="Federal Shipping"/>
    <n v="3"/>
    <s v="Aniseed Syrup"/>
    <n v="10"/>
    <x v="18"/>
    <n v="0"/>
    <x v="113"/>
    <n v="1007.64"/>
  </r>
  <r>
    <x v="21"/>
    <s v="Taucherstraße 10"/>
    <s v="Cunewalde"/>
    <s v="01307"/>
    <x v="1"/>
    <x v="0"/>
    <x v="3"/>
    <x v="292"/>
    <x v="227"/>
    <x v="10"/>
    <x v="0"/>
    <d v="2019-12-17T00:00:00"/>
    <d v="2019-12-14T00:00:00"/>
    <s v="Federal Shipping"/>
    <n v="26"/>
    <s v="Gumbär Gummibärchen"/>
    <n v="31.23"/>
    <x v="4"/>
    <n v="0"/>
    <x v="553"/>
    <n v="1007.64"/>
  </r>
  <r>
    <x v="21"/>
    <s v="Taucherstraße 10"/>
    <s v="Cunewalde"/>
    <s v="01307"/>
    <x v="1"/>
    <x v="0"/>
    <x v="3"/>
    <x v="292"/>
    <x v="227"/>
    <x v="10"/>
    <x v="0"/>
    <d v="2019-12-17T00:00:00"/>
    <d v="2019-12-14T00:00:00"/>
    <s v="Federal Shipping"/>
    <n v="38"/>
    <s v="Côte de Blaye"/>
    <n v="263.5"/>
    <x v="12"/>
    <n v="0"/>
    <x v="554"/>
    <n v="1007.64"/>
  </r>
  <r>
    <x v="21"/>
    <s v="Taucherstraße 10"/>
    <s v="Cunewalde"/>
    <s v="01307"/>
    <x v="1"/>
    <x v="0"/>
    <x v="3"/>
    <x v="292"/>
    <x v="227"/>
    <x v="10"/>
    <x v="0"/>
    <d v="2019-12-17T00:00:00"/>
    <d v="2019-12-14T00:00:00"/>
    <s v="Federal Shipping"/>
    <n v="68"/>
    <s v="Scottish Longbreads"/>
    <n v="12.5"/>
    <x v="5"/>
    <n v="0"/>
    <x v="555"/>
    <n v="1007.64"/>
  </r>
  <r>
    <x v="2"/>
    <s v="Rua do Paço, 67"/>
    <s v="Rio de Janeiro"/>
    <s v="05454-876"/>
    <x v="2"/>
    <x v="1"/>
    <x v="7"/>
    <x v="293"/>
    <x v="227"/>
    <x v="10"/>
    <x v="0"/>
    <d v="2019-12-17T00:00:00"/>
    <d v="2019-11-29T00:00:00"/>
    <s v="Speedy Express"/>
    <n v="24"/>
    <s v="Guaraná Fantástica"/>
    <n v="4.5"/>
    <x v="5"/>
    <n v="0.10000000149011612"/>
    <x v="556"/>
    <n v="68.650000000000006"/>
  </r>
  <r>
    <x v="2"/>
    <s v="Rua do Paço, 67"/>
    <s v="Rio de Janeiro"/>
    <s v="05454-876"/>
    <x v="2"/>
    <x v="1"/>
    <x v="7"/>
    <x v="293"/>
    <x v="227"/>
    <x v="10"/>
    <x v="0"/>
    <d v="2019-12-17T00:00:00"/>
    <d v="2019-11-29T00:00:00"/>
    <s v="Speedy Express"/>
    <n v="38"/>
    <s v="Côte de Blaye"/>
    <n v="263.5"/>
    <x v="22"/>
    <n v="0.10000000149011612"/>
    <x v="557"/>
    <n v="68.650000000000006"/>
  </r>
  <r>
    <x v="2"/>
    <s v="Rua do Paço, 67"/>
    <s v="Rio de Janeiro"/>
    <s v="05454-876"/>
    <x v="2"/>
    <x v="1"/>
    <x v="7"/>
    <x v="293"/>
    <x v="227"/>
    <x v="10"/>
    <x v="0"/>
    <d v="2019-12-17T00:00:00"/>
    <d v="2019-11-29T00:00:00"/>
    <s v="Speedy Express"/>
    <n v="65"/>
    <s v="Louisiana Fiery Hot Pepper Sauce"/>
    <n v="21.05"/>
    <x v="20"/>
    <n v="0.10000000149011612"/>
    <x v="558"/>
    <n v="68.650000000000006"/>
  </r>
  <r>
    <x v="2"/>
    <s v="Rua do Paço, 67"/>
    <s v="Rio de Janeiro"/>
    <s v="05454-876"/>
    <x v="2"/>
    <x v="1"/>
    <x v="7"/>
    <x v="293"/>
    <x v="227"/>
    <x v="10"/>
    <x v="0"/>
    <d v="2019-12-17T00:00:00"/>
    <d v="2019-11-29T00:00:00"/>
    <s v="Speedy Express"/>
    <n v="71"/>
    <s v="Fløtemysost"/>
    <n v="21.5"/>
    <x v="3"/>
    <n v="0.10000000149011612"/>
    <x v="559"/>
    <n v="68.650000000000006"/>
  </r>
  <r>
    <x v="43"/>
    <s v="Maubelstr. 90"/>
    <s v="Brandenburg"/>
    <s v="14776"/>
    <x v="1"/>
    <x v="0"/>
    <x v="5"/>
    <x v="294"/>
    <x v="228"/>
    <x v="10"/>
    <x v="0"/>
    <d v="2019-12-18T00:00:00"/>
    <d v="2019-11-26T00:00:00"/>
    <s v="Federal Shipping"/>
    <n v="11"/>
    <s v="Queso Cabrales"/>
    <n v="21"/>
    <x v="6"/>
    <n v="5.000000074505806E-2"/>
    <x v="560"/>
    <n v="10.95"/>
  </r>
  <r>
    <x v="43"/>
    <s v="Maubelstr. 90"/>
    <s v="Brandenburg"/>
    <s v="14776"/>
    <x v="1"/>
    <x v="0"/>
    <x v="5"/>
    <x v="294"/>
    <x v="228"/>
    <x v="10"/>
    <x v="0"/>
    <d v="2019-12-18T00:00:00"/>
    <d v="2019-11-26T00:00:00"/>
    <s v="Federal Shipping"/>
    <n v="54"/>
    <s v="Tourtière"/>
    <n v="7.45"/>
    <x v="23"/>
    <n v="5.000000074505806E-2"/>
    <x v="561"/>
    <n v="10.95"/>
  </r>
  <r>
    <x v="29"/>
    <s v="Carrera 52 con Ave. Bolívar #65-98 Llano Largo"/>
    <s v="Barquisimeto"/>
    <s v="3508"/>
    <x v="5"/>
    <x v="1"/>
    <x v="6"/>
    <x v="295"/>
    <x v="229"/>
    <x v="10"/>
    <x v="0"/>
    <d v="2019-12-19T00:00:00"/>
    <d v="2019-11-23T00:00:00"/>
    <s v="United Package"/>
    <n v="12"/>
    <s v="Queso Manchego La Pastora"/>
    <n v="38"/>
    <x v="12"/>
    <n v="0.15000000596046448"/>
    <x v="527"/>
    <n v="48.17"/>
  </r>
  <r>
    <x v="29"/>
    <s v="Carrera 52 con Ave. Bolívar #65-98 Llano Largo"/>
    <s v="Barquisimeto"/>
    <s v="3508"/>
    <x v="5"/>
    <x v="1"/>
    <x v="6"/>
    <x v="295"/>
    <x v="229"/>
    <x v="10"/>
    <x v="0"/>
    <d v="2019-12-19T00:00:00"/>
    <d v="2019-11-23T00:00:00"/>
    <s v="United Package"/>
    <n v="23"/>
    <s v="Tunnbröd"/>
    <n v="9"/>
    <x v="21"/>
    <n v="0.15000000596046448"/>
    <x v="562"/>
    <n v="48.17"/>
  </r>
  <r>
    <x v="37"/>
    <s v="89 Chiaroscuro Rd."/>
    <s v="Portland"/>
    <s v="97219"/>
    <x v="8"/>
    <x v="2"/>
    <x v="2"/>
    <x v="296"/>
    <x v="229"/>
    <x v="10"/>
    <x v="0"/>
    <d v="2019-12-19T00:00:00"/>
    <d v="2019-11-30T00:00:00"/>
    <s v="Speedy Express"/>
    <n v="28"/>
    <s v="Rössle Sauerkraut"/>
    <n v="45.6"/>
    <x v="25"/>
    <n v="0"/>
    <x v="563"/>
    <n v="24.91"/>
  </r>
  <r>
    <x v="37"/>
    <s v="89 Chiaroscuro Rd."/>
    <s v="Portland"/>
    <s v="97219"/>
    <x v="8"/>
    <x v="2"/>
    <x v="2"/>
    <x v="296"/>
    <x v="229"/>
    <x v="10"/>
    <x v="0"/>
    <d v="2019-12-19T00:00:00"/>
    <d v="2019-11-30T00:00:00"/>
    <s v="Speedy Express"/>
    <n v="67"/>
    <s v="Laughing Lumberjack Lager"/>
    <n v="14"/>
    <x v="25"/>
    <n v="0"/>
    <x v="1"/>
    <n v="24.91"/>
  </r>
  <r>
    <x v="75"/>
    <s v="12 Orchestra Terrace"/>
    <s v="Walla Walla"/>
    <s v="99362"/>
    <x v="8"/>
    <x v="2"/>
    <x v="6"/>
    <x v="297"/>
    <x v="230"/>
    <x v="10"/>
    <x v="0"/>
    <d v="2019-12-20T00:00:00"/>
    <d v="2019-12-27T00:00:00"/>
    <s v="United Package"/>
    <n v="11"/>
    <s v="Queso Cabrales"/>
    <n v="21"/>
    <x v="1"/>
    <n v="0"/>
    <x v="564"/>
    <n v="11.92"/>
  </r>
  <r>
    <x v="3"/>
    <s v="2, rue du Commerce"/>
    <s v="Lyon"/>
    <s v="69004"/>
    <x v="0"/>
    <x v="0"/>
    <x v="5"/>
    <x v="298"/>
    <x v="231"/>
    <x v="10"/>
    <x v="0"/>
    <d v="2019-12-21T00:00:00"/>
    <d v="2019-11-27T00:00:00"/>
    <s v="Federal Shipping"/>
    <n v="7"/>
    <s v="Uncle Bob's Organic Dried Pears"/>
    <n v="30"/>
    <x v="1"/>
    <n v="0"/>
    <x v="79"/>
    <n v="194.72"/>
  </r>
  <r>
    <x v="3"/>
    <s v="2, rue du Commerce"/>
    <s v="Lyon"/>
    <s v="69004"/>
    <x v="0"/>
    <x v="0"/>
    <x v="5"/>
    <x v="298"/>
    <x v="231"/>
    <x v="10"/>
    <x v="0"/>
    <d v="2019-12-21T00:00:00"/>
    <d v="2019-11-27T00:00:00"/>
    <s v="Federal Shipping"/>
    <n v="35"/>
    <s v="Steeleye Stout"/>
    <n v="18"/>
    <x v="12"/>
    <n v="0"/>
    <x v="307"/>
    <n v="194.72"/>
  </r>
  <r>
    <x v="3"/>
    <s v="2, rue du Commerce"/>
    <s v="Lyon"/>
    <s v="69004"/>
    <x v="0"/>
    <x v="0"/>
    <x v="5"/>
    <x v="298"/>
    <x v="231"/>
    <x v="10"/>
    <x v="0"/>
    <d v="2019-12-21T00:00:00"/>
    <d v="2019-11-27T00:00:00"/>
    <s v="Federal Shipping"/>
    <n v="62"/>
    <s v="Tarte au sucre"/>
    <n v="49.3"/>
    <x v="4"/>
    <n v="0"/>
    <x v="565"/>
    <n v="194.72"/>
  </r>
  <r>
    <x v="55"/>
    <s v="90 Wadhurst Rd."/>
    <s v="London"/>
    <s v="OX15 4NB"/>
    <x v="13"/>
    <x v="0"/>
    <x v="3"/>
    <x v="299"/>
    <x v="231"/>
    <x v="10"/>
    <x v="0"/>
    <d v="2019-12-21T00:00:00"/>
    <d v="2019-12-03T00:00:00"/>
    <s v="United Package"/>
    <n v="32"/>
    <s v="Mascarpone Fabioli"/>
    <n v="32"/>
    <x v="23"/>
    <n v="0.15000000596046448"/>
    <x v="566"/>
    <n v="178.43"/>
  </r>
  <r>
    <x v="55"/>
    <s v="90 Wadhurst Rd."/>
    <s v="London"/>
    <s v="OX15 4NB"/>
    <x v="13"/>
    <x v="0"/>
    <x v="3"/>
    <x v="299"/>
    <x v="231"/>
    <x v="10"/>
    <x v="0"/>
    <d v="2019-12-21T00:00:00"/>
    <d v="2019-12-03T00:00:00"/>
    <s v="United Package"/>
    <n v="36"/>
    <s v="Inlagd Sill"/>
    <n v="19"/>
    <x v="18"/>
    <n v="0"/>
    <x v="567"/>
    <n v="178.43"/>
  </r>
  <r>
    <x v="73"/>
    <s v="Luisenstr. 48"/>
    <s v="Münster"/>
    <s v="44087"/>
    <x v="1"/>
    <x v="0"/>
    <x v="3"/>
    <x v="300"/>
    <x v="232"/>
    <x v="10"/>
    <x v="0"/>
    <d v="2019-12-24T00:00:00"/>
    <d v="2019-12-03T00:00:00"/>
    <s v="United Package"/>
    <n v="34"/>
    <s v="Sasquatch Ale"/>
    <n v="14"/>
    <x v="1"/>
    <n v="0.25"/>
    <x v="549"/>
    <n v="1.43"/>
  </r>
  <r>
    <x v="73"/>
    <s v="Luisenstr. 48"/>
    <s v="Münster"/>
    <s v="44087"/>
    <x v="1"/>
    <x v="0"/>
    <x v="3"/>
    <x v="300"/>
    <x v="232"/>
    <x v="10"/>
    <x v="0"/>
    <d v="2019-12-24T00:00:00"/>
    <d v="2019-12-03T00:00:00"/>
    <s v="United Package"/>
    <n v="41"/>
    <s v="Jack's New England Clam Chowder"/>
    <n v="9.65"/>
    <x v="31"/>
    <n v="0"/>
    <x v="568"/>
    <n v="1.43"/>
  </r>
  <r>
    <x v="21"/>
    <s v="Taucherstraße 10"/>
    <s v="Cunewalde"/>
    <s v="01307"/>
    <x v="1"/>
    <x v="0"/>
    <x v="0"/>
    <x v="301"/>
    <x v="233"/>
    <x v="10"/>
    <x v="0"/>
    <d v="2019-12-11T00:00:00"/>
    <d v="2019-11-30T00:00:00"/>
    <s v="Speedy Express"/>
    <n v="31"/>
    <s v="Gorgonzola Telino"/>
    <n v="12.5"/>
    <x v="38"/>
    <n v="0.15000000596046448"/>
    <x v="569"/>
    <n v="171.24"/>
  </r>
  <r>
    <x v="21"/>
    <s v="Taucherstraße 10"/>
    <s v="Cunewalde"/>
    <s v="01307"/>
    <x v="1"/>
    <x v="0"/>
    <x v="0"/>
    <x v="301"/>
    <x v="233"/>
    <x v="10"/>
    <x v="0"/>
    <d v="2019-12-11T00:00:00"/>
    <d v="2019-11-30T00:00:00"/>
    <s v="Speedy Express"/>
    <n v="45"/>
    <s v="Røgede sild"/>
    <n v="9.5"/>
    <x v="30"/>
    <n v="0.15000000596046448"/>
    <x v="570"/>
    <n v="171.24"/>
  </r>
  <r>
    <x v="21"/>
    <s v="Taucherstraße 10"/>
    <s v="Cunewalde"/>
    <s v="01307"/>
    <x v="1"/>
    <x v="0"/>
    <x v="0"/>
    <x v="301"/>
    <x v="233"/>
    <x v="10"/>
    <x v="0"/>
    <d v="2019-12-11T00:00:00"/>
    <d v="2019-11-30T00:00:00"/>
    <s v="Speedy Express"/>
    <n v="51"/>
    <s v="Manjimup Dried Apples"/>
    <n v="53"/>
    <x v="33"/>
    <n v="0.15000000596046448"/>
    <x v="571"/>
    <n v="171.24"/>
  </r>
  <r>
    <x v="36"/>
    <s v="C/ Romero, 33"/>
    <s v="Sevilla"/>
    <s v="41101"/>
    <x v="12"/>
    <x v="0"/>
    <x v="8"/>
    <x v="302"/>
    <x v="234"/>
    <x v="10"/>
    <x v="0"/>
    <d v="2019-12-26T00:00:00"/>
    <d v="2019-12-07T00:00:00"/>
    <s v="Federal Shipping"/>
    <n v="17"/>
    <s v="Alice Mutton"/>
    <n v="39"/>
    <x v="26"/>
    <n v="0.10000000149011612"/>
    <x v="78"/>
    <n v="4.32"/>
  </r>
  <r>
    <x v="36"/>
    <s v="C/ Romero, 33"/>
    <s v="Sevilla"/>
    <s v="41101"/>
    <x v="12"/>
    <x v="0"/>
    <x v="8"/>
    <x v="302"/>
    <x v="234"/>
    <x v="10"/>
    <x v="0"/>
    <d v="2019-12-26T00:00:00"/>
    <d v="2019-12-07T00:00:00"/>
    <s v="Federal Shipping"/>
    <n v="19"/>
    <s v="Teatime Chocolate Biscuits"/>
    <n v="9.1999999999999993"/>
    <x v="1"/>
    <n v="0"/>
    <x v="470"/>
    <n v="4.32"/>
  </r>
  <r>
    <x v="36"/>
    <s v="C/ Romero, 33"/>
    <s v="Sevilla"/>
    <s v="41101"/>
    <x v="12"/>
    <x v="0"/>
    <x v="8"/>
    <x v="302"/>
    <x v="234"/>
    <x v="10"/>
    <x v="0"/>
    <d v="2019-12-26T00:00:00"/>
    <d v="2019-12-07T00:00:00"/>
    <s v="Federal Shipping"/>
    <n v="21"/>
    <s v="Sir Rodney's Scones"/>
    <n v="10"/>
    <x v="7"/>
    <n v="0.10000000149011612"/>
    <x v="299"/>
    <n v="4.32"/>
  </r>
  <r>
    <x v="36"/>
    <s v="C/ Romero, 33"/>
    <s v="Sevilla"/>
    <s v="41101"/>
    <x v="12"/>
    <x v="0"/>
    <x v="8"/>
    <x v="302"/>
    <x v="234"/>
    <x v="10"/>
    <x v="0"/>
    <d v="2019-12-26T00:00:00"/>
    <d v="2019-12-07T00:00:00"/>
    <s v="Federal Shipping"/>
    <n v="61"/>
    <s v="Sirop d'érable"/>
    <n v="28.5"/>
    <x v="1"/>
    <n v="0.10000000149011612"/>
    <x v="572"/>
    <n v="4.32"/>
  </r>
  <r>
    <x v="46"/>
    <s v="Jardim das rosas n. 32"/>
    <s v="Lisboa"/>
    <s v="1675"/>
    <x v="15"/>
    <x v="0"/>
    <x v="2"/>
    <x v="303"/>
    <x v="234"/>
    <x v="10"/>
    <x v="0"/>
    <d v="2020-01-09T00:00:00"/>
    <d v="2019-12-07T00:00:00"/>
    <s v="Federal Shipping"/>
    <n v="16"/>
    <s v="Pavlova"/>
    <n v="17.45"/>
    <x v="4"/>
    <n v="0.15000000596046448"/>
    <x v="573"/>
    <n v="72.95"/>
  </r>
  <r>
    <x v="46"/>
    <s v="Jardim das rosas n. 32"/>
    <s v="Lisboa"/>
    <s v="1675"/>
    <x v="15"/>
    <x v="0"/>
    <x v="2"/>
    <x v="303"/>
    <x v="234"/>
    <x v="10"/>
    <x v="0"/>
    <d v="2020-01-09T00:00:00"/>
    <d v="2019-12-07T00:00:00"/>
    <s v="Federal Shipping"/>
    <n v="35"/>
    <s v="Steeleye Stout"/>
    <n v="18"/>
    <x v="8"/>
    <n v="0.15000000596046448"/>
    <x v="574"/>
    <n v="72.95"/>
  </r>
  <r>
    <x v="46"/>
    <s v="Jardim das rosas n. 32"/>
    <s v="Lisboa"/>
    <s v="1675"/>
    <x v="15"/>
    <x v="0"/>
    <x v="2"/>
    <x v="303"/>
    <x v="234"/>
    <x v="10"/>
    <x v="0"/>
    <d v="2020-01-09T00:00:00"/>
    <d v="2019-12-07T00:00:00"/>
    <s v="Federal Shipping"/>
    <n v="44"/>
    <s v="Gula Malacca"/>
    <n v="19.45"/>
    <x v="4"/>
    <n v="0"/>
    <x v="575"/>
    <n v="72.95"/>
  </r>
  <r>
    <x v="8"/>
    <s v="Carrera 22 con Ave. Carlos Soublette #8-35"/>
    <s v="San Cristóbal"/>
    <s v="5022"/>
    <x v="5"/>
    <x v="1"/>
    <x v="7"/>
    <x v="304"/>
    <x v="235"/>
    <x v="10"/>
    <x v="0"/>
    <d v="2019-12-27T00:00:00"/>
    <d v="2019-12-06T00:00:00"/>
    <s v="Speedy Express"/>
    <n v="69"/>
    <s v="Gudbrandsdalsost"/>
    <n v="36"/>
    <x v="27"/>
    <n v="0"/>
    <x v="458"/>
    <n v="83.22"/>
  </r>
  <r>
    <x v="8"/>
    <s v="Carrera 22 con Ave. Carlos Soublette #8-35"/>
    <s v="San Cristóbal"/>
    <s v="5022"/>
    <x v="5"/>
    <x v="1"/>
    <x v="7"/>
    <x v="304"/>
    <x v="235"/>
    <x v="10"/>
    <x v="0"/>
    <d v="2019-12-27T00:00:00"/>
    <d v="2019-12-06T00:00:00"/>
    <s v="Speedy Express"/>
    <n v="75"/>
    <s v="Rhönbräu Klosterbier"/>
    <n v="7.75"/>
    <x v="12"/>
    <n v="0"/>
    <x v="576"/>
    <n v="83.22"/>
  </r>
  <r>
    <x v="16"/>
    <s v="Torikatu 38"/>
    <s v="Oulu"/>
    <s v="90110"/>
    <x v="10"/>
    <x v="0"/>
    <x v="7"/>
    <x v="305"/>
    <x v="236"/>
    <x v="10"/>
    <x v="0"/>
    <d v="2019-12-28T00:00:00"/>
    <d v="2019-12-04T00:00:00"/>
    <s v="United Package"/>
    <n v="11"/>
    <s v="Queso Cabrales"/>
    <n v="21"/>
    <x v="6"/>
    <n v="0"/>
    <x v="577"/>
    <n v="149.49"/>
  </r>
  <r>
    <x v="16"/>
    <s v="Torikatu 38"/>
    <s v="Oulu"/>
    <s v="90110"/>
    <x v="10"/>
    <x v="0"/>
    <x v="7"/>
    <x v="305"/>
    <x v="236"/>
    <x v="10"/>
    <x v="0"/>
    <d v="2019-12-28T00:00:00"/>
    <d v="2019-12-04T00:00:00"/>
    <s v="United Package"/>
    <n v="16"/>
    <s v="Pavlova"/>
    <n v="17.45"/>
    <x v="31"/>
    <n v="0"/>
    <x v="578"/>
    <n v="149.49"/>
  </r>
  <r>
    <x v="16"/>
    <s v="Torikatu 38"/>
    <s v="Oulu"/>
    <s v="90110"/>
    <x v="10"/>
    <x v="0"/>
    <x v="7"/>
    <x v="305"/>
    <x v="236"/>
    <x v="10"/>
    <x v="0"/>
    <d v="2019-12-28T00:00:00"/>
    <d v="2019-12-04T00:00:00"/>
    <s v="United Package"/>
    <n v="22"/>
    <s v="Gustaf's Knäckebröd"/>
    <n v="21"/>
    <x v="23"/>
    <n v="0"/>
    <x v="320"/>
    <n v="149.49"/>
  </r>
  <r>
    <x v="16"/>
    <s v="Torikatu 38"/>
    <s v="Oulu"/>
    <s v="90110"/>
    <x v="10"/>
    <x v="0"/>
    <x v="7"/>
    <x v="305"/>
    <x v="236"/>
    <x v="10"/>
    <x v="0"/>
    <d v="2019-12-28T00:00:00"/>
    <d v="2019-12-04T00:00:00"/>
    <s v="United Package"/>
    <n v="31"/>
    <s v="Gorgonzola Telino"/>
    <n v="12.5"/>
    <x v="12"/>
    <n v="0"/>
    <x v="545"/>
    <n v="149.49"/>
  </r>
  <r>
    <x v="16"/>
    <s v="Torikatu 38"/>
    <s v="Oulu"/>
    <s v="90110"/>
    <x v="10"/>
    <x v="0"/>
    <x v="7"/>
    <x v="305"/>
    <x v="236"/>
    <x v="10"/>
    <x v="0"/>
    <d v="2019-12-28T00:00:00"/>
    <d v="2019-12-04T00:00:00"/>
    <s v="United Package"/>
    <n v="35"/>
    <s v="Steeleye Stout"/>
    <n v="18"/>
    <x v="7"/>
    <n v="0"/>
    <x v="437"/>
    <n v="149.49"/>
  </r>
  <r>
    <x v="67"/>
    <s v="Mehrheimerstr. 369"/>
    <s v="Köln"/>
    <s v="50739"/>
    <x v="1"/>
    <x v="0"/>
    <x v="2"/>
    <x v="306"/>
    <x v="236"/>
    <x v="10"/>
    <x v="0"/>
    <d v="2019-12-28T00:00:00"/>
    <d v="2019-12-06T00:00:00"/>
    <s v="Federal Shipping"/>
    <n v="16"/>
    <s v="Pavlova"/>
    <n v="17.45"/>
    <x v="12"/>
    <n v="5.000000074505806E-2"/>
    <x v="579"/>
    <n v="120.97"/>
  </r>
  <r>
    <x v="67"/>
    <s v="Mehrheimerstr. 369"/>
    <s v="Köln"/>
    <s v="50739"/>
    <x v="1"/>
    <x v="0"/>
    <x v="2"/>
    <x v="306"/>
    <x v="236"/>
    <x v="10"/>
    <x v="0"/>
    <d v="2019-12-28T00:00:00"/>
    <d v="2019-12-06T00:00:00"/>
    <s v="Federal Shipping"/>
    <n v="23"/>
    <s v="Tunnbröd"/>
    <n v="9"/>
    <x v="8"/>
    <n v="5.000000074505806E-2"/>
    <x v="372"/>
    <n v="120.97"/>
  </r>
  <r>
    <x v="67"/>
    <s v="Mehrheimerstr. 369"/>
    <s v="Köln"/>
    <s v="50739"/>
    <x v="1"/>
    <x v="0"/>
    <x v="2"/>
    <x v="306"/>
    <x v="236"/>
    <x v="10"/>
    <x v="0"/>
    <d v="2019-12-28T00:00:00"/>
    <d v="2019-12-06T00:00:00"/>
    <s v="Federal Shipping"/>
    <n v="62"/>
    <s v="Tarte au sucre"/>
    <n v="49.3"/>
    <x v="8"/>
    <n v="5.000000074505806E-2"/>
    <x v="580"/>
    <n v="120.97"/>
  </r>
  <r>
    <x v="67"/>
    <s v="Mehrheimerstr. 369"/>
    <s v="Köln"/>
    <s v="50739"/>
    <x v="1"/>
    <x v="0"/>
    <x v="2"/>
    <x v="306"/>
    <x v="236"/>
    <x v="10"/>
    <x v="0"/>
    <d v="2019-12-28T00:00:00"/>
    <d v="2019-12-06T00:00:00"/>
    <s v="Federal Shipping"/>
    <n v="77"/>
    <s v="Original Frankfurter grüne Soße"/>
    <n v="13"/>
    <x v="1"/>
    <n v="5.000000074505806E-2"/>
    <x v="581"/>
    <n v="120.97"/>
  </r>
  <r>
    <x v="44"/>
    <s v="187 Suffolk Ln."/>
    <s v="Boise"/>
    <s v="83720"/>
    <x v="8"/>
    <x v="2"/>
    <x v="1"/>
    <x v="307"/>
    <x v="237"/>
    <x v="11"/>
    <x v="0"/>
    <d v="2019-12-31T00:00:00"/>
    <d v="2019-12-05T00:00:00"/>
    <s v="Federal Shipping"/>
    <n v="14"/>
    <s v="Tofu"/>
    <n v="23.25"/>
    <x v="12"/>
    <n v="0.20000000298023224"/>
    <x v="582"/>
    <n v="252.49"/>
  </r>
  <r>
    <x v="44"/>
    <s v="187 Suffolk Ln."/>
    <s v="Boise"/>
    <s v="83720"/>
    <x v="8"/>
    <x v="2"/>
    <x v="1"/>
    <x v="307"/>
    <x v="237"/>
    <x v="11"/>
    <x v="0"/>
    <d v="2019-12-31T00:00:00"/>
    <d v="2019-12-05T00:00:00"/>
    <s v="Federal Shipping"/>
    <n v="19"/>
    <s v="Teatime Chocolate Biscuits"/>
    <n v="9.1999999999999993"/>
    <x v="5"/>
    <n v="0.20000000298023224"/>
    <x v="583"/>
    <n v="252.49"/>
  </r>
  <r>
    <x v="44"/>
    <s v="187 Suffolk Ln."/>
    <s v="Boise"/>
    <s v="83720"/>
    <x v="8"/>
    <x v="2"/>
    <x v="1"/>
    <x v="307"/>
    <x v="237"/>
    <x v="11"/>
    <x v="0"/>
    <d v="2019-12-31T00:00:00"/>
    <d v="2019-12-05T00:00:00"/>
    <s v="Federal Shipping"/>
    <n v="24"/>
    <s v="Guaraná Fantástica"/>
    <n v="4.5"/>
    <x v="27"/>
    <n v="0.20000000298023224"/>
    <x v="398"/>
    <n v="252.49"/>
  </r>
  <r>
    <x v="44"/>
    <s v="187 Suffolk Ln."/>
    <s v="Boise"/>
    <s v="83720"/>
    <x v="8"/>
    <x v="2"/>
    <x v="1"/>
    <x v="307"/>
    <x v="237"/>
    <x v="11"/>
    <x v="0"/>
    <d v="2019-12-31T00:00:00"/>
    <d v="2019-12-05T00:00:00"/>
    <s v="Federal Shipping"/>
    <n v="51"/>
    <s v="Manjimup Dried Apples"/>
    <n v="53"/>
    <x v="8"/>
    <n v="0.20000000298023224"/>
    <x v="256"/>
    <n v="252.49"/>
  </r>
  <r>
    <x v="44"/>
    <s v="187 Suffolk Ln."/>
    <s v="Boise"/>
    <s v="83720"/>
    <x v="8"/>
    <x v="2"/>
    <x v="1"/>
    <x v="307"/>
    <x v="237"/>
    <x v="11"/>
    <x v="0"/>
    <d v="2019-12-31T00:00:00"/>
    <d v="2019-12-05T00:00:00"/>
    <s v="Federal Shipping"/>
    <n v="56"/>
    <s v="Gnocchi di nonna Alice"/>
    <n v="38"/>
    <x v="4"/>
    <n v="0.20000000298023224"/>
    <x v="584"/>
    <n v="252.49"/>
  </r>
  <r>
    <x v="50"/>
    <s v="Vinbæltet 34"/>
    <s v="København"/>
    <s v="1734"/>
    <x v="17"/>
    <x v="0"/>
    <x v="7"/>
    <x v="308"/>
    <x v="238"/>
    <x v="11"/>
    <x v="0"/>
    <d v="2020-01-15T00:00:00"/>
    <d v="2019-12-14T00:00:00"/>
    <s v="Speedy Express"/>
    <n v="72"/>
    <s v="Mozzarella di Giovanni"/>
    <n v="34.799999999999997"/>
    <x v="23"/>
    <n v="0"/>
    <x v="537"/>
    <n v="9.8000000000000007"/>
  </r>
  <r>
    <x v="27"/>
    <s v="Magazinweg 7"/>
    <s v="Frankfurt a.M. "/>
    <s v="60528"/>
    <x v="1"/>
    <x v="0"/>
    <x v="4"/>
    <x v="309"/>
    <x v="238"/>
    <x v="11"/>
    <x v="0"/>
    <d v="2019-12-18T00:00:00"/>
    <d v="2019-12-07T00:00:00"/>
    <s v="United Package"/>
    <n v="64"/>
    <s v="Wimmers gute Semmelknödel"/>
    <n v="33.25"/>
    <x v="12"/>
    <n v="0"/>
    <x v="585"/>
    <n v="96.72"/>
  </r>
  <r>
    <x v="27"/>
    <s v="Magazinweg 7"/>
    <s v="Frankfurt a.M. "/>
    <s v="60528"/>
    <x v="1"/>
    <x v="0"/>
    <x v="4"/>
    <x v="309"/>
    <x v="238"/>
    <x v="11"/>
    <x v="0"/>
    <d v="2019-12-18T00:00:00"/>
    <d v="2019-12-07T00:00:00"/>
    <s v="United Package"/>
    <n v="75"/>
    <s v="Rhönbräu Klosterbier"/>
    <n v="7.75"/>
    <x v="8"/>
    <n v="0"/>
    <x v="586"/>
    <n v="96.72"/>
  </r>
  <r>
    <x v="54"/>
    <s v="Brook Farm_x000d__x000a_Stratford St. Mary"/>
    <s v="Colchester"/>
    <s v="CO7 6JX"/>
    <x v="13"/>
    <x v="0"/>
    <x v="5"/>
    <x v="310"/>
    <x v="239"/>
    <x v="11"/>
    <x v="0"/>
    <d v="2020-01-02T00:00:00"/>
    <d v="2019-12-11T00:00:00"/>
    <s v="United Package"/>
    <n v="47"/>
    <s v="Zaanse koeken"/>
    <n v="9.5"/>
    <x v="9"/>
    <n v="0"/>
    <x v="587"/>
    <n v="72.97"/>
  </r>
  <r>
    <x v="54"/>
    <s v="Brook Farm_x000d__x000a_Stratford St. Mary"/>
    <s v="Colchester"/>
    <s v="CO7 6JX"/>
    <x v="13"/>
    <x v="0"/>
    <x v="5"/>
    <x v="310"/>
    <x v="239"/>
    <x v="11"/>
    <x v="0"/>
    <d v="2020-01-02T00:00:00"/>
    <d v="2019-12-11T00:00:00"/>
    <s v="United Package"/>
    <n v="51"/>
    <s v="Manjimup Dried Apples"/>
    <n v="53"/>
    <x v="8"/>
    <n v="0"/>
    <x v="459"/>
    <n v="72.97"/>
  </r>
  <r>
    <x v="54"/>
    <s v="Brook Farm_x000d__x000a_Stratford St. Mary"/>
    <s v="Colchester"/>
    <s v="CO7 6JX"/>
    <x v="13"/>
    <x v="0"/>
    <x v="5"/>
    <x v="310"/>
    <x v="239"/>
    <x v="11"/>
    <x v="0"/>
    <d v="2020-01-02T00:00:00"/>
    <d v="2019-12-11T00:00:00"/>
    <s v="United Package"/>
    <n v="52"/>
    <s v="Filo Mix"/>
    <n v="7"/>
    <x v="12"/>
    <n v="0"/>
    <x v="564"/>
    <n v="72.97"/>
  </r>
  <r>
    <x v="54"/>
    <s v="Brook Farm_x000d__x000a_Stratford St. Mary"/>
    <s v="Colchester"/>
    <s v="CO7 6JX"/>
    <x v="13"/>
    <x v="0"/>
    <x v="5"/>
    <x v="310"/>
    <x v="239"/>
    <x v="11"/>
    <x v="0"/>
    <d v="2020-01-02T00:00:00"/>
    <d v="2019-12-11T00:00:00"/>
    <s v="United Package"/>
    <n v="53"/>
    <s v="Perth Pasties"/>
    <n v="32.799999999999997"/>
    <x v="27"/>
    <n v="0"/>
    <x v="588"/>
    <n v="72.97"/>
  </r>
  <r>
    <x v="54"/>
    <s v="Brook Farm_x000d__x000a_Stratford St. Mary"/>
    <s v="Colchester"/>
    <s v="CO7 6JX"/>
    <x v="13"/>
    <x v="0"/>
    <x v="5"/>
    <x v="310"/>
    <x v="239"/>
    <x v="11"/>
    <x v="0"/>
    <d v="2020-01-02T00:00:00"/>
    <d v="2019-12-11T00:00:00"/>
    <s v="United Package"/>
    <n v="73"/>
    <s v="Röd Kaviar"/>
    <n v="15"/>
    <x v="28"/>
    <n v="0"/>
    <x v="589"/>
    <n v="72.97"/>
  </r>
  <r>
    <x v="15"/>
    <s v="24, place Kléber"/>
    <s v="Strasbourg"/>
    <s v="67000"/>
    <x v="0"/>
    <x v="0"/>
    <x v="1"/>
    <x v="311"/>
    <x v="240"/>
    <x v="11"/>
    <x v="0"/>
    <d v="2020-01-03T00:00:00"/>
    <d v="2019-12-14T00:00:00"/>
    <s v="Speedy Express"/>
    <n v="41"/>
    <s v="Jack's New England Clam Chowder"/>
    <n v="9.65"/>
    <x v="0"/>
    <n v="5.000000074505806E-2"/>
    <x v="590"/>
    <n v="8.0500000000000007"/>
  </r>
  <r>
    <x v="15"/>
    <s v="24, place Kléber"/>
    <s v="Strasbourg"/>
    <s v="67000"/>
    <x v="0"/>
    <x v="0"/>
    <x v="1"/>
    <x v="311"/>
    <x v="240"/>
    <x v="11"/>
    <x v="0"/>
    <d v="2020-01-03T00:00:00"/>
    <d v="2019-12-14T00:00:00"/>
    <s v="Speedy Express"/>
    <n v="55"/>
    <s v="Pâté chinois"/>
    <n v="24"/>
    <x v="27"/>
    <n v="5.000000074505806E-2"/>
    <x v="267"/>
    <n v="8.0500000000000007"/>
  </r>
  <r>
    <x v="17"/>
    <s v="Berliner Platz 43"/>
    <s v="München"/>
    <s v="80805"/>
    <x v="1"/>
    <x v="0"/>
    <x v="6"/>
    <x v="312"/>
    <x v="241"/>
    <x v="11"/>
    <x v="0"/>
    <d v="2020-01-04T00:00:00"/>
    <d v="2019-12-10T00:00:00"/>
    <s v="Speedy Express"/>
    <n v="30"/>
    <s v="Nord-Ost Matjeshering"/>
    <n v="25.89"/>
    <x v="8"/>
    <n v="0"/>
    <x v="591"/>
    <n v="36.65"/>
  </r>
  <r>
    <x v="17"/>
    <s v="Berliner Platz 43"/>
    <s v="München"/>
    <s v="80805"/>
    <x v="1"/>
    <x v="0"/>
    <x v="6"/>
    <x v="312"/>
    <x v="241"/>
    <x v="11"/>
    <x v="0"/>
    <d v="2020-01-04T00:00:00"/>
    <d v="2019-12-10T00:00:00"/>
    <s v="Speedy Express"/>
    <n v="62"/>
    <s v="Tarte au sucre"/>
    <n v="49.3"/>
    <x v="6"/>
    <n v="0.25"/>
    <x v="592"/>
    <n v="36.65"/>
  </r>
  <r>
    <x v="14"/>
    <s v="Åkergatan 24"/>
    <s v="Bräcke"/>
    <s v="S-844 67"/>
    <x v="9"/>
    <x v="0"/>
    <x v="7"/>
    <x v="313"/>
    <x v="241"/>
    <x v="11"/>
    <x v="0"/>
    <d v="2020-01-04T00:00:00"/>
    <d v="2019-12-10T00:00:00"/>
    <s v="United Package"/>
    <n v="44"/>
    <s v="Gula Malacca"/>
    <n v="19.45"/>
    <x v="1"/>
    <n v="0"/>
    <x v="593"/>
    <n v="242.21"/>
  </r>
  <r>
    <x v="14"/>
    <s v="Åkergatan 24"/>
    <s v="Bräcke"/>
    <s v="S-844 67"/>
    <x v="9"/>
    <x v="0"/>
    <x v="7"/>
    <x v="313"/>
    <x v="241"/>
    <x v="11"/>
    <x v="0"/>
    <d v="2020-01-04T00:00:00"/>
    <d v="2019-12-10T00:00:00"/>
    <s v="United Package"/>
    <n v="51"/>
    <s v="Manjimup Dried Apples"/>
    <n v="53"/>
    <x v="13"/>
    <n v="0"/>
    <x v="594"/>
    <n v="242.21"/>
  </r>
  <r>
    <x v="31"/>
    <s v="Strada Provinciale 124"/>
    <s v="Reggio Emilia"/>
    <s v="42100"/>
    <x v="11"/>
    <x v="0"/>
    <x v="5"/>
    <x v="314"/>
    <x v="242"/>
    <x v="11"/>
    <x v="0"/>
    <d v="2020-01-07T00:00:00"/>
    <d v="2019-12-13T00:00:00"/>
    <s v="Speedy Express"/>
    <n v="33"/>
    <s v="Geitost"/>
    <n v="2.5"/>
    <x v="8"/>
    <n v="0.10000000149011612"/>
    <x v="589"/>
    <n v="22.95"/>
  </r>
  <r>
    <x v="31"/>
    <s v="Strada Provinciale 124"/>
    <s v="Reggio Emilia"/>
    <s v="42100"/>
    <x v="11"/>
    <x v="0"/>
    <x v="5"/>
    <x v="314"/>
    <x v="242"/>
    <x v="11"/>
    <x v="0"/>
    <d v="2020-01-07T00:00:00"/>
    <d v="2019-12-13T00:00:00"/>
    <s v="Speedy Express"/>
    <n v="62"/>
    <s v="Tarte au sucre"/>
    <n v="49.3"/>
    <x v="1"/>
    <n v="0.10000000149011612"/>
    <x v="595"/>
    <n v="22.95"/>
  </r>
  <r>
    <x v="30"/>
    <s v="Av. Copacabana, 267"/>
    <s v="Rio de Janeiro"/>
    <s v="02389-890"/>
    <x v="2"/>
    <x v="1"/>
    <x v="7"/>
    <x v="315"/>
    <x v="243"/>
    <x v="11"/>
    <x v="0"/>
    <d v="2020-01-22T00:00:00"/>
    <d v="2019-12-25T00:00:00"/>
    <s v="United Package"/>
    <n v="36"/>
    <s v="Inlagd Sill"/>
    <n v="19"/>
    <x v="9"/>
    <n v="0"/>
    <x v="596"/>
    <n v="60.43"/>
  </r>
  <r>
    <x v="30"/>
    <s v="Av. Copacabana, 267"/>
    <s v="Rio de Janeiro"/>
    <s v="02389-890"/>
    <x v="2"/>
    <x v="1"/>
    <x v="7"/>
    <x v="315"/>
    <x v="243"/>
    <x v="11"/>
    <x v="0"/>
    <d v="2020-01-22T00:00:00"/>
    <d v="2019-12-25T00:00:00"/>
    <s v="United Package"/>
    <n v="52"/>
    <s v="Filo Mix"/>
    <n v="7"/>
    <x v="21"/>
    <n v="0"/>
    <x v="597"/>
    <n v="60.43"/>
  </r>
  <r>
    <x v="13"/>
    <s v="2817 Milton Dr."/>
    <s v="Albuquerque"/>
    <s v="87110"/>
    <x v="8"/>
    <x v="2"/>
    <x v="2"/>
    <x v="316"/>
    <x v="243"/>
    <x v="11"/>
    <x v="0"/>
    <d v="2020-01-08T00:00:00"/>
    <d v="2019-12-17T00:00:00"/>
    <s v="Federal Shipping"/>
    <n v="17"/>
    <s v="Alice Mutton"/>
    <n v="39"/>
    <x v="16"/>
    <n v="5.000000074505806E-2"/>
    <x v="598"/>
    <n v="13.75"/>
  </r>
  <r>
    <x v="13"/>
    <s v="2817 Milton Dr."/>
    <s v="Albuquerque"/>
    <s v="87110"/>
    <x v="8"/>
    <x v="2"/>
    <x v="2"/>
    <x v="316"/>
    <x v="243"/>
    <x v="11"/>
    <x v="0"/>
    <d v="2020-01-08T00:00:00"/>
    <d v="2019-12-17T00:00:00"/>
    <s v="Federal Shipping"/>
    <n v="31"/>
    <s v="Gorgonzola Telino"/>
    <n v="12.5"/>
    <x v="7"/>
    <n v="5.000000074505806E-2"/>
    <x v="599"/>
    <n v="13.75"/>
  </r>
  <r>
    <x v="13"/>
    <s v="2817 Milton Dr."/>
    <s v="Albuquerque"/>
    <s v="87110"/>
    <x v="8"/>
    <x v="2"/>
    <x v="2"/>
    <x v="316"/>
    <x v="243"/>
    <x v="11"/>
    <x v="0"/>
    <d v="2020-01-08T00:00:00"/>
    <d v="2019-12-17T00:00:00"/>
    <s v="Federal Shipping"/>
    <n v="55"/>
    <s v="Pâté chinois"/>
    <n v="24"/>
    <x v="9"/>
    <n v="5.000000074505806E-2"/>
    <x v="414"/>
    <n v="13.75"/>
  </r>
  <r>
    <x v="48"/>
    <s v="43 rue St. Laurent"/>
    <s v="Montréal"/>
    <s v="H1J 1C3"/>
    <x v="16"/>
    <x v="2"/>
    <x v="6"/>
    <x v="317"/>
    <x v="244"/>
    <x v="11"/>
    <x v="0"/>
    <d v="2020-01-09T00:00:00"/>
    <d v="2019-12-19T00:00:00"/>
    <s v="United Package"/>
    <n v="24"/>
    <s v="Guaraná Fantástica"/>
    <n v="4.5"/>
    <x v="9"/>
    <n v="0.10000000149011612"/>
    <x v="600"/>
    <n v="7.15"/>
  </r>
  <r>
    <x v="48"/>
    <s v="43 rue St. Laurent"/>
    <s v="Montréal"/>
    <s v="H1J 1C3"/>
    <x v="16"/>
    <x v="2"/>
    <x v="6"/>
    <x v="317"/>
    <x v="244"/>
    <x v="11"/>
    <x v="0"/>
    <d v="2020-01-09T00:00:00"/>
    <d v="2019-12-19T00:00:00"/>
    <s v="United Package"/>
    <n v="64"/>
    <s v="Wimmers gute Semmelknödel"/>
    <n v="33.25"/>
    <x v="27"/>
    <n v="0.10000000149011612"/>
    <x v="601"/>
    <n v="7.15"/>
  </r>
  <r>
    <x v="15"/>
    <s v="24, place Kléber"/>
    <s v="Strasbourg"/>
    <s v="67000"/>
    <x v="0"/>
    <x v="0"/>
    <x v="4"/>
    <x v="318"/>
    <x v="245"/>
    <x v="11"/>
    <x v="0"/>
    <d v="2020-01-10T00:00:00"/>
    <d v="2019-12-19T00:00:00"/>
    <s v="Speedy Express"/>
    <n v="11"/>
    <s v="Queso Cabrales"/>
    <n v="21"/>
    <x v="5"/>
    <n v="0.15000000596046448"/>
    <x v="602"/>
    <n v="88.4"/>
  </r>
  <r>
    <x v="15"/>
    <s v="24, place Kléber"/>
    <s v="Strasbourg"/>
    <s v="67000"/>
    <x v="0"/>
    <x v="0"/>
    <x v="4"/>
    <x v="318"/>
    <x v="245"/>
    <x v="11"/>
    <x v="0"/>
    <d v="2020-01-10T00:00:00"/>
    <d v="2019-12-19T00:00:00"/>
    <s v="Speedy Express"/>
    <n v="18"/>
    <s v="Carnarvon Tigers"/>
    <n v="62.5"/>
    <x v="27"/>
    <n v="0.15000000596046448"/>
    <x v="603"/>
    <n v="88.4"/>
  </r>
  <r>
    <x v="15"/>
    <s v="24, place Kléber"/>
    <s v="Strasbourg"/>
    <s v="67000"/>
    <x v="0"/>
    <x v="0"/>
    <x v="4"/>
    <x v="318"/>
    <x v="245"/>
    <x v="11"/>
    <x v="0"/>
    <d v="2020-01-10T00:00:00"/>
    <d v="2019-12-19T00:00:00"/>
    <s v="Speedy Express"/>
    <n v="76"/>
    <s v="Lakkalikööri"/>
    <n v="18"/>
    <x v="1"/>
    <n v="0"/>
    <x v="226"/>
    <n v="88.4"/>
  </r>
  <r>
    <x v="34"/>
    <s v="8 Johnstown Road"/>
    <s v="Cork"/>
    <m/>
    <x v="14"/>
    <x v="0"/>
    <x v="5"/>
    <x v="319"/>
    <x v="245"/>
    <x v="11"/>
    <x v="0"/>
    <d v="2020-01-10T00:00:00"/>
    <d v="2019-12-18T00:00:00"/>
    <s v="Speedy Express"/>
    <n v="31"/>
    <s v="Gorgonzola Telino"/>
    <n v="12.5"/>
    <x v="18"/>
    <n v="0.20000000298023224"/>
    <x v="113"/>
    <n v="33.97"/>
  </r>
  <r>
    <x v="34"/>
    <s v="8 Johnstown Road"/>
    <s v="Cork"/>
    <m/>
    <x v="14"/>
    <x v="0"/>
    <x v="5"/>
    <x v="319"/>
    <x v="245"/>
    <x v="11"/>
    <x v="0"/>
    <d v="2020-01-10T00:00:00"/>
    <d v="2019-12-18T00:00:00"/>
    <s v="Speedy Express"/>
    <n v="51"/>
    <s v="Manjimup Dried Apples"/>
    <n v="53"/>
    <x v="28"/>
    <n v="0"/>
    <x v="277"/>
    <n v="33.97"/>
  </r>
  <r>
    <x v="34"/>
    <s v="8 Johnstown Road"/>
    <s v="Cork"/>
    <m/>
    <x v="14"/>
    <x v="0"/>
    <x v="5"/>
    <x v="319"/>
    <x v="245"/>
    <x v="11"/>
    <x v="0"/>
    <d v="2020-01-10T00:00:00"/>
    <d v="2019-12-18T00:00:00"/>
    <s v="Speedy Express"/>
    <n v="59"/>
    <s v="Raclette Courdavault"/>
    <n v="55"/>
    <x v="4"/>
    <n v="0.20000000298023224"/>
    <x v="604"/>
    <n v="33.97"/>
  </r>
  <r>
    <x v="59"/>
    <s v="Rambla de Cataluña, 23"/>
    <s v="Barcelona"/>
    <s v="8022"/>
    <x v="12"/>
    <x v="0"/>
    <x v="3"/>
    <x v="320"/>
    <x v="246"/>
    <x v="11"/>
    <x v="0"/>
    <d v="2020-01-11T00:00:00"/>
    <d v="2020-01-09T00:00:00"/>
    <s v="Federal Shipping"/>
    <n v="10"/>
    <s v="Ikura"/>
    <n v="31"/>
    <x v="2"/>
    <n v="0"/>
    <x v="586"/>
    <n v="6.54"/>
  </r>
  <r>
    <x v="13"/>
    <s v="2817 Milton Dr."/>
    <s v="Albuquerque"/>
    <s v="87110"/>
    <x v="8"/>
    <x v="2"/>
    <x v="0"/>
    <x v="321"/>
    <x v="247"/>
    <x v="11"/>
    <x v="0"/>
    <d v="2020-01-14T00:00:00"/>
    <d v="2020-01-11T00:00:00"/>
    <s v="Speedy Express"/>
    <n v="31"/>
    <s v="Gorgonzola Telino"/>
    <n v="12.5"/>
    <x v="5"/>
    <n v="0.20000000298023224"/>
    <x v="605"/>
    <n v="58.98"/>
  </r>
  <r>
    <x v="13"/>
    <s v="2817 Milton Dr."/>
    <s v="Albuquerque"/>
    <s v="87110"/>
    <x v="8"/>
    <x v="2"/>
    <x v="0"/>
    <x v="321"/>
    <x v="247"/>
    <x v="11"/>
    <x v="0"/>
    <d v="2020-01-14T00:00:00"/>
    <d v="2020-01-11T00:00:00"/>
    <s v="Speedy Express"/>
    <n v="76"/>
    <s v="Lakkalikööri"/>
    <n v="18"/>
    <x v="12"/>
    <n v="0"/>
    <x v="307"/>
    <n v="58.98"/>
  </r>
  <r>
    <x v="48"/>
    <s v="43 rue St. Laurent"/>
    <s v="Montréal"/>
    <s v="H1J 1C3"/>
    <x v="16"/>
    <x v="2"/>
    <x v="3"/>
    <x v="322"/>
    <x v="248"/>
    <x v="11"/>
    <x v="0"/>
    <d v="2020-01-15T00:00:00"/>
    <d v="2019-12-20T00:00:00"/>
    <s v="Federal Shipping"/>
    <n v="11"/>
    <s v="Queso Cabrales"/>
    <n v="21"/>
    <x v="6"/>
    <n v="5.000000074505806E-2"/>
    <x v="560"/>
    <n v="188.99"/>
  </r>
  <r>
    <x v="48"/>
    <s v="43 rue St. Laurent"/>
    <s v="Montréal"/>
    <s v="H1J 1C3"/>
    <x v="16"/>
    <x v="2"/>
    <x v="3"/>
    <x v="322"/>
    <x v="248"/>
    <x v="11"/>
    <x v="0"/>
    <d v="2020-01-15T00:00:00"/>
    <d v="2019-12-20T00:00:00"/>
    <s v="Federal Shipping"/>
    <n v="56"/>
    <s v="Gnocchi di nonna Alice"/>
    <n v="38"/>
    <x v="18"/>
    <n v="5.000000074505806E-2"/>
    <x v="606"/>
    <n v="188.99"/>
  </r>
  <r>
    <x v="9"/>
    <s v="Kirchgasse 6"/>
    <s v="Graz"/>
    <s v="8010"/>
    <x v="6"/>
    <x v="0"/>
    <x v="6"/>
    <x v="323"/>
    <x v="248"/>
    <x v="11"/>
    <x v="0"/>
    <d v="2020-01-29T00:00:00"/>
    <d v="2020-01-04T00:00:00"/>
    <s v="Federal Shipping"/>
    <n v="14"/>
    <s v="Tofu"/>
    <n v="23.25"/>
    <x v="45"/>
    <n v="0.15000000596046448"/>
    <x v="607"/>
    <n v="26.06"/>
  </r>
  <r>
    <x v="9"/>
    <s v="Kirchgasse 6"/>
    <s v="Graz"/>
    <s v="8010"/>
    <x v="6"/>
    <x v="0"/>
    <x v="6"/>
    <x v="323"/>
    <x v="248"/>
    <x v="11"/>
    <x v="0"/>
    <d v="2020-01-29T00:00:00"/>
    <d v="2020-01-04T00:00:00"/>
    <s v="Federal Shipping"/>
    <n v="42"/>
    <s v="Singaporean Hokkien Fried Mee"/>
    <n v="14"/>
    <x v="19"/>
    <n v="0.15000000596046448"/>
    <x v="608"/>
    <n v="26.06"/>
  </r>
  <r>
    <x v="26"/>
    <s v="Berguvsvägen  8"/>
    <s v="Luleå"/>
    <s v="S-958 22"/>
    <x v="9"/>
    <x v="0"/>
    <x v="3"/>
    <x v="324"/>
    <x v="249"/>
    <x v="11"/>
    <x v="0"/>
    <d v="2020-01-16T00:00:00"/>
    <d v="2019-12-26T00:00:00"/>
    <s v="United Package"/>
    <n v="16"/>
    <s v="Pavlova"/>
    <n v="17.45"/>
    <x v="0"/>
    <n v="0.10000000149011612"/>
    <x v="609"/>
    <n v="116.43"/>
  </r>
  <r>
    <x v="26"/>
    <s v="Berguvsvägen  8"/>
    <s v="Luleå"/>
    <s v="S-958 22"/>
    <x v="9"/>
    <x v="0"/>
    <x v="3"/>
    <x v="324"/>
    <x v="249"/>
    <x v="11"/>
    <x v="0"/>
    <d v="2020-01-16T00:00:00"/>
    <d v="2019-12-26T00:00:00"/>
    <s v="United Package"/>
    <n v="32"/>
    <s v="Mascarpone Fabioli"/>
    <n v="32"/>
    <x v="1"/>
    <n v="0.10000000149011612"/>
    <x v="38"/>
    <n v="116.43"/>
  </r>
  <r>
    <x v="26"/>
    <s v="Berguvsvägen  8"/>
    <s v="Luleå"/>
    <s v="S-958 22"/>
    <x v="9"/>
    <x v="0"/>
    <x v="3"/>
    <x v="324"/>
    <x v="249"/>
    <x v="11"/>
    <x v="0"/>
    <d v="2020-01-16T00:00:00"/>
    <d v="2019-12-26T00:00:00"/>
    <s v="United Package"/>
    <n v="40"/>
    <s v="Boston Crab Meat"/>
    <n v="18.399999999999999"/>
    <x v="13"/>
    <n v="0"/>
    <x v="59"/>
    <n v="116.43"/>
  </r>
  <r>
    <x v="26"/>
    <s v="Berguvsvägen  8"/>
    <s v="Luleå"/>
    <s v="S-958 22"/>
    <x v="9"/>
    <x v="0"/>
    <x v="3"/>
    <x v="324"/>
    <x v="249"/>
    <x v="11"/>
    <x v="0"/>
    <d v="2020-01-16T00:00:00"/>
    <d v="2019-12-26T00:00:00"/>
    <s v="United Package"/>
    <n v="75"/>
    <s v="Rhönbräu Klosterbier"/>
    <n v="7.75"/>
    <x v="6"/>
    <n v="0.10000000149011612"/>
    <x v="610"/>
    <n v="116.43"/>
  </r>
  <r>
    <x v="58"/>
    <s v="Mataderos  2312"/>
    <s v="México D.F."/>
    <s v="05023"/>
    <x v="7"/>
    <x v="2"/>
    <x v="8"/>
    <x v="325"/>
    <x v="250"/>
    <x v="11"/>
    <x v="0"/>
    <d v="2020-01-17T00:00:00"/>
    <d v="2019-12-21T00:00:00"/>
    <s v="Federal Shipping"/>
    <n v="17"/>
    <s v="Alice Mutton"/>
    <n v="39"/>
    <x v="27"/>
    <n v="0"/>
    <x v="611"/>
    <n v="84.84"/>
  </r>
  <r>
    <x v="58"/>
    <s v="Mataderos  2312"/>
    <s v="México D.F."/>
    <s v="05023"/>
    <x v="7"/>
    <x v="2"/>
    <x v="8"/>
    <x v="325"/>
    <x v="250"/>
    <x v="11"/>
    <x v="0"/>
    <d v="2020-01-17T00:00:00"/>
    <d v="2019-12-21T00:00:00"/>
    <s v="Federal Shipping"/>
    <n v="34"/>
    <s v="Sasquatch Ale"/>
    <n v="14"/>
    <x v="4"/>
    <n v="0"/>
    <x v="252"/>
    <n v="84.84"/>
  </r>
  <r>
    <x v="58"/>
    <s v="Mataderos  2312"/>
    <s v="México D.F."/>
    <s v="05023"/>
    <x v="7"/>
    <x v="2"/>
    <x v="8"/>
    <x v="325"/>
    <x v="250"/>
    <x v="11"/>
    <x v="0"/>
    <d v="2020-01-17T00:00:00"/>
    <d v="2019-12-21T00:00:00"/>
    <s v="Federal Shipping"/>
    <n v="53"/>
    <s v="Perth Pasties"/>
    <n v="32.799999999999997"/>
    <x v="9"/>
    <n v="0"/>
    <x v="612"/>
    <n v="84.84"/>
  </r>
  <r>
    <x v="82"/>
    <s v="722 DaVinci Blvd."/>
    <s v="Kirkland"/>
    <s v="98034"/>
    <x v="8"/>
    <x v="2"/>
    <x v="2"/>
    <x v="326"/>
    <x v="250"/>
    <x v="11"/>
    <x v="0"/>
    <d v="2020-01-17T00:00:00"/>
    <d v="2019-12-31T00:00:00"/>
    <s v="United Package"/>
    <n v="33"/>
    <s v="Geitost"/>
    <n v="2.5"/>
    <x v="31"/>
    <n v="0"/>
    <x v="613"/>
    <n v="37.6"/>
  </r>
  <r>
    <x v="82"/>
    <s v="722 DaVinci Blvd."/>
    <s v="Kirkland"/>
    <s v="98034"/>
    <x v="8"/>
    <x v="2"/>
    <x v="2"/>
    <x v="326"/>
    <x v="250"/>
    <x v="11"/>
    <x v="0"/>
    <d v="2020-01-17T00:00:00"/>
    <d v="2019-12-31T00:00:00"/>
    <s v="United Package"/>
    <n v="40"/>
    <s v="Boston Crab Meat"/>
    <n v="18.399999999999999"/>
    <x v="17"/>
    <n v="0"/>
    <x v="614"/>
    <n v="37.6"/>
  </r>
  <r>
    <x v="82"/>
    <s v="722 DaVinci Blvd."/>
    <s v="Kirkland"/>
    <s v="98034"/>
    <x v="8"/>
    <x v="2"/>
    <x v="2"/>
    <x v="326"/>
    <x v="250"/>
    <x v="11"/>
    <x v="0"/>
    <d v="2020-01-17T00:00:00"/>
    <d v="2019-12-31T00:00:00"/>
    <s v="United Package"/>
    <n v="62"/>
    <s v="Tarte au sucre"/>
    <n v="49.3"/>
    <x v="1"/>
    <n v="0"/>
    <x v="615"/>
    <n v="37.6"/>
  </r>
  <r>
    <x v="82"/>
    <s v="722 DaVinci Blvd."/>
    <s v="Kirkland"/>
    <s v="98034"/>
    <x v="8"/>
    <x v="2"/>
    <x v="2"/>
    <x v="326"/>
    <x v="250"/>
    <x v="11"/>
    <x v="0"/>
    <d v="2020-01-17T00:00:00"/>
    <d v="2019-12-31T00:00:00"/>
    <s v="United Package"/>
    <n v="64"/>
    <s v="Wimmers gute Semmelknödel"/>
    <n v="33.25"/>
    <x v="7"/>
    <n v="0"/>
    <x v="475"/>
    <n v="37.6"/>
  </r>
  <r>
    <x v="25"/>
    <s v="Heerstr. 22"/>
    <s v="Leipzig"/>
    <s v="04179"/>
    <x v="1"/>
    <x v="0"/>
    <x v="0"/>
    <x v="327"/>
    <x v="251"/>
    <x v="11"/>
    <x v="0"/>
    <d v="2020-01-04T00:00:00"/>
    <d v="2019-12-31T00:00:00"/>
    <s v="Speedy Express"/>
    <n v="59"/>
    <s v="Raclette Courdavault"/>
    <n v="55"/>
    <x v="0"/>
    <n v="0"/>
    <x v="77"/>
    <n v="127.34"/>
  </r>
  <r>
    <x v="25"/>
    <s v="Heerstr. 22"/>
    <s v="Leipzig"/>
    <s v="04179"/>
    <x v="1"/>
    <x v="0"/>
    <x v="0"/>
    <x v="327"/>
    <x v="251"/>
    <x v="11"/>
    <x v="0"/>
    <d v="2020-01-04T00:00:00"/>
    <d v="2019-12-31T00:00:00"/>
    <s v="Speedy Express"/>
    <n v="63"/>
    <s v="Vegie-spread"/>
    <n v="43.9"/>
    <x v="7"/>
    <n v="0"/>
    <x v="616"/>
    <n v="127.34"/>
  </r>
  <r>
    <x v="25"/>
    <s v="Heerstr. 22"/>
    <s v="Leipzig"/>
    <s v="04179"/>
    <x v="1"/>
    <x v="0"/>
    <x v="0"/>
    <x v="327"/>
    <x v="251"/>
    <x v="11"/>
    <x v="0"/>
    <d v="2020-01-04T00:00:00"/>
    <d v="2019-12-31T00:00:00"/>
    <s v="Speedy Express"/>
    <n v="72"/>
    <s v="Mozzarella di Giovanni"/>
    <n v="34.799999999999997"/>
    <x v="12"/>
    <n v="0"/>
    <x v="617"/>
    <n v="127.34"/>
  </r>
  <r>
    <x v="25"/>
    <s v="Heerstr. 22"/>
    <s v="Leipzig"/>
    <s v="04179"/>
    <x v="1"/>
    <x v="0"/>
    <x v="0"/>
    <x v="327"/>
    <x v="251"/>
    <x v="11"/>
    <x v="0"/>
    <d v="2020-01-04T00:00:00"/>
    <d v="2019-12-31T00:00:00"/>
    <s v="Speedy Express"/>
    <n v="76"/>
    <s v="Lakkalikööri"/>
    <n v="18"/>
    <x v="1"/>
    <n v="0"/>
    <x v="226"/>
    <n v="127.34"/>
  </r>
  <r>
    <x v="24"/>
    <s v="Avda. Azteca 123"/>
    <s v="México D.F."/>
    <s v="05033"/>
    <x v="7"/>
    <x v="2"/>
    <x v="3"/>
    <x v="328"/>
    <x v="252"/>
    <x v="11"/>
    <x v="0"/>
    <d v="2020-01-07T00:00:00"/>
    <d v="2019-12-31T00:00:00"/>
    <s v="Federal Shipping"/>
    <n v="1"/>
    <s v="Chai"/>
    <n v="18"/>
    <x v="1"/>
    <n v="0"/>
    <x v="226"/>
    <n v="18.559999999999999"/>
  </r>
  <r>
    <x v="24"/>
    <s v="Avda. Azteca 123"/>
    <s v="México D.F."/>
    <s v="05033"/>
    <x v="7"/>
    <x v="2"/>
    <x v="3"/>
    <x v="328"/>
    <x v="252"/>
    <x v="11"/>
    <x v="0"/>
    <d v="2020-01-07T00:00:00"/>
    <d v="2019-12-31T00:00:00"/>
    <s v="Federal Shipping"/>
    <n v="31"/>
    <s v="Gorgonzola Telino"/>
    <n v="12.5"/>
    <x v="8"/>
    <n v="0"/>
    <x v="530"/>
    <n v="18.559999999999999"/>
  </r>
  <r>
    <x v="24"/>
    <s v="Avda. Azteca 123"/>
    <s v="México D.F."/>
    <s v="05033"/>
    <x v="7"/>
    <x v="2"/>
    <x v="3"/>
    <x v="328"/>
    <x v="252"/>
    <x v="11"/>
    <x v="0"/>
    <d v="2020-01-07T00:00:00"/>
    <d v="2019-12-31T00:00:00"/>
    <s v="Federal Shipping"/>
    <n v="44"/>
    <s v="Gula Malacca"/>
    <n v="19.45"/>
    <x v="11"/>
    <n v="0"/>
    <x v="618"/>
    <n v="18.559999999999999"/>
  </r>
  <r>
    <x v="82"/>
    <s v="722 DaVinci Blvd."/>
    <s v="Kirkland"/>
    <s v="98034"/>
    <x v="8"/>
    <x v="2"/>
    <x v="4"/>
    <x v="329"/>
    <x v="252"/>
    <x v="11"/>
    <x v="0"/>
    <d v="2020-02-04T00:00:00"/>
    <d v="2019-12-31T00:00:00"/>
    <s v="United Package"/>
    <n v="39"/>
    <s v="Chartreuse verte"/>
    <n v="18"/>
    <x v="1"/>
    <n v="0"/>
    <x v="226"/>
    <n v="25.41"/>
  </r>
  <r>
    <x v="82"/>
    <s v="722 DaVinci Blvd."/>
    <s v="Kirkland"/>
    <s v="98034"/>
    <x v="8"/>
    <x v="2"/>
    <x v="4"/>
    <x v="329"/>
    <x v="252"/>
    <x v="11"/>
    <x v="0"/>
    <d v="2020-02-04T00:00:00"/>
    <d v="2019-12-31T00:00:00"/>
    <s v="United Package"/>
    <n v="75"/>
    <s v="Rhönbräu Klosterbier"/>
    <n v="7.75"/>
    <x v="8"/>
    <n v="0"/>
    <x v="586"/>
    <n v="25.41"/>
  </r>
  <r>
    <x v="82"/>
    <s v="722 DaVinci Blvd."/>
    <s v="Kirkland"/>
    <s v="98034"/>
    <x v="8"/>
    <x v="2"/>
    <x v="4"/>
    <x v="329"/>
    <x v="252"/>
    <x v="11"/>
    <x v="0"/>
    <d v="2020-02-04T00:00:00"/>
    <d v="2019-12-31T00:00:00"/>
    <s v="United Package"/>
    <n v="77"/>
    <s v="Original Frankfurter grüne Soße"/>
    <n v="13"/>
    <x v="27"/>
    <n v="0"/>
    <x v="619"/>
    <n v="25.41"/>
  </r>
  <r>
    <x v="32"/>
    <s v="Fauntleroy Circus"/>
    <s v="London"/>
    <s v="EC2 5NT"/>
    <x v="13"/>
    <x v="0"/>
    <x v="2"/>
    <x v="330"/>
    <x v="253"/>
    <x v="11"/>
    <x v="0"/>
    <d v="2020-01-22T00:00:00"/>
    <d v="2020-01-25T00:00:00"/>
    <s v="Federal Shipping"/>
    <n v="35"/>
    <s v="Steeleye Stout"/>
    <n v="18"/>
    <x v="8"/>
    <n v="0"/>
    <x v="40"/>
    <n v="29.6"/>
  </r>
  <r>
    <x v="32"/>
    <s v="Fauntleroy Circus"/>
    <s v="London"/>
    <s v="EC2 5NT"/>
    <x v="13"/>
    <x v="0"/>
    <x v="2"/>
    <x v="330"/>
    <x v="253"/>
    <x v="11"/>
    <x v="0"/>
    <d v="2020-01-22T00:00:00"/>
    <d v="2020-01-25T00:00:00"/>
    <s v="Federal Shipping"/>
    <n v="57"/>
    <s v="Ravioli Angelo"/>
    <n v="19.5"/>
    <x v="7"/>
    <n v="0"/>
    <x v="620"/>
    <n v="29.6"/>
  </r>
  <r>
    <x v="83"/>
    <s v="87 Polk St._x000d__x000a_Suite 5"/>
    <s v="San Francisco"/>
    <s v="94117"/>
    <x v="8"/>
    <x v="2"/>
    <x v="5"/>
    <x v="331"/>
    <x v="254"/>
    <x v="11"/>
    <x v="0"/>
    <d v="2020-01-23T00:00:00"/>
    <d v="2020-01-04T00:00:00"/>
    <s v="United Package"/>
    <n v="15"/>
    <s v="Genen Shouyu"/>
    <n v="15.5"/>
    <x v="1"/>
    <n v="0"/>
    <x v="586"/>
    <n v="13.73"/>
  </r>
  <r>
    <x v="83"/>
    <s v="87 Polk St._x000d__x000a_Suite 5"/>
    <s v="San Francisco"/>
    <s v="94117"/>
    <x v="8"/>
    <x v="2"/>
    <x v="5"/>
    <x v="331"/>
    <x v="254"/>
    <x v="11"/>
    <x v="0"/>
    <d v="2020-01-23T00:00:00"/>
    <d v="2020-01-04T00:00:00"/>
    <s v="United Package"/>
    <n v="75"/>
    <s v="Rhönbräu Klosterbier"/>
    <n v="7.75"/>
    <x v="11"/>
    <n v="0"/>
    <x v="621"/>
    <n v="13.73"/>
  </r>
  <r>
    <x v="67"/>
    <s v="Mehrheimerstr. 369"/>
    <s v="Köln"/>
    <s v="50739"/>
    <x v="1"/>
    <x v="0"/>
    <x v="2"/>
    <x v="332"/>
    <x v="255"/>
    <x v="11"/>
    <x v="0"/>
    <d v="2020-01-24T00:00:00"/>
    <d v="2020-01-01T00:00:00"/>
    <s v="Federal Shipping"/>
    <n v="14"/>
    <s v="Tofu"/>
    <n v="23.25"/>
    <x v="6"/>
    <n v="5.000000074505806E-2"/>
    <x v="622"/>
    <n v="75.89"/>
  </r>
  <r>
    <x v="67"/>
    <s v="Mehrheimerstr. 369"/>
    <s v="Köln"/>
    <s v="50739"/>
    <x v="1"/>
    <x v="0"/>
    <x v="2"/>
    <x v="332"/>
    <x v="255"/>
    <x v="11"/>
    <x v="0"/>
    <d v="2020-01-24T00:00:00"/>
    <d v="2020-01-01T00:00:00"/>
    <s v="Federal Shipping"/>
    <n v="41"/>
    <s v="Jack's New England Clam Chowder"/>
    <n v="9.65"/>
    <x v="3"/>
    <n v="5.000000074505806E-2"/>
    <x v="623"/>
    <n v="75.89"/>
  </r>
  <r>
    <x v="67"/>
    <s v="Mehrheimerstr. 369"/>
    <s v="Köln"/>
    <s v="50739"/>
    <x v="1"/>
    <x v="0"/>
    <x v="2"/>
    <x v="332"/>
    <x v="255"/>
    <x v="11"/>
    <x v="0"/>
    <d v="2020-01-24T00:00:00"/>
    <d v="2020-01-01T00:00:00"/>
    <s v="Federal Shipping"/>
    <n v="65"/>
    <s v="Louisiana Fiery Hot Pepper Sauce"/>
    <n v="21.05"/>
    <x v="12"/>
    <n v="5.000000074505806E-2"/>
    <x v="624"/>
    <n v="75.89"/>
  </r>
  <r>
    <x v="51"/>
    <s v="Rua Orós, 92"/>
    <s v="São Paulo"/>
    <s v="05442-030"/>
    <x v="2"/>
    <x v="1"/>
    <x v="3"/>
    <x v="333"/>
    <x v="255"/>
    <x v="11"/>
    <x v="0"/>
    <d v="2020-01-24T00:00:00"/>
    <d v="2020-01-02T00:00:00"/>
    <s v="Speedy Express"/>
    <n v="75"/>
    <s v="Rhönbräu Klosterbier"/>
    <n v="7.75"/>
    <x v="13"/>
    <n v="0.20000000298023224"/>
    <x v="179"/>
    <n v="3.01"/>
  </r>
  <r>
    <x v="77"/>
    <s v="Forsterstr. 57"/>
    <s v="Mannheim"/>
    <s v="68306"/>
    <x v="1"/>
    <x v="0"/>
    <x v="3"/>
    <x v="334"/>
    <x v="256"/>
    <x v="11"/>
    <x v="0"/>
    <d v="2020-01-25T00:00:00"/>
    <d v="2020-01-14T00:00:00"/>
    <s v="United Package"/>
    <n v="57"/>
    <s v="Ravioli Angelo"/>
    <n v="19.5"/>
    <x v="22"/>
    <n v="0"/>
    <x v="625"/>
    <n v="27.71"/>
  </r>
  <r>
    <x v="77"/>
    <s v="Forsterstr. 57"/>
    <s v="Mannheim"/>
    <s v="68306"/>
    <x v="1"/>
    <x v="0"/>
    <x v="3"/>
    <x v="334"/>
    <x v="256"/>
    <x v="11"/>
    <x v="0"/>
    <d v="2020-01-25T00:00:00"/>
    <d v="2020-01-14T00:00:00"/>
    <s v="United Package"/>
    <n v="76"/>
    <s v="Lakkalikööri"/>
    <n v="18"/>
    <x v="31"/>
    <n v="0"/>
    <x v="263"/>
    <n v="27.71"/>
  </r>
  <r>
    <x v="16"/>
    <s v="Torikatu 38"/>
    <s v="Oulu"/>
    <s v="90110"/>
    <x v="10"/>
    <x v="0"/>
    <x v="7"/>
    <x v="335"/>
    <x v="257"/>
    <x v="11"/>
    <x v="0"/>
    <d v="2020-01-28T00:00:00"/>
    <d v="2020-01-04T00:00:00"/>
    <s v="United Package"/>
    <n v="29"/>
    <s v="Thüringer Rostbratwurst"/>
    <n v="123.79"/>
    <x v="1"/>
    <n v="0"/>
    <x v="626"/>
    <n v="7.28"/>
  </r>
  <r>
    <x v="16"/>
    <s v="Torikatu 38"/>
    <s v="Oulu"/>
    <s v="90110"/>
    <x v="10"/>
    <x v="0"/>
    <x v="7"/>
    <x v="335"/>
    <x v="257"/>
    <x v="11"/>
    <x v="0"/>
    <d v="2020-01-28T00:00:00"/>
    <d v="2020-01-04T00:00:00"/>
    <s v="United Package"/>
    <n v="60"/>
    <s v="Camembert Pierrot"/>
    <n v="34"/>
    <x v="23"/>
    <n v="0.15000000596046448"/>
    <x v="447"/>
    <n v="7.28"/>
  </r>
  <r>
    <x v="16"/>
    <s v="Torikatu 38"/>
    <s v="Oulu"/>
    <s v="90110"/>
    <x v="10"/>
    <x v="0"/>
    <x v="7"/>
    <x v="335"/>
    <x v="257"/>
    <x v="11"/>
    <x v="0"/>
    <d v="2020-01-28T00:00:00"/>
    <d v="2020-01-04T00:00:00"/>
    <s v="United Package"/>
    <n v="69"/>
    <s v="Gudbrandsdalsost"/>
    <n v="36"/>
    <x v="1"/>
    <n v="0.15000000596046448"/>
    <x v="574"/>
    <n v="7.28"/>
  </r>
  <r>
    <x v="15"/>
    <s v="24, place Kléber"/>
    <s v="Strasbourg"/>
    <s v="67000"/>
    <x v="0"/>
    <x v="0"/>
    <x v="2"/>
    <x v="336"/>
    <x v="257"/>
    <x v="11"/>
    <x v="0"/>
    <d v="2020-01-28T00:00:00"/>
    <d v="2020-01-04T00:00:00"/>
    <s v="Speedy Express"/>
    <n v="31"/>
    <s v="Gorgonzola Telino"/>
    <n v="12.5"/>
    <x v="13"/>
    <n v="5.000000074505806E-2"/>
    <x v="627"/>
    <n v="59.14"/>
  </r>
  <r>
    <x v="7"/>
    <s v="Rua do Mercado, 12"/>
    <s v="Resende"/>
    <s v="08737-363"/>
    <x v="2"/>
    <x v="1"/>
    <x v="8"/>
    <x v="337"/>
    <x v="258"/>
    <x v="0"/>
    <x v="1"/>
    <d v="2020-01-29T00:00:00"/>
    <d v="2020-01-10T00:00:00"/>
    <s v="Speedy Express"/>
    <n v="47"/>
    <s v="Zaanse koeken"/>
    <n v="9.5"/>
    <x v="6"/>
    <n v="0"/>
    <x v="65"/>
    <n v="13.41"/>
  </r>
  <r>
    <x v="31"/>
    <s v="Strada Provinciale 124"/>
    <s v="Reggio Emilia"/>
    <s v="42100"/>
    <x v="11"/>
    <x v="0"/>
    <x v="4"/>
    <x v="338"/>
    <x v="259"/>
    <x v="0"/>
    <x v="1"/>
    <d v="2020-01-30T00:00:00"/>
    <d v="2020-01-09T00:00:00"/>
    <s v="Speedy Express"/>
    <n v="52"/>
    <s v="Filo Mix"/>
    <n v="7"/>
    <x v="22"/>
    <n v="0.15000000596046448"/>
    <x v="628"/>
    <n v="0.48"/>
  </r>
  <r>
    <x v="12"/>
    <s v="Rua da Panificadora, 12"/>
    <s v="Rio de Janeiro"/>
    <s v="02389-673"/>
    <x v="2"/>
    <x v="1"/>
    <x v="5"/>
    <x v="339"/>
    <x v="259"/>
    <x v="0"/>
    <x v="1"/>
    <d v="2020-01-30T00:00:00"/>
    <d v="2020-01-09T00:00:00"/>
    <s v="Speedy Express"/>
    <n v="26"/>
    <s v="Gumbär Gummibärchen"/>
    <n v="31.23"/>
    <x v="7"/>
    <n v="0"/>
    <x v="629"/>
    <n v="62.52"/>
  </r>
  <r>
    <x v="12"/>
    <s v="Rua da Panificadora, 12"/>
    <s v="Rio de Janeiro"/>
    <s v="02389-673"/>
    <x v="2"/>
    <x v="1"/>
    <x v="5"/>
    <x v="339"/>
    <x v="259"/>
    <x v="0"/>
    <x v="1"/>
    <d v="2020-01-30T00:00:00"/>
    <d v="2020-01-09T00:00:00"/>
    <s v="Speedy Express"/>
    <n v="35"/>
    <s v="Steeleye Stout"/>
    <n v="18"/>
    <x v="8"/>
    <n v="0"/>
    <x v="40"/>
    <n v="62.52"/>
  </r>
  <r>
    <x v="12"/>
    <s v="Rua da Panificadora, 12"/>
    <s v="Rio de Janeiro"/>
    <s v="02389-673"/>
    <x v="2"/>
    <x v="1"/>
    <x v="5"/>
    <x v="339"/>
    <x v="259"/>
    <x v="0"/>
    <x v="1"/>
    <d v="2020-01-30T00:00:00"/>
    <d v="2020-01-09T00:00:00"/>
    <s v="Speedy Express"/>
    <n v="77"/>
    <s v="Original Frankfurter grüne Soße"/>
    <n v="13"/>
    <x v="8"/>
    <n v="0"/>
    <x v="468"/>
    <n v="62.52"/>
  </r>
  <r>
    <x v="21"/>
    <s v="Taucherstraße 10"/>
    <s v="Cunewalde"/>
    <s v="01307"/>
    <x v="1"/>
    <x v="0"/>
    <x v="7"/>
    <x v="340"/>
    <x v="260"/>
    <x v="0"/>
    <x v="1"/>
    <d v="2020-01-31T00:00:00"/>
    <d v="2020-01-10T00:00:00"/>
    <s v="Federal Shipping"/>
    <n v="18"/>
    <s v="Carnarvon Tigers"/>
    <n v="62.5"/>
    <x v="4"/>
    <n v="0.20000000298023224"/>
    <x v="630"/>
    <n v="194.67"/>
  </r>
  <r>
    <x v="21"/>
    <s v="Taucherstraße 10"/>
    <s v="Cunewalde"/>
    <s v="01307"/>
    <x v="1"/>
    <x v="0"/>
    <x v="7"/>
    <x v="340"/>
    <x v="260"/>
    <x v="0"/>
    <x v="1"/>
    <d v="2020-01-31T00:00:00"/>
    <d v="2020-01-10T00:00:00"/>
    <s v="Federal Shipping"/>
    <n v="42"/>
    <s v="Singaporean Hokkien Fried Mee"/>
    <n v="14"/>
    <x v="30"/>
    <n v="0.20000000298023224"/>
    <x v="631"/>
    <n v="194.67"/>
  </r>
  <r>
    <x v="80"/>
    <s v="2732 Baker Blvd."/>
    <s v="Eugene"/>
    <s v="97403"/>
    <x v="8"/>
    <x v="2"/>
    <x v="6"/>
    <x v="341"/>
    <x v="261"/>
    <x v="0"/>
    <x v="1"/>
    <d v="2020-02-01T00:00:00"/>
    <d v="2020-01-14T00:00:00"/>
    <s v="United Package"/>
    <n v="35"/>
    <s v="Steeleye Stout"/>
    <n v="18"/>
    <x v="22"/>
    <n v="0"/>
    <x v="194"/>
    <n v="4.42"/>
  </r>
  <r>
    <x v="48"/>
    <s v="43 rue St. Laurent"/>
    <s v="Montréal"/>
    <s v="H1J 1C3"/>
    <x v="16"/>
    <x v="2"/>
    <x v="2"/>
    <x v="342"/>
    <x v="262"/>
    <x v="0"/>
    <x v="1"/>
    <d v="2020-02-04T00:00:00"/>
    <d v="2020-01-14T00:00:00"/>
    <s v="Federal Shipping"/>
    <n v="1"/>
    <s v="Chai"/>
    <n v="18"/>
    <x v="8"/>
    <n v="0"/>
    <x v="40"/>
    <n v="44.77"/>
  </r>
  <r>
    <x v="48"/>
    <s v="43 rue St. Laurent"/>
    <s v="Montréal"/>
    <s v="H1J 1C3"/>
    <x v="16"/>
    <x v="2"/>
    <x v="2"/>
    <x v="342"/>
    <x v="262"/>
    <x v="0"/>
    <x v="1"/>
    <d v="2020-02-04T00:00:00"/>
    <d v="2020-01-14T00:00:00"/>
    <s v="Federal Shipping"/>
    <n v="77"/>
    <s v="Original Frankfurter grüne Soße"/>
    <n v="13"/>
    <x v="18"/>
    <n v="5.000000074505806E-2"/>
    <x v="632"/>
    <n v="44.77"/>
  </r>
  <r>
    <x v="60"/>
    <s v="Smagsløget 45"/>
    <s v="Århus"/>
    <s v="8200"/>
    <x v="17"/>
    <x v="0"/>
    <x v="5"/>
    <x v="343"/>
    <x v="262"/>
    <x v="0"/>
    <x v="1"/>
    <d v="2020-01-21T00:00:00"/>
    <d v="2020-01-16T00:00:00"/>
    <s v="Speedy Express"/>
    <n v="3"/>
    <s v="Aniseed Syrup"/>
    <n v="10"/>
    <x v="31"/>
    <n v="0"/>
    <x v="359"/>
    <n v="55.92"/>
  </r>
  <r>
    <x v="60"/>
    <s v="Smagsløget 45"/>
    <s v="Århus"/>
    <s v="8200"/>
    <x v="17"/>
    <x v="0"/>
    <x v="5"/>
    <x v="343"/>
    <x v="262"/>
    <x v="0"/>
    <x v="1"/>
    <d v="2020-01-21T00:00:00"/>
    <d v="2020-01-16T00:00:00"/>
    <s v="Speedy Express"/>
    <n v="7"/>
    <s v="Uncle Bob's Organic Dried Pears"/>
    <n v="30"/>
    <x v="1"/>
    <n v="0"/>
    <x v="79"/>
    <n v="55.92"/>
  </r>
  <r>
    <x v="60"/>
    <s v="Smagsløget 45"/>
    <s v="Århus"/>
    <s v="8200"/>
    <x v="17"/>
    <x v="0"/>
    <x v="5"/>
    <x v="343"/>
    <x v="262"/>
    <x v="0"/>
    <x v="1"/>
    <d v="2020-01-21T00:00:00"/>
    <d v="2020-01-16T00:00:00"/>
    <s v="Speedy Express"/>
    <n v="54"/>
    <s v="Tourtière"/>
    <n v="7.45"/>
    <x v="13"/>
    <n v="0"/>
    <x v="633"/>
    <n v="55.92"/>
  </r>
  <r>
    <x v="27"/>
    <s v="Magazinweg 7"/>
    <s v="Frankfurt a.M. "/>
    <s v="60528"/>
    <x v="1"/>
    <x v="0"/>
    <x v="3"/>
    <x v="344"/>
    <x v="263"/>
    <x v="0"/>
    <x v="1"/>
    <d v="2020-02-05T00:00:00"/>
    <d v="2020-01-16T00:00:00"/>
    <s v="Speedy Express"/>
    <n v="15"/>
    <s v="Genen Shouyu"/>
    <n v="15.5"/>
    <x v="9"/>
    <n v="5.000000074505806E-2"/>
    <x v="634"/>
    <n v="32.1"/>
  </r>
  <r>
    <x v="27"/>
    <s v="Magazinweg 7"/>
    <s v="Frankfurt a.M. "/>
    <s v="60528"/>
    <x v="1"/>
    <x v="0"/>
    <x v="3"/>
    <x v="344"/>
    <x v="263"/>
    <x v="0"/>
    <x v="1"/>
    <d v="2020-02-05T00:00:00"/>
    <d v="2020-01-16T00:00:00"/>
    <s v="Speedy Express"/>
    <n v="26"/>
    <s v="Gumbär Gummibärchen"/>
    <n v="31.23"/>
    <x v="2"/>
    <n v="5.000000074505806E-2"/>
    <x v="635"/>
    <n v="32.1"/>
  </r>
  <r>
    <x v="27"/>
    <s v="Magazinweg 7"/>
    <s v="Frankfurt a.M. "/>
    <s v="60528"/>
    <x v="1"/>
    <x v="0"/>
    <x v="8"/>
    <x v="345"/>
    <x v="264"/>
    <x v="0"/>
    <x v="1"/>
    <d v="2020-02-06T00:00:00"/>
    <d v="2020-02-13T00:00:00"/>
    <s v="United Package"/>
    <n v="20"/>
    <s v="Sir Rodney's Marmalade"/>
    <n v="81"/>
    <x v="11"/>
    <n v="0.20000000298023224"/>
    <x v="636"/>
    <n v="174.2"/>
  </r>
  <r>
    <x v="27"/>
    <s v="Magazinweg 7"/>
    <s v="Frankfurt a.M. "/>
    <s v="60528"/>
    <x v="1"/>
    <x v="0"/>
    <x v="8"/>
    <x v="345"/>
    <x v="264"/>
    <x v="0"/>
    <x v="1"/>
    <d v="2020-02-06T00:00:00"/>
    <d v="2020-02-13T00:00:00"/>
    <s v="United Package"/>
    <n v="69"/>
    <s v="Gudbrandsdalsost"/>
    <n v="36"/>
    <x v="8"/>
    <n v="0.20000000298023224"/>
    <x v="239"/>
    <n v="174.2"/>
  </r>
  <r>
    <x v="27"/>
    <s v="Magazinweg 7"/>
    <s v="Frankfurt a.M. "/>
    <s v="60528"/>
    <x v="1"/>
    <x v="0"/>
    <x v="8"/>
    <x v="345"/>
    <x v="264"/>
    <x v="0"/>
    <x v="1"/>
    <d v="2020-02-06T00:00:00"/>
    <d v="2020-02-13T00:00:00"/>
    <s v="United Package"/>
    <n v="76"/>
    <s v="Lakkalikööri"/>
    <n v="18"/>
    <x v="22"/>
    <n v="0.20000000298023224"/>
    <x v="86"/>
    <n v="174.2"/>
  </r>
  <r>
    <x v="11"/>
    <s v="2743 Bering St."/>
    <s v="Anchorage"/>
    <s v="99508"/>
    <x v="8"/>
    <x v="2"/>
    <x v="3"/>
    <x v="346"/>
    <x v="264"/>
    <x v="0"/>
    <x v="1"/>
    <d v="2020-02-06T00:00:00"/>
    <d v="2020-01-16T00:00:00"/>
    <s v="United Package"/>
    <n v="52"/>
    <s v="Filo Mix"/>
    <n v="7"/>
    <x v="23"/>
    <n v="0"/>
    <x v="0"/>
    <n v="5.24"/>
  </r>
  <r>
    <x v="11"/>
    <s v="2743 Bering St."/>
    <s v="Anchorage"/>
    <s v="99508"/>
    <x v="8"/>
    <x v="2"/>
    <x v="3"/>
    <x v="346"/>
    <x v="264"/>
    <x v="0"/>
    <x v="1"/>
    <d v="2020-02-06T00:00:00"/>
    <d v="2020-01-16T00:00:00"/>
    <s v="United Package"/>
    <n v="58"/>
    <s v="Escargots de Bourgogne"/>
    <n v="13.25"/>
    <x v="12"/>
    <n v="0"/>
    <x v="637"/>
    <n v="5.24"/>
  </r>
  <r>
    <x v="9"/>
    <s v="Kirchgasse 6"/>
    <s v="Graz"/>
    <s v="8010"/>
    <x v="6"/>
    <x v="0"/>
    <x v="7"/>
    <x v="347"/>
    <x v="265"/>
    <x v="0"/>
    <x v="1"/>
    <d v="2020-02-07T00:00:00"/>
    <d v="2020-01-14T00:00:00"/>
    <s v="Speedy Express"/>
    <n v="35"/>
    <s v="Steeleye Stout"/>
    <n v="18"/>
    <x v="12"/>
    <n v="0.25"/>
    <x v="638"/>
    <n v="96.78"/>
  </r>
  <r>
    <x v="9"/>
    <s v="Kirchgasse 6"/>
    <s v="Graz"/>
    <s v="8010"/>
    <x v="6"/>
    <x v="0"/>
    <x v="7"/>
    <x v="347"/>
    <x v="265"/>
    <x v="0"/>
    <x v="1"/>
    <d v="2020-02-07T00:00:00"/>
    <d v="2020-01-14T00:00:00"/>
    <s v="Speedy Express"/>
    <n v="61"/>
    <s v="Sirop d'érable"/>
    <n v="28.5"/>
    <x v="40"/>
    <n v="0.25"/>
    <x v="639"/>
    <n v="96.78"/>
  </r>
  <r>
    <x v="9"/>
    <s v="Kirchgasse 6"/>
    <s v="Graz"/>
    <s v="8010"/>
    <x v="6"/>
    <x v="0"/>
    <x v="7"/>
    <x v="347"/>
    <x v="265"/>
    <x v="0"/>
    <x v="1"/>
    <d v="2020-02-07T00:00:00"/>
    <d v="2020-01-14T00:00:00"/>
    <s v="Speedy Express"/>
    <n v="69"/>
    <s v="Gudbrandsdalsost"/>
    <n v="36"/>
    <x v="14"/>
    <n v="0.25"/>
    <x v="389"/>
    <n v="96.78"/>
  </r>
  <r>
    <x v="19"/>
    <s v="1029 - 12th Ave. S."/>
    <s v="Seattle"/>
    <s v="98124"/>
    <x v="8"/>
    <x v="2"/>
    <x v="6"/>
    <x v="348"/>
    <x v="266"/>
    <x v="0"/>
    <x v="1"/>
    <d v="2020-02-08T00:00:00"/>
    <d v="2020-02-12T00:00:00"/>
    <s v="Speedy Express"/>
    <n v="56"/>
    <s v="Gnocchi di nonna Alice"/>
    <n v="38"/>
    <x v="2"/>
    <n v="0.20000000298023224"/>
    <x v="363"/>
    <n v="16.34"/>
  </r>
  <r>
    <x v="19"/>
    <s v="1029 - 12th Ave. S."/>
    <s v="Seattle"/>
    <s v="98124"/>
    <x v="8"/>
    <x v="2"/>
    <x v="6"/>
    <x v="348"/>
    <x v="266"/>
    <x v="0"/>
    <x v="1"/>
    <d v="2020-02-08T00:00:00"/>
    <d v="2020-02-12T00:00:00"/>
    <s v="Speedy Express"/>
    <n v="63"/>
    <s v="Vegie-spread"/>
    <n v="43.9"/>
    <x v="23"/>
    <n v="0.20000000298023224"/>
    <x v="640"/>
    <n v="16.34"/>
  </r>
  <r>
    <x v="19"/>
    <s v="1029 - 12th Ave. S."/>
    <s v="Seattle"/>
    <s v="98124"/>
    <x v="8"/>
    <x v="2"/>
    <x v="6"/>
    <x v="348"/>
    <x v="266"/>
    <x v="0"/>
    <x v="1"/>
    <d v="2020-02-08T00:00:00"/>
    <d v="2020-02-12T00:00:00"/>
    <s v="Speedy Express"/>
    <n v="75"/>
    <s v="Rhönbräu Klosterbier"/>
    <n v="7.75"/>
    <x v="12"/>
    <n v="0.20000000298023224"/>
    <x v="83"/>
    <n v="16.34"/>
  </r>
  <r>
    <x v="53"/>
    <s v="Geislweg 14"/>
    <s v="Salzburg"/>
    <s v="5020"/>
    <x v="6"/>
    <x v="0"/>
    <x v="8"/>
    <x v="349"/>
    <x v="266"/>
    <x v="0"/>
    <x v="1"/>
    <d v="2020-02-08T00:00:00"/>
    <d v="2020-01-18T00:00:00"/>
    <s v="Federal Shipping"/>
    <n v="24"/>
    <s v="Guaraná Fantástica"/>
    <n v="4.5"/>
    <x v="5"/>
    <n v="0.20000000298023224"/>
    <x v="450"/>
    <n v="35.119999999999997"/>
  </r>
  <r>
    <x v="53"/>
    <s v="Geislweg 14"/>
    <s v="Salzburg"/>
    <s v="5020"/>
    <x v="6"/>
    <x v="0"/>
    <x v="8"/>
    <x v="349"/>
    <x v="266"/>
    <x v="0"/>
    <x v="1"/>
    <d v="2020-02-08T00:00:00"/>
    <d v="2020-01-18T00:00:00"/>
    <s v="Federal Shipping"/>
    <n v="57"/>
    <s v="Ravioli Angelo"/>
    <n v="19.5"/>
    <x v="8"/>
    <n v="0"/>
    <x v="237"/>
    <n v="35.119999999999997"/>
  </r>
  <r>
    <x v="53"/>
    <s v="Geislweg 14"/>
    <s v="Salzburg"/>
    <s v="5020"/>
    <x v="6"/>
    <x v="0"/>
    <x v="8"/>
    <x v="349"/>
    <x v="266"/>
    <x v="0"/>
    <x v="1"/>
    <d v="2020-02-08T00:00:00"/>
    <d v="2020-01-18T00:00:00"/>
    <s v="Federal Shipping"/>
    <n v="65"/>
    <s v="Louisiana Fiery Hot Pepper Sauce"/>
    <n v="21.05"/>
    <x v="0"/>
    <n v="0.20000000298023224"/>
    <x v="641"/>
    <n v="35.119999999999997"/>
  </r>
  <r>
    <x v="13"/>
    <s v="2817 Milton Dr."/>
    <s v="Albuquerque"/>
    <s v="87110"/>
    <x v="8"/>
    <x v="2"/>
    <x v="5"/>
    <x v="350"/>
    <x v="267"/>
    <x v="0"/>
    <x v="1"/>
    <d v="2020-02-11T00:00:00"/>
    <d v="2020-01-18T00:00:00"/>
    <s v="Federal Shipping"/>
    <n v="27"/>
    <s v="Schoggi Schokolade"/>
    <n v="43.9"/>
    <x v="13"/>
    <n v="0"/>
    <x v="642"/>
    <n v="44.42"/>
  </r>
  <r>
    <x v="13"/>
    <s v="2817 Milton Dr."/>
    <s v="Albuquerque"/>
    <s v="87110"/>
    <x v="8"/>
    <x v="2"/>
    <x v="5"/>
    <x v="350"/>
    <x v="267"/>
    <x v="0"/>
    <x v="1"/>
    <d v="2020-02-11T00:00:00"/>
    <d v="2020-01-18T00:00:00"/>
    <s v="Federal Shipping"/>
    <n v="71"/>
    <s v="Fløtemysost"/>
    <n v="21.5"/>
    <x v="3"/>
    <n v="0"/>
    <x v="643"/>
    <n v="44.42"/>
  </r>
  <r>
    <x v="32"/>
    <s v="Fauntleroy Circus"/>
    <s v="London"/>
    <s v="EC2 5NT"/>
    <x v="13"/>
    <x v="0"/>
    <x v="1"/>
    <x v="351"/>
    <x v="268"/>
    <x v="0"/>
    <x v="1"/>
    <d v="2020-02-26T00:00:00"/>
    <d v="2020-01-21T00:00:00"/>
    <s v="Federal Shipping"/>
    <n v="62"/>
    <s v="Tarte au sucre"/>
    <n v="49.3"/>
    <x v="1"/>
    <n v="0"/>
    <x v="615"/>
    <n v="29.98"/>
  </r>
  <r>
    <x v="63"/>
    <s v="City Center Plaza_x000d__x000a_516 Main St."/>
    <s v="Elgin"/>
    <s v="97827"/>
    <x v="8"/>
    <x v="2"/>
    <x v="2"/>
    <x v="352"/>
    <x v="269"/>
    <x v="0"/>
    <x v="1"/>
    <d v="2020-02-13T00:00:00"/>
    <d v="2020-01-21T00:00:00"/>
    <s v="Speedy Express"/>
    <n v="54"/>
    <s v="Tourtière"/>
    <n v="7.45"/>
    <x v="22"/>
    <n v="0"/>
    <x v="644"/>
    <n v="45.13"/>
  </r>
  <r>
    <x v="63"/>
    <s v="City Center Plaza_x000d__x000a_516 Main St."/>
    <s v="Elgin"/>
    <s v="97827"/>
    <x v="8"/>
    <x v="2"/>
    <x v="2"/>
    <x v="352"/>
    <x v="269"/>
    <x v="0"/>
    <x v="1"/>
    <d v="2020-02-13T00:00:00"/>
    <d v="2020-01-21T00:00:00"/>
    <s v="Speedy Express"/>
    <n v="73"/>
    <s v="Röd Kaviar"/>
    <n v="15"/>
    <x v="12"/>
    <n v="0"/>
    <x v="291"/>
    <n v="45.13"/>
  </r>
  <r>
    <x v="8"/>
    <s v="Carrera 22 con Ave. Carlos Soublette #8-35"/>
    <s v="San Cristóbal"/>
    <s v="5022"/>
    <x v="5"/>
    <x v="1"/>
    <x v="8"/>
    <x v="353"/>
    <x v="269"/>
    <x v="0"/>
    <x v="1"/>
    <d v="2020-02-27T00:00:00"/>
    <d v="2020-01-22T00:00:00"/>
    <s v="Speedy Express"/>
    <n v="13"/>
    <s v="Konbu"/>
    <n v="6"/>
    <x v="18"/>
    <n v="0"/>
    <x v="40"/>
    <n v="58.3"/>
  </r>
  <r>
    <x v="8"/>
    <s v="Carrera 22 con Ave. Carlos Soublette #8-35"/>
    <s v="San Cristóbal"/>
    <s v="5022"/>
    <x v="5"/>
    <x v="1"/>
    <x v="8"/>
    <x v="353"/>
    <x v="269"/>
    <x v="0"/>
    <x v="1"/>
    <d v="2020-02-27T00:00:00"/>
    <d v="2020-01-22T00:00:00"/>
    <s v="Speedy Express"/>
    <n v="59"/>
    <s v="Raclette Courdavault"/>
    <n v="55"/>
    <x v="5"/>
    <n v="0"/>
    <x v="645"/>
    <n v="58.3"/>
  </r>
  <r>
    <x v="60"/>
    <s v="Smagsløget 45"/>
    <s v="Århus"/>
    <s v="8200"/>
    <x v="17"/>
    <x v="0"/>
    <x v="6"/>
    <x v="354"/>
    <x v="270"/>
    <x v="0"/>
    <x v="1"/>
    <d v="2020-02-14T00:00:00"/>
    <d v="2020-01-22T00:00:00"/>
    <s v="United Package"/>
    <n v="77"/>
    <s v="Original Frankfurter grüne Soße"/>
    <n v="13"/>
    <x v="2"/>
    <n v="0.25"/>
    <x v="646"/>
    <n v="2.92"/>
  </r>
  <r>
    <x v="44"/>
    <s v="187 Suffolk Ln."/>
    <s v="Boise"/>
    <s v="83720"/>
    <x v="8"/>
    <x v="2"/>
    <x v="6"/>
    <x v="355"/>
    <x v="271"/>
    <x v="0"/>
    <x v="1"/>
    <d v="2020-02-15T00:00:00"/>
    <d v="2020-02-08T00:00:00"/>
    <s v="United Package"/>
    <n v="22"/>
    <s v="Gustaf's Knäckebröd"/>
    <n v="21"/>
    <x v="33"/>
    <n v="0"/>
    <x v="647"/>
    <n v="48.77"/>
  </r>
  <r>
    <x v="44"/>
    <s v="187 Suffolk Ln."/>
    <s v="Boise"/>
    <s v="83720"/>
    <x v="8"/>
    <x v="2"/>
    <x v="6"/>
    <x v="355"/>
    <x v="271"/>
    <x v="0"/>
    <x v="1"/>
    <d v="2020-02-15T00:00:00"/>
    <d v="2020-02-08T00:00:00"/>
    <s v="United Package"/>
    <n v="49"/>
    <s v="Maxilaku"/>
    <n v="20"/>
    <x v="9"/>
    <n v="5.000000074505806E-2"/>
    <x v="596"/>
    <n v="48.77"/>
  </r>
  <r>
    <x v="46"/>
    <s v="Jardim das rosas n. 32"/>
    <s v="Lisboa"/>
    <s v="1675"/>
    <x v="15"/>
    <x v="0"/>
    <x v="5"/>
    <x v="356"/>
    <x v="271"/>
    <x v="0"/>
    <x v="1"/>
    <d v="2020-02-15T00:00:00"/>
    <d v="2020-01-29T00:00:00"/>
    <s v="Speedy Express"/>
    <n v="48"/>
    <s v="Chocolade"/>
    <n v="12.75"/>
    <x v="7"/>
    <n v="0.10000000149011612"/>
    <x v="648"/>
    <n v="7.46"/>
  </r>
  <r>
    <x v="46"/>
    <s v="Jardim das rosas n. 32"/>
    <s v="Lisboa"/>
    <s v="1675"/>
    <x v="15"/>
    <x v="0"/>
    <x v="5"/>
    <x v="356"/>
    <x v="271"/>
    <x v="0"/>
    <x v="1"/>
    <d v="2020-02-15T00:00:00"/>
    <d v="2020-01-29T00:00:00"/>
    <s v="Speedy Express"/>
    <n v="76"/>
    <s v="Lakkalikööri"/>
    <n v="18"/>
    <x v="1"/>
    <n v="0.10000000149011612"/>
    <x v="649"/>
    <n v="7.46"/>
  </r>
  <r>
    <x v="48"/>
    <s v="43 rue St. Laurent"/>
    <s v="Montréal"/>
    <s v="H1J 1C3"/>
    <x v="16"/>
    <x v="2"/>
    <x v="5"/>
    <x v="357"/>
    <x v="272"/>
    <x v="0"/>
    <x v="1"/>
    <d v="2020-02-18T00:00:00"/>
    <d v="2020-01-29T00:00:00"/>
    <s v="United Package"/>
    <n v="16"/>
    <s v="Pavlova"/>
    <n v="17.45"/>
    <x v="12"/>
    <n v="5.000000074505806E-2"/>
    <x v="579"/>
    <n v="379.13"/>
  </r>
  <r>
    <x v="48"/>
    <s v="43 rue St. Laurent"/>
    <s v="Montréal"/>
    <s v="H1J 1C3"/>
    <x v="16"/>
    <x v="2"/>
    <x v="5"/>
    <x v="357"/>
    <x v="272"/>
    <x v="0"/>
    <x v="1"/>
    <d v="2020-02-18T00:00:00"/>
    <d v="2020-01-29T00:00:00"/>
    <s v="United Package"/>
    <n v="59"/>
    <s v="Raclette Courdavault"/>
    <n v="55"/>
    <x v="8"/>
    <n v="5.000000074505806E-2"/>
    <x v="536"/>
    <n v="379.13"/>
  </r>
  <r>
    <x v="48"/>
    <s v="43 rue St. Laurent"/>
    <s v="Montréal"/>
    <s v="H1J 1C3"/>
    <x v="16"/>
    <x v="2"/>
    <x v="5"/>
    <x v="357"/>
    <x v="272"/>
    <x v="0"/>
    <x v="1"/>
    <d v="2020-02-18T00:00:00"/>
    <d v="2020-01-29T00:00:00"/>
    <s v="United Package"/>
    <n v="60"/>
    <s v="Camembert Pierrot"/>
    <n v="34"/>
    <x v="21"/>
    <n v="5.000000074505806E-2"/>
    <x v="650"/>
    <n v="379.13"/>
  </r>
  <r>
    <x v="48"/>
    <s v="43 rue St. Laurent"/>
    <s v="Montréal"/>
    <s v="H1J 1C3"/>
    <x v="16"/>
    <x v="2"/>
    <x v="5"/>
    <x v="357"/>
    <x v="272"/>
    <x v="0"/>
    <x v="1"/>
    <d v="2020-02-18T00:00:00"/>
    <d v="2020-01-29T00:00:00"/>
    <s v="United Package"/>
    <n v="71"/>
    <s v="Fløtemysost"/>
    <n v="21.5"/>
    <x v="6"/>
    <n v="5.000000074505806E-2"/>
    <x v="651"/>
    <n v="379.13"/>
  </r>
  <r>
    <x v="1"/>
    <s v="Av. Inês de Castro, 414"/>
    <s v="São Paulo"/>
    <s v="05634-030"/>
    <x v="2"/>
    <x v="1"/>
    <x v="2"/>
    <x v="358"/>
    <x v="273"/>
    <x v="0"/>
    <x v="1"/>
    <d v="2020-02-19T00:00:00"/>
    <d v="2020-01-31T00:00:00"/>
    <s v="Federal Shipping"/>
    <n v="4"/>
    <s v="Chef Anton's Cajun Seasoning"/>
    <n v="22"/>
    <x v="8"/>
    <n v="0.20000000298023224"/>
    <x v="148"/>
    <n v="79.400000000000006"/>
  </r>
  <r>
    <x v="1"/>
    <s v="Av. Inês de Castro, 414"/>
    <s v="São Paulo"/>
    <s v="05634-030"/>
    <x v="2"/>
    <x v="1"/>
    <x v="2"/>
    <x v="358"/>
    <x v="273"/>
    <x v="0"/>
    <x v="1"/>
    <d v="2020-02-19T00:00:00"/>
    <d v="2020-01-31T00:00:00"/>
    <s v="Federal Shipping"/>
    <n v="55"/>
    <s v="Pâté chinois"/>
    <n v="24"/>
    <x v="8"/>
    <n v="0.20000000298023224"/>
    <x v="82"/>
    <n v="79.400000000000006"/>
  </r>
  <r>
    <x v="1"/>
    <s v="Av. Inês de Castro, 414"/>
    <s v="São Paulo"/>
    <s v="05634-030"/>
    <x v="2"/>
    <x v="1"/>
    <x v="2"/>
    <x v="358"/>
    <x v="273"/>
    <x v="0"/>
    <x v="1"/>
    <d v="2020-02-19T00:00:00"/>
    <d v="2020-01-31T00:00:00"/>
    <s v="Federal Shipping"/>
    <n v="62"/>
    <s v="Tarte au sucre"/>
    <n v="49.3"/>
    <x v="1"/>
    <n v="0.20000000298023224"/>
    <x v="652"/>
    <n v="79.400000000000006"/>
  </r>
  <r>
    <x v="44"/>
    <s v="187 Suffolk Ln."/>
    <s v="Boise"/>
    <s v="83720"/>
    <x v="8"/>
    <x v="2"/>
    <x v="0"/>
    <x v="359"/>
    <x v="273"/>
    <x v="0"/>
    <x v="1"/>
    <d v="2020-02-19T00:00:00"/>
    <d v="2020-01-25T00:00:00"/>
    <s v="Speedy Express"/>
    <n v="7"/>
    <s v="Uncle Bob's Organic Dried Pears"/>
    <n v="30"/>
    <x v="29"/>
    <n v="0"/>
    <x v="653"/>
    <n v="200.24"/>
  </r>
  <r>
    <x v="44"/>
    <s v="187 Suffolk Ln."/>
    <s v="Boise"/>
    <s v="83720"/>
    <x v="8"/>
    <x v="2"/>
    <x v="0"/>
    <x v="359"/>
    <x v="273"/>
    <x v="0"/>
    <x v="1"/>
    <d v="2020-02-19T00:00:00"/>
    <d v="2020-01-25T00:00:00"/>
    <s v="Speedy Express"/>
    <n v="17"/>
    <s v="Alice Mutton"/>
    <n v="39"/>
    <x v="30"/>
    <n v="0"/>
    <x v="654"/>
    <n v="200.24"/>
  </r>
  <r>
    <x v="44"/>
    <s v="187 Suffolk Ln."/>
    <s v="Boise"/>
    <s v="83720"/>
    <x v="8"/>
    <x v="2"/>
    <x v="0"/>
    <x v="359"/>
    <x v="273"/>
    <x v="0"/>
    <x v="1"/>
    <d v="2020-02-19T00:00:00"/>
    <d v="2020-01-25T00:00:00"/>
    <s v="Speedy Express"/>
    <n v="33"/>
    <s v="Geitost"/>
    <n v="2.5"/>
    <x v="31"/>
    <n v="0"/>
    <x v="613"/>
    <n v="200.24"/>
  </r>
  <r>
    <x v="44"/>
    <s v="187 Suffolk Ln."/>
    <s v="Boise"/>
    <s v="83720"/>
    <x v="8"/>
    <x v="2"/>
    <x v="0"/>
    <x v="359"/>
    <x v="273"/>
    <x v="0"/>
    <x v="1"/>
    <d v="2020-02-19T00:00:00"/>
    <d v="2020-01-25T00:00:00"/>
    <s v="Speedy Express"/>
    <n v="40"/>
    <s v="Boston Crab Meat"/>
    <n v="18.399999999999999"/>
    <x v="10"/>
    <n v="0"/>
    <x v="655"/>
    <n v="200.24"/>
  </r>
  <r>
    <x v="44"/>
    <s v="187 Suffolk Ln."/>
    <s v="Boise"/>
    <s v="83720"/>
    <x v="8"/>
    <x v="2"/>
    <x v="0"/>
    <x v="359"/>
    <x v="273"/>
    <x v="0"/>
    <x v="1"/>
    <d v="2020-02-19T00:00:00"/>
    <d v="2020-01-25T00:00:00"/>
    <s v="Speedy Express"/>
    <n v="72"/>
    <s v="Mozzarella di Giovanni"/>
    <n v="34.799999999999997"/>
    <x v="0"/>
    <n v="0"/>
    <x v="656"/>
    <n v="200.24"/>
  </r>
  <r>
    <x v="73"/>
    <s v="Luisenstr. 48"/>
    <s v="Münster"/>
    <s v="44087"/>
    <x v="1"/>
    <x v="0"/>
    <x v="2"/>
    <x v="360"/>
    <x v="274"/>
    <x v="0"/>
    <x v="1"/>
    <d v="2020-02-20T00:00:00"/>
    <d v="2020-02-01T00:00:00"/>
    <s v="United Package"/>
    <n v="56"/>
    <s v="Gnocchi di nonna Alice"/>
    <n v="38"/>
    <x v="19"/>
    <n v="0"/>
    <x v="657"/>
    <n v="27.79"/>
  </r>
  <r>
    <x v="40"/>
    <s v="67, rue des Cinquante Otages"/>
    <s v="Nantes"/>
    <s v="44000"/>
    <x v="0"/>
    <x v="0"/>
    <x v="8"/>
    <x v="361"/>
    <x v="275"/>
    <x v="0"/>
    <x v="1"/>
    <d v="2020-02-21T00:00:00"/>
    <d v="2020-01-30T00:00:00"/>
    <s v="United Package"/>
    <n v="1"/>
    <s v="Chai"/>
    <n v="18"/>
    <x v="28"/>
    <n v="0"/>
    <x v="299"/>
    <n v="1.85"/>
  </r>
  <r>
    <x v="40"/>
    <s v="67, rue des Cinquante Otages"/>
    <s v="Nantes"/>
    <s v="44000"/>
    <x v="0"/>
    <x v="0"/>
    <x v="8"/>
    <x v="361"/>
    <x v="275"/>
    <x v="0"/>
    <x v="1"/>
    <d v="2020-02-21T00:00:00"/>
    <d v="2020-01-30T00:00:00"/>
    <s v="United Package"/>
    <n v="10"/>
    <s v="Ikura"/>
    <n v="31"/>
    <x v="1"/>
    <n v="0"/>
    <x v="179"/>
    <n v="1.85"/>
  </r>
  <r>
    <x v="40"/>
    <s v="67, rue des Cinquante Otages"/>
    <s v="Nantes"/>
    <s v="44000"/>
    <x v="0"/>
    <x v="0"/>
    <x v="8"/>
    <x v="361"/>
    <x v="275"/>
    <x v="0"/>
    <x v="1"/>
    <d v="2020-02-21T00:00:00"/>
    <d v="2020-01-30T00:00:00"/>
    <s v="United Package"/>
    <n v="21"/>
    <s v="Sir Rodney's Scones"/>
    <n v="10"/>
    <x v="7"/>
    <n v="0"/>
    <x v="147"/>
    <n v="1.85"/>
  </r>
  <r>
    <x v="52"/>
    <s v="1 rue Alsace-Lorraine"/>
    <s v="Toulouse"/>
    <s v="31000"/>
    <x v="0"/>
    <x v="0"/>
    <x v="6"/>
    <x v="362"/>
    <x v="276"/>
    <x v="0"/>
    <x v="1"/>
    <d v="2020-02-22T00:00:00"/>
    <d v="2020-02-06T00:00:00"/>
    <s v="Speedy Express"/>
    <n v="36"/>
    <s v="Inlagd Sill"/>
    <n v="19"/>
    <x v="11"/>
    <n v="0.25"/>
    <x v="560"/>
    <n v="26.78"/>
  </r>
  <r>
    <x v="62"/>
    <s v="ul. Filtrowa 68"/>
    <s v="Warszawa"/>
    <s v="01-012"/>
    <x v="18"/>
    <x v="0"/>
    <x v="1"/>
    <x v="363"/>
    <x v="276"/>
    <x v="0"/>
    <x v="1"/>
    <d v="2020-02-22T00:00:00"/>
    <d v="2020-02-01T00:00:00"/>
    <s v="United Package"/>
    <n v="1"/>
    <s v="Chai"/>
    <n v="18"/>
    <x v="7"/>
    <n v="0"/>
    <x v="437"/>
    <n v="80.650000000000006"/>
  </r>
  <r>
    <x v="62"/>
    <s v="ul. Filtrowa 68"/>
    <s v="Warszawa"/>
    <s v="01-012"/>
    <x v="18"/>
    <x v="0"/>
    <x v="1"/>
    <x v="363"/>
    <x v="276"/>
    <x v="0"/>
    <x v="1"/>
    <d v="2020-02-22T00:00:00"/>
    <d v="2020-02-01T00:00:00"/>
    <s v="United Package"/>
    <n v="2"/>
    <s v="Chang"/>
    <n v="19"/>
    <x v="1"/>
    <n v="0"/>
    <x v="467"/>
    <n v="80.650000000000006"/>
  </r>
  <r>
    <x v="62"/>
    <s v="ul. Filtrowa 68"/>
    <s v="Warszawa"/>
    <s v="01-012"/>
    <x v="18"/>
    <x v="0"/>
    <x v="1"/>
    <x v="363"/>
    <x v="276"/>
    <x v="0"/>
    <x v="1"/>
    <d v="2020-02-22T00:00:00"/>
    <d v="2020-02-01T00:00:00"/>
    <s v="United Package"/>
    <n v="60"/>
    <s v="Camembert Pierrot"/>
    <n v="34"/>
    <x v="6"/>
    <n v="0"/>
    <x v="658"/>
    <n v="80.650000000000006"/>
  </r>
  <r>
    <x v="44"/>
    <s v="187 Suffolk Ln."/>
    <s v="Boise"/>
    <s v="83720"/>
    <x v="8"/>
    <x v="2"/>
    <x v="5"/>
    <x v="364"/>
    <x v="277"/>
    <x v="0"/>
    <x v="1"/>
    <d v="2020-02-25T00:00:00"/>
    <d v="2020-02-01T00:00:00"/>
    <s v="United Package"/>
    <n v="10"/>
    <s v="Ikura"/>
    <n v="31"/>
    <x v="21"/>
    <n v="0"/>
    <x v="659"/>
    <n v="544.08000000000004"/>
  </r>
  <r>
    <x v="44"/>
    <s v="187 Suffolk Ln."/>
    <s v="Boise"/>
    <s v="83720"/>
    <x v="8"/>
    <x v="2"/>
    <x v="5"/>
    <x v="364"/>
    <x v="277"/>
    <x v="0"/>
    <x v="1"/>
    <d v="2020-02-25T00:00:00"/>
    <d v="2020-02-01T00:00:00"/>
    <s v="United Package"/>
    <n v="36"/>
    <s v="Inlagd Sill"/>
    <n v="19"/>
    <x v="38"/>
    <n v="0"/>
    <x v="536"/>
    <n v="544.08000000000004"/>
  </r>
  <r>
    <x v="44"/>
    <s v="187 Suffolk Ln."/>
    <s v="Boise"/>
    <s v="83720"/>
    <x v="8"/>
    <x v="2"/>
    <x v="5"/>
    <x v="364"/>
    <x v="277"/>
    <x v="0"/>
    <x v="1"/>
    <d v="2020-02-25T00:00:00"/>
    <d v="2020-02-01T00:00:00"/>
    <s v="United Package"/>
    <n v="49"/>
    <s v="Maxilaku"/>
    <n v="20"/>
    <x v="27"/>
    <n v="0"/>
    <x v="40"/>
    <n v="544.08000000000004"/>
  </r>
  <r>
    <x v="44"/>
    <s v="187 Suffolk Ln."/>
    <s v="Boise"/>
    <s v="83720"/>
    <x v="8"/>
    <x v="2"/>
    <x v="5"/>
    <x v="364"/>
    <x v="277"/>
    <x v="0"/>
    <x v="1"/>
    <d v="2020-02-25T00:00:00"/>
    <d v="2020-02-01T00:00:00"/>
    <s v="United Package"/>
    <n v="60"/>
    <s v="Camembert Pierrot"/>
    <n v="34"/>
    <x v="4"/>
    <n v="0"/>
    <x v="660"/>
    <n v="544.08000000000004"/>
  </r>
  <r>
    <x v="44"/>
    <s v="187 Suffolk Ln."/>
    <s v="Boise"/>
    <s v="83720"/>
    <x v="8"/>
    <x v="2"/>
    <x v="5"/>
    <x v="364"/>
    <x v="277"/>
    <x v="0"/>
    <x v="1"/>
    <d v="2020-02-25T00:00:00"/>
    <d v="2020-02-01T00:00:00"/>
    <s v="United Package"/>
    <n v="76"/>
    <s v="Lakkalikööri"/>
    <n v="18"/>
    <x v="32"/>
    <n v="0"/>
    <x v="99"/>
    <n v="544.08000000000004"/>
  </r>
  <r>
    <x v="8"/>
    <s v="Carrera 22 con Ave. Carlos Soublette #8-35"/>
    <s v="San Cristóbal"/>
    <s v="5022"/>
    <x v="5"/>
    <x v="1"/>
    <x v="2"/>
    <x v="365"/>
    <x v="278"/>
    <x v="0"/>
    <x v="1"/>
    <d v="2020-02-26T00:00:00"/>
    <d v="2020-02-01T00:00:00"/>
    <s v="United Package"/>
    <n v="13"/>
    <s v="Konbu"/>
    <n v="6"/>
    <x v="26"/>
    <n v="0.10000000149011612"/>
    <x v="81"/>
    <n v="8.11"/>
  </r>
  <r>
    <x v="8"/>
    <s v="Carrera 22 con Ave. Carlos Soublette #8-35"/>
    <s v="San Cristóbal"/>
    <s v="5022"/>
    <x v="5"/>
    <x v="1"/>
    <x v="2"/>
    <x v="365"/>
    <x v="278"/>
    <x v="0"/>
    <x v="1"/>
    <d v="2020-02-26T00:00:00"/>
    <d v="2020-02-01T00:00:00"/>
    <s v="United Package"/>
    <n v="75"/>
    <s v="Rhönbräu Klosterbier"/>
    <n v="7.75"/>
    <x v="4"/>
    <n v="0"/>
    <x v="179"/>
    <n v="8.11"/>
  </r>
  <r>
    <x v="77"/>
    <s v="Forsterstr. 57"/>
    <s v="Mannheim"/>
    <s v="68306"/>
    <x v="1"/>
    <x v="0"/>
    <x v="6"/>
    <x v="366"/>
    <x v="278"/>
    <x v="0"/>
    <x v="1"/>
    <d v="2020-02-26T00:00:00"/>
    <d v="2020-02-01T00:00:00"/>
    <s v="Federal Shipping"/>
    <n v="11"/>
    <s v="Queso Cabrales"/>
    <n v="21"/>
    <x v="31"/>
    <n v="0"/>
    <x v="403"/>
    <n v="1.93"/>
  </r>
  <r>
    <x v="77"/>
    <s v="Forsterstr. 57"/>
    <s v="Mannheim"/>
    <s v="68306"/>
    <x v="1"/>
    <x v="0"/>
    <x v="6"/>
    <x v="366"/>
    <x v="278"/>
    <x v="0"/>
    <x v="1"/>
    <d v="2020-02-26T00:00:00"/>
    <d v="2020-02-01T00:00:00"/>
    <s v="Federal Shipping"/>
    <n v="21"/>
    <s v="Sir Rodney's Scones"/>
    <n v="10"/>
    <x v="26"/>
    <n v="0"/>
    <x v="31"/>
    <n v="1.93"/>
  </r>
  <r>
    <x v="77"/>
    <s v="Forsterstr. 57"/>
    <s v="Mannheim"/>
    <s v="68306"/>
    <x v="1"/>
    <x v="0"/>
    <x v="6"/>
    <x v="366"/>
    <x v="278"/>
    <x v="0"/>
    <x v="1"/>
    <d v="2020-02-26T00:00:00"/>
    <d v="2020-02-01T00:00:00"/>
    <s v="Federal Shipping"/>
    <n v="39"/>
    <s v="Chartreuse verte"/>
    <n v="18"/>
    <x v="2"/>
    <n v="0"/>
    <x v="236"/>
    <n v="1.93"/>
  </r>
  <r>
    <x v="0"/>
    <s v="Keskuskatu 45"/>
    <s v="Helsinki"/>
    <s v="21240"/>
    <x v="10"/>
    <x v="0"/>
    <x v="7"/>
    <x v="367"/>
    <x v="279"/>
    <x v="0"/>
    <x v="1"/>
    <d v="2020-02-27T00:00:00"/>
    <d v="2020-02-06T00:00:00"/>
    <s v="Federal Shipping"/>
    <n v="55"/>
    <s v="Pâté chinois"/>
    <n v="24"/>
    <x v="2"/>
    <n v="0"/>
    <x v="176"/>
    <n v="0.75"/>
  </r>
  <r>
    <x v="80"/>
    <s v="2732 Baker Blvd."/>
    <s v="Eugene"/>
    <s v="97403"/>
    <x v="8"/>
    <x v="2"/>
    <x v="5"/>
    <x v="368"/>
    <x v="280"/>
    <x v="0"/>
    <x v="1"/>
    <d v="2020-02-28T00:00:00"/>
    <d v="2020-02-05T00:00:00"/>
    <s v="United Package"/>
    <n v="38"/>
    <s v="Côte de Blaye"/>
    <n v="263.5"/>
    <x v="6"/>
    <n v="5.000000074505806E-2"/>
    <x v="661"/>
    <n v="116.53"/>
  </r>
  <r>
    <x v="80"/>
    <s v="2732 Baker Blvd."/>
    <s v="Eugene"/>
    <s v="97403"/>
    <x v="8"/>
    <x v="2"/>
    <x v="5"/>
    <x v="368"/>
    <x v="280"/>
    <x v="0"/>
    <x v="1"/>
    <d v="2020-02-28T00:00:00"/>
    <d v="2020-02-05T00:00:00"/>
    <s v="United Package"/>
    <n v="56"/>
    <s v="Gnocchi di nonna Alice"/>
    <n v="38"/>
    <x v="31"/>
    <n v="0"/>
    <x v="46"/>
    <n v="116.53"/>
  </r>
  <r>
    <x v="80"/>
    <s v="2732 Baker Blvd."/>
    <s v="Eugene"/>
    <s v="97403"/>
    <x v="8"/>
    <x v="2"/>
    <x v="5"/>
    <x v="368"/>
    <x v="280"/>
    <x v="0"/>
    <x v="1"/>
    <d v="2020-02-28T00:00:00"/>
    <d v="2020-02-05T00:00:00"/>
    <s v="United Package"/>
    <n v="70"/>
    <s v="Outback Lager"/>
    <n v="15"/>
    <x v="6"/>
    <n v="5.000000074505806E-2"/>
    <x v="662"/>
    <n v="116.53"/>
  </r>
  <r>
    <x v="80"/>
    <s v="2732 Baker Blvd."/>
    <s v="Eugene"/>
    <s v="97403"/>
    <x v="8"/>
    <x v="2"/>
    <x v="5"/>
    <x v="368"/>
    <x v="280"/>
    <x v="0"/>
    <x v="1"/>
    <d v="2020-02-28T00:00:00"/>
    <d v="2020-02-05T00:00:00"/>
    <s v="United Package"/>
    <n v="71"/>
    <s v="Fløtemysost"/>
    <n v="21.5"/>
    <x v="6"/>
    <n v="5.000000074505806E-2"/>
    <x v="651"/>
    <n v="116.53"/>
  </r>
  <r>
    <x v="80"/>
    <s v="2732 Baker Blvd."/>
    <s v="Eugene"/>
    <s v="97403"/>
    <x v="8"/>
    <x v="2"/>
    <x v="2"/>
    <x v="369"/>
    <x v="280"/>
    <x v="0"/>
    <x v="1"/>
    <d v="2020-02-28T00:00:00"/>
    <d v="2020-02-04T00:00:00"/>
    <s v="United Package"/>
    <n v="59"/>
    <s v="Raclette Courdavault"/>
    <n v="55"/>
    <x v="12"/>
    <n v="0.15000000596046448"/>
    <x v="663"/>
    <n v="18.53"/>
  </r>
  <r>
    <x v="48"/>
    <s v="43 rue St. Laurent"/>
    <s v="Montréal"/>
    <s v="H1J 1C3"/>
    <x v="16"/>
    <x v="2"/>
    <x v="5"/>
    <x v="370"/>
    <x v="281"/>
    <x v="1"/>
    <x v="1"/>
    <d v="2020-03-14T00:00:00"/>
    <d v="2020-02-08T00:00:00"/>
    <s v="Speedy Express"/>
    <n v="6"/>
    <s v="Grandma's Boysenberry Spread"/>
    <n v="25"/>
    <x v="21"/>
    <n v="0"/>
    <x v="664"/>
    <n v="154.68"/>
  </r>
  <r>
    <x v="48"/>
    <s v="43 rue St. Laurent"/>
    <s v="Montréal"/>
    <s v="H1J 1C3"/>
    <x v="16"/>
    <x v="2"/>
    <x v="5"/>
    <x v="370"/>
    <x v="281"/>
    <x v="1"/>
    <x v="1"/>
    <d v="2020-03-14T00:00:00"/>
    <d v="2020-02-08T00:00:00"/>
    <s v="Speedy Express"/>
    <n v="56"/>
    <s v="Gnocchi di nonna Alice"/>
    <n v="38"/>
    <x v="8"/>
    <n v="0"/>
    <x v="665"/>
    <n v="154.68"/>
  </r>
  <r>
    <x v="48"/>
    <s v="43 rue St. Laurent"/>
    <s v="Montréal"/>
    <s v="H1J 1C3"/>
    <x v="16"/>
    <x v="2"/>
    <x v="5"/>
    <x v="370"/>
    <x v="281"/>
    <x v="1"/>
    <x v="1"/>
    <d v="2020-03-14T00:00:00"/>
    <d v="2020-02-08T00:00:00"/>
    <s v="Speedy Express"/>
    <n v="68"/>
    <s v="Scottish Longbreads"/>
    <n v="12.5"/>
    <x v="6"/>
    <n v="0"/>
    <x v="666"/>
    <n v="154.68"/>
  </r>
  <r>
    <x v="48"/>
    <s v="43 rue St. Laurent"/>
    <s v="Montréal"/>
    <s v="H1J 1C3"/>
    <x v="16"/>
    <x v="2"/>
    <x v="3"/>
    <x v="371"/>
    <x v="282"/>
    <x v="1"/>
    <x v="1"/>
    <d v="2020-03-03T00:00:00"/>
    <d v="2020-02-07T00:00:00"/>
    <s v="Federal Shipping"/>
    <n v="21"/>
    <s v="Sir Rodney's Scones"/>
    <n v="10"/>
    <x v="10"/>
    <n v="0"/>
    <x v="471"/>
    <n v="91.05"/>
  </r>
  <r>
    <x v="48"/>
    <s v="43 rue St. Laurent"/>
    <s v="Montréal"/>
    <s v="H1J 1C3"/>
    <x v="16"/>
    <x v="2"/>
    <x v="3"/>
    <x v="371"/>
    <x v="282"/>
    <x v="1"/>
    <x v="1"/>
    <d v="2020-03-03T00:00:00"/>
    <d v="2020-02-07T00:00:00"/>
    <s v="Federal Shipping"/>
    <n v="22"/>
    <s v="Gustaf's Knäckebröd"/>
    <n v="21"/>
    <x v="4"/>
    <n v="0"/>
    <x v="667"/>
    <n v="91.05"/>
  </r>
  <r>
    <x v="76"/>
    <s v="2319 Elm St."/>
    <s v="Vancouver"/>
    <s v="V3F 2K1"/>
    <x v="16"/>
    <x v="2"/>
    <x v="7"/>
    <x v="372"/>
    <x v="283"/>
    <x v="1"/>
    <x v="1"/>
    <d v="2020-03-04T00:00:00"/>
    <d v="2020-02-14T00:00:00"/>
    <s v="Federal Shipping"/>
    <n v="24"/>
    <s v="Guaraná Fantástica"/>
    <n v="4.5"/>
    <x v="2"/>
    <n v="0"/>
    <x v="509"/>
    <n v="0.94"/>
  </r>
  <r>
    <x v="76"/>
    <s v="2319 Elm St."/>
    <s v="Vancouver"/>
    <s v="V3F 2K1"/>
    <x v="16"/>
    <x v="2"/>
    <x v="7"/>
    <x v="372"/>
    <x v="283"/>
    <x v="1"/>
    <x v="1"/>
    <d v="2020-03-04T00:00:00"/>
    <d v="2020-02-14T00:00:00"/>
    <s v="Federal Shipping"/>
    <n v="52"/>
    <s v="Filo Mix"/>
    <n v="7"/>
    <x v="2"/>
    <n v="0"/>
    <x v="613"/>
    <n v="0.94"/>
  </r>
  <r>
    <x v="41"/>
    <s v="Garden House_x000d__x000a_Crowther Way"/>
    <s v="Cowes"/>
    <s v="PO31 7PJ"/>
    <x v="13"/>
    <x v="0"/>
    <x v="2"/>
    <x v="373"/>
    <x v="283"/>
    <x v="1"/>
    <x v="1"/>
    <d v="2020-03-04T00:00:00"/>
    <d v="2020-02-11T00:00:00"/>
    <s v="United Package"/>
    <n v="19"/>
    <s v="Teatime Chocolate Biscuits"/>
    <n v="9.1999999999999993"/>
    <x v="2"/>
    <n v="0"/>
    <x v="668"/>
    <n v="23.73"/>
  </r>
  <r>
    <x v="41"/>
    <s v="Garden House_x000d__x000a_Crowther Way"/>
    <s v="Cowes"/>
    <s v="PO31 7PJ"/>
    <x v="13"/>
    <x v="0"/>
    <x v="2"/>
    <x v="373"/>
    <x v="283"/>
    <x v="1"/>
    <x v="1"/>
    <d v="2020-03-04T00:00:00"/>
    <d v="2020-02-11T00:00:00"/>
    <s v="United Package"/>
    <n v="23"/>
    <s v="Tunnbröd"/>
    <n v="9"/>
    <x v="1"/>
    <n v="0"/>
    <x v="236"/>
    <n v="23.73"/>
  </r>
  <r>
    <x v="41"/>
    <s v="Garden House_x000d__x000a_Crowther Way"/>
    <s v="Cowes"/>
    <s v="PO31 7PJ"/>
    <x v="13"/>
    <x v="0"/>
    <x v="2"/>
    <x v="373"/>
    <x v="283"/>
    <x v="1"/>
    <x v="1"/>
    <d v="2020-03-04T00:00:00"/>
    <d v="2020-02-11T00:00:00"/>
    <s v="United Package"/>
    <n v="70"/>
    <s v="Outback Lager"/>
    <n v="15"/>
    <x v="8"/>
    <n v="0"/>
    <x v="79"/>
    <n v="23.73"/>
  </r>
  <r>
    <x v="41"/>
    <s v="Garden House_x000d__x000a_Crowther Way"/>
    <s v="Cowes"/>
    <s v="PO31 7PJ"/>
    <x v="13"/>
    <x v="0"/>
    <x v="2"/>
    <x v="373"/>
    <x v="283"/>
    <x v="1"/>
    <x v="1"/>
    <d v="2020-03-04T00:00:00"/>
    <d v="2020-02-11T00:00:00"/>
    <s v="United Package"/>
    <n v="71"/>
    <s v="Fløtemysost"/>
    <n v="21.5"/>
    <x v="6"/>
    <n v="0"/>
    <x v="669"/>
    <n v="23.73"/>
  </r>
  <r>
    <x v="30"/>
    <s v="Av. Copacabana, 267"/>
    <s v="Rio de Janeiro"/>
    <s v="02389-890"/>
    <x v="2"/>
    <x v="1"/>
    <x v="2"/>
    <x v="374"/>
    <x v="284"/>
    <x v="1"/>
    <x v="1"/>
    <d v="2020-03-05T00:00:00"/>
    <d v="2020-02-11T00:00:00"/>
    <s v="Federal Shipping"/>
    <n v="2"/>
    <s v="Chang"/>
    <n v="19"/>
    <x v="8"/>
    <n v="0"/>
    <x v="21"/>
    <n v="50.97"/>
  </r>
  <r>
    <x v="30"/>
    <s v="Av. Copacabana, 267"/>
    <s v="Rio de Janeiro"/>
    <s v="02389-890"/>
    <x v="2"/>
    <x v="1"/>
    <x v="2"/>
    <x v="374"/>
    <x v="284"/>
    <x v="1"/>
    <x v="1"/>
    <d v="2020-03-05T00:00:00"/>
    <d v="2020-02-11T00:00:00"/>
    <s v="Federal Shipping"/>
    <n v="68"/>
    <s v="Scottish Longbreads"/>
    <n v="12.5"/>
    <x v="27"/>
    <n v="0.20000000298023224"/>
    <x v="226"/>
    <n v="50.97"/>
  </r>
  <r>
    <x v="17"/>
    <s v="Berliner Platz 43"/>
    <s v="München"/>
    <s v="80805"/>
    <x v="1"/>
    <x v="0"/>
    <x v="6"/>
    <x v="375"/>
    <x v="285"/>
    <x v="1"/>
    <x v="1"/>
    <d v="2020-03-06T00:00:00"/>
    <d v="2020-02-12T00:00:00"/>
    <s v="United Package"/>
    <n v="14"/>
    <s v="Tofu"/>
    <n v="23.25"/>
    <x v="11"/>
    <n v="0"/>
    <x v="670"/>
    <n v="97.18"/>
  </r>
  <r>
    <x v="17"/>
    <s v="Berliner Platz 43"/>
    <s v="München"/>
    <s v="80805"/>
    <x v="1"/>
    <x v="0"/>
    <x v="6"/>
    <x v="375"/>
    <x v="285"/>
    <x v="1"/>
    <x v="1"/>
    <d v="2020-03-06T00:00:00"/>
    <d v="2020-02-12T00:00:00"/>
    <s v="United Package"/>
    <n v="19"/>
    <s v="Teatime Chocolate Biscuits"/>
    <n v="9.1999999999999993"/>
    <x v="6"/>
    <n v="0.10000000149011612"/>
    <x v="87"/>
    <n v="97.18"/>
  </r>
  <r>
    <x v="17"/>
    <s v="Berliner Platz 43"/>
    <s v="München"/>
    <s v="80805"/>
    <x v="1"/>
    <x v="0"/>
    <x v="6"/>
    <x v="375"/>
    <x v="285"/>
    <x v="1"/>
    <x v="1"/>
    <d v="2020-03-06T00:00:00"/>
    <d v="2020-02-12T00:00:00"/>
    <s v="United Package"/>
    <n v="21"/>
    <s v="Sir Rodney's Scones"/>
    <n v="10"/>
    <x v="9"/>
    <n v="0.10000000149011612"/>
    <x v="671"/>
    <n v="97.18"/>
  </r>
  <r>
    <x v="17"/>
    <s v="Berliner Platz 43"/>
    <s v="München"/>
    <s v="80805"/>
    <x v="1"/>
    <x v="0"/>
    <x v="6"/>
    <x v="375"/>
    <x v="285"/>
    <x v="1"/>
    <x v="1"/>
    <d v="2020-03-06T00:00:00"/>
    <d v="2020-02-12T00:00:00"/>
    <s v="United Package"/>
    <n v="24"/>
    <s v="Guaraná Fantástica"/>
    <n v="4.5"/>
    <x v="28"/>
    <n v="0"/>
    <x v="672"/>
    <n v="97.18"/>
  </r>
  <r>
    <x v="17"/>
    <s v="Berliner Platz 43"/>
    <s v="München"/>
    <s v="80805"/>
    <x v="1"/>
    <x v="0"/>
    <x v="6"/>
    <x v="375"/>
    <x v="285"/>
    <x v="1"/>
    <x v="1"/>
    <d v="2020-03-06T00:00:00"/>
    <d v="2020-02-12T00:00:00"/>
    <s v="United Package"/>
    <n v="35"/>
    <s v="Steeleye Stout"/>
    <n v="18"/>
    <x v="12"/>
    <n v="0.10000000149011612"/>
    <x v="673"/>
    <n v="97.18"/>
  </r>
  <r>
    <x v="84"/>
    <s v="55 Grizzly Peak Rd."/>
    <s v="Butte"/>
    <s v="59801"/>
    <x v="8"/>
    <x v="2"/>
    <x v="2"/>
    <x v="376"/>
    <x v="285"/>
    <x v="1"/>
    <x v="1"/>
    <d v="2020-03-06T00:00:00"/>
    <d v="2020-02-19T00:00:00"/>
    <s v="United Package"/>
    <n v="28"/>
    <s v="Rössle Sauerkraut"/>
    <n v="45.6"/>
    <x v="1"/>
    <n v="0"/>
    <x v="58"/>
    <n v="94.8"/>
  </r>
  <r>
    <x v="84"/>
    <s v="55 Grizzly Peak Rd."/>
    <s v="Butte"/>
    <s v="59801"/>
    <x v="8"/>
    <x v="2"/>
    <x v="2"/>
    <x v="376"/>
    <x v="285"/>
    <x v="1"/>
    <x v="1"/>
    <d v="2020-03-06T00:00:00"/>
    <d v="2020-02-19T00:00:00"/>
    <s v="United Package"/>
    <n v="29"/>
    <s v="Thüringer Rostbratwurst"/>
    <n v="123.79"/>
    <x v="7"/>
    <n v="0"/>
    <x v="674"/>
    <n v="94.8"/>
  </r>
  <r>
    <x v="84"/>
    <s v="55 Grizzly Peak Rd."/>
    <s v="Butte"/>
    <s v="59801"/>
    <x v="8"/>
    <x v="2"/>
    <x v="2"/>
    <x v="376"/>
    <x v="285"/>
    <x v="1"/>
    <x v="1"/>
    <d v="2020-03-06T00:00:00"/>
    <d v="2020-02-19T00:00:00"/>
    <s v="United Package"/>
    <n v="44"/>
    <s v="Gula Malacca"/>
    <n v="19.45"/>
    <x v="1"/>
    <n v="0"/>
    <x v="593"/>
    <n v="94.8"/>
  </r>
  <r>
    <x v="38"/>
    <s v="Avda. de la Constitución 2222"/>
    <s v="México D.F."/>
    <s v="05021"/>
    <x v="7"/>
    <x v="2"/>
    <x v="3"/>
    <x v="377"/>
    <x v="286"/>
    <x v="1"/>
    <x v="1"/>
    <d v="2020-03-07T00:00:00"/>
    <d v="2020-02-14T00:00:00"/>
    <s v="Speedy Express"/>
    <n v="14"/>
    <s v="Tofu"/>
    <n v="23.25"/>
    <x v="28"/>
    <n v="0"/>
    <x v="675"/>
    <n v="43.9"/>
  </r>
  <r>
    <x v="38"/>
    <s v="Avda. de la Constitución 2222"/>
    <s v="México D.F."/>
    <s v="05021"/>
    <x v="7"/>
    <x v="2"/>
    <x v="3"/>
    <x v="377"/>
    <x v="286"/>
    <x v="1"/>
    <x v="1"/>
    <d v="2020-03-07T00:00:00"/>
    <d v="2020-02-14T00:00:00"/>
    <s v="Speedy Express"/>
    <n v="42"/>
    <s v="Singaporean Hokkien Fried Mee"/>
    <n v="14"/>
    <x v="2"/>
    <n v="0"/>
    <x v="676"/>
    <n v="43.9"/>
  </r>
  <r>
    <x v="38"/>
    <s v="Avda. de la Constitución 2222"/>
    <s v="México D.F."/>
    <s v="05021"/>
    <x v="7"/>
    <x v="2"/>
    <x v="3"/>
    <x v="377"/>
    <x v="286"/>
    <x v="1"/>
    <x v="1"/>
    <d v="2020-03-07T00:00:00"/>
    <d v="2020-02-14T00:00:00"/>
    <s v="Speedy Express"/>
    <n v="60"/>
    <s v="Camembert Pierrot"/>
    <n v="34"/>
    <x v="1"/>
    <n v="0"/>
    <x v="107"/>
    <n v="43.9"/>
  </r>
  <r>
    <x v="26"/>
    <s v="Berguvsvägen  8"/>
    <s v="Luleå"/>
    <s v="S-958 22"/>
    <x v="9"/>
    <x v="0"/>
    <x v="5"/>
    <x v="378"/>
    <x v="287"/>
    <x v="1"/>
    <x v="1"/>
    <d v="2020-03-10T00:00:00"/>
    <d v="2020-02-20T00:00:00"/>
    <s v="United Package"/>
    <n v="53"/>
    <s v="Perth Pasties"/>
    <n v="32.799999999999997"/>
    <x v="0"/>
    <n v="0"/>
    <x v="677"/>
    <n v="138.69"/>
  </r>
  <r>
    <x v="26"/>
    <s v="Berguvsvägen  8"/>
    <s v="Luleå"/>
    <s v="S-958 22"/>
    <x v="9"/>
    <x v="0"/>
    <x v="5"/>
    <x v="378"/>
    <x v="287"/>
    <x v="1"/>
    <x v="1"/>
    <d v="2020-03-10T00:00:00"/>
    <d v="2020-02-20T00:00:00"/>
    <s v="United Package"/>
    <n v="60"/>
    <s v="Camembert Pierrot"/>
    <n v="34"/>
    <x v="8"/>
    <n v="0"/>
    <x v="678"/>
    <n v="138.69"/>
  </r>
  <r>
    <x v="26"/>
    <s v="Berguvsvägen  8"/>
    <s v="Luleå"/>
    <s v="S-958 22"/>
    <x v="9"/>
    <x v="0"/>
    <x v="5"/>
    <x v="378"/>
    <x v="287"/>
    <x v="1"/>
    <x v="1"/>
    <d v="2020-03-10T00:00:00"/>
    <d v="2020-02-20T00:00:00"/>
    <s v="United Package"/>
    <n v="71"/>
    <s v="Fløtemysost"/>
    <n v="21.5"/>
    <x v="8"/>
    <n v="0"/>
    <x v="679"/>
    <n v="138.69"/>
  </r>
  <r>
    <x v="44"/>
    <s v="187 Suffolk Ln."/>
    <s v="Boise"/>
    <s v="83720"/>
    <x v="8"/>
    <x v="2"/>
    <x v="6"/>
    <x v="379"/>
    <x v="287"/>
    <x v="1"/>
    <x v="1"/>
    <d v="2020-03-24T00:00:00"/>
    <d v="2020-02-21T00:00:00"/>
    <s v="Federal Shipping"/>
    <n v="62"/>
    <s v="Tarte au sucre"/>
    <n v="49.3"/>
    <x v="6"/>
    <n v="0"/>
    <x v="680"/>
    <n v="107.46"/>
  </r>
  <r>
    <x v="44"/>
    <s v="187 Suffolk Ln."/>
    <s v="Boise"/>
    <s v="83720"/>
    <x v="8"/>
    <x v="2"/>
    <x v="6"/>
    <x v="379"/>
    <x v="287"/>
    <x v="1"/>
    <x v="1"/>
    <d v="2020-03-24T00:00:00"/>
    <d v="2020-02-21T00:00:00"/>
    <s v="Federal Shipping"/>
    <n v="73"/>
    <s v="Röd Kaviar"/>
    <n v="15"/>
    <x v="5"/>
    <n v="0.15000000596046448"/>
    <x v="681"/>
    <n v="107.46"/>
  </r>
  <r>
    <x v="15"/>
    <s v="24, place Kléber"/>
    <s v="Strasbourg"/>
    <s v="67000"/>
    <x v="0"/>
    <x v="0"/>
    <x v="2"/>
    <x v="380"/>
    <x v="288"/>
    <x v="1"/>
    <x v="1"/>
    <d v="2020-03-11T00:00:00"/>
    <d v="2020-02-20T00:00:00"/>
    <s v="Federal Shipping"/>
    <n v="1"/>
    <s v="Chai"/>
    <n v="18"/>
    <x v="9"/>
    <n v="0"/>
    <x v="291"/>
    <n v="30.36"/>
  </r>
  <r>
    <x v="36"/>
    <s v="C/ Romero, 33"/>
    <s v="Sevilla"/>
    <s v="41101"/>
    <x v="12"/>
    <x v="0"/>
    <x v="2"/>
    <x v="381"/>
    <x v="288"/>
    <x v="1"/>
    <x v="1"/>
    <d v="2020-03-11T00:00:00"/>
    <d v="2020-02-20T00:00:00"/>
    <s v="Federal Shipping"/>
    <n v="29"/>
    <s v="Thüringer Rostbratwurst"/>
    <n v="123.79"/>
    <x v="8"/>
    <n v="0"/>
    <x v="682"/>
    <n v="85.46"/>
  </r>
  <r>
    <x v="36"/>
    <s v="C/ Romero, 33"/>
    <s v="Sevilla"/>
    <s v="41101"/>
    <x v="12"/>
    <x v="0"/>
    <x v="2"/>
    <x v="381"/>
    <x v="288"/>
    <x v="1"/>
    <x v="1"/>
    <d v="2020-03-11T00:00:00"/>
    <d v="2020-02-20T00:00:00"/>
    <s v="Federal Shipping"/>
    <n v="64"/>
    <s v="Wimmers gute Semmelknödel"/>
    <n v="33.25"/>
    <x v="3"/>
    <n v="0"/>
    <x v="560"/>
    <n v="85.46"/>
  </r>
  <r>
    <x v="43"/>
    <s v="Maubelstr. 90"/>
    <s v="Brandenburg"/>
    <s v="14776"/>
    <x v="1"/>
    <x v="0"/>
    <x v="5"/>
    <x v="382"/>
    <x v="289"/>
    <x v="1"/>
    <x v="1"/>
    <d v="2020-03-12T00:00:00"/>
    <d v="2020-02-19T00:00:00"/>
    <s v="United Package"/>
    <n v="55"/>
    <s v="Pâté chinois"/>
    <n v="24"/>
    <x v="0"/>
    <n v="5.000000074505806E-2"/>
    <x v="440"/>
    <n v="32.35"/>
  </r>
  <r>
    <x v="43"/>
    <s v="Maubelstr. 90"/>
    <s v="Brandenburg"/>
    <s v="14776"/>
    <x v="1"/>
    <x v="0"/>
    <x v="5"/>
    <x v="382"/>
    <x v="289"/>
    <x v="1"/>
    <x v="1"/>
    <d v="2020-03-12T00:00:00"/>
    <d v="2020-02-19T00:00:00"/>
    <s v="United Package"/>
    <n v="76"/>
    <s v="Lakkalikööri"/>
    <n v="18"/>
    <x v="5"/>
    <n v="0"/>
    <x v="683"/>
    <n v="32.35"/>
  </r>
  <r>
    <x v="52"/>
    <s v="1 rue Alsace-Lorraine"/>
    <s v="Toulouse"/>
    <s v="31000"/>
    <x v="0"/>
    <x v="0"/>
    <x v="6"/>
    <x v="383"/>
    <x v="290"/>
    <x v="1"/>
    <x v="1"/>
    <d v="2020-03-13T00:00:00"/>
    <d v="2020-02-15T00:00:00"/>
    <s v="Speedy Express"/>
    <n v="75"/>
    <s v="Rhönbräu Klosterbier"/>
    <n v="7.75"/>
    <x v="26"/>
    <n v="0.10000000149011612"/>
    <x v="684"/>
    <n v="0.87"/>
  </r>
  <r>
    <x v="35"/>
    <s v="Adenauerallee 900"/>
    <s v="Stuttgart"/>
    <s v="70563"/>
    <x v="1"/>
    <x v="0"/>
    <x v="6"/>
    <x v="384"/>
    <x v="290"/>
    <x v="1"/>
    <x v="1"/>
    <d v="2020-03-13T00:00:00"/>
    <d v="2020-02-19T00:00:00"/>
    <s v="Speedy Express"/>
    <n v="2"/>
    <s v="Chang"/>
    <n v="19"/>
    <x v="12"/>
    <n v="5.000000074505806E-2"/>
    <x v="685"/>
    <n v="41.38"/>
  </r>
  <r>
    <x v="35"/>
    <s v="Adenauerallee 900"/>
    <s v="Stuttgart"/>
    <s v="70563"/>
    <x v="1"/>
    <x v="0"/>
    <x v="6"/>
    <x v="384"/>
    <x v="290"/>
    <x v="1"/>
    <x v="1"/>
    <d v="2020-03-13T00:00:00"/>
    <d v="2020-02-19T00:00:00"/>
    <s v="Speedy Express"/>
    <n v="33"/>
    <s v="Geitost"/>
    <n v="2.5"/>
    <x v="8"/>
    <n v="5.000000074505806E-2"/>
    <x v="12"/>
    <n v="41.38"/>
  </r>
  <r>
    <x v="9"/>
    <s v="Kirchgasse 6"/>
    <s v="Graz"/>
    <s v="8010"/>
    <x v="6"/>
    <x v="0"/>
    <x v="8"/>
    <x v="385"/>
    <x v="291"/>
    <x v="1"/>
    <x v="1"/>
    <d v="2020-03-14T00:00:00"/>
    <d v="2020-02-18T00:00:00"/>
    <s v="Federal Shipping"/>
    <n v="12"/>
    <s v="Queso Manchego La Pastora"/>
    <n v="38"/>
    <x v="20"/>
    <n v="0.15000000596046448"/>
    <x v="686"/>
    <n v="477.9"/>
  </r>
  <r>
    <x v="9"/>
    <s v="Kirchgasse 6"/>
    <s v="Graz"/>
    <s v="8010"/>
    <x v="6"/>
    <x v="0"/>
    <x v="8"/>
    <x v="385"/>
    <x v="291"/>
    <x v="1"/>
    <x v="1"/>
    <d v="2020-03-14T00:00:00"/>
    <d v="2020-02-18T00:00:00"/>
    <s v="Federal Shipping"/>
    <n v="13"/>
    <s v="Konbu"/>
    <n v="6"/>
    <x v="35"/>
    <n v="0.15000000596046448"/>
    <x v="687"/>
    <n v="477.9"/>
  </r>
  <r>
    <x v="9"/>
    <s v="Kirchgasse 6"/>
    <s v="Graz"/>
    <s v="8010"/>
    <x v="6"/>
    <x v="0"/>
    <x v="8"/>
    <x v="385"/>
    <x v="291"/>
    <x v="1"/>
    <x v="1"/>
    <d v="2020-03-14T00:00:00"/>
    <d v="2020-02-18T00:00:00"/>
    <s v="Federal Shipping"/>
    <n v="26"/>
    <s v="Gumbär Gummibärchen"/>
    <n v="31.23"/>
    <x v="5"/>
    <n v="0.15000000596046448"/>
    <x v="688"/>
    <n v="477.9"/>
  </r>
  <r>
    <x v="9"/>
    <s v="Kirchgasse 6"/>
    <s v="Graz"/>
    <s v="8010"/>
    <x v="6"/>
    <x v="0"/>
    <x v="8"/>
    <x v="385"/>
    <x v="291"/>
    <x v="1"/>
    <x v="1"/>
    <d v="2020-03-14T00:00:00"/>
    <d v="2020-02-18T00:00:00"/>
    <s v="Federal Shipping"/>
    <n v="62"/>
    <s v="Tarte au sucre"/>
    <n v="49.3"/>
    <x v="32"/>
    <n v="0.15000000596046448"/>
    <x v="689"/>
    <n v="477.9"/>
  </r>
  <r>
    <x v="68"/>
    <s v="184, chaussée de Tournai"/>
    <s v="Lille"/>
    <s v="59000"/>
    <x v="0"/>
    <x v="0"/>
    <x v="2"/>
    <x v="386"/>
    <x v="291"/>
    <x v="1"/>
    <x v="1"/>
    <d v="2020-03-14T00:00:00"/>
    <d v="2020-02-21T00:00:00"/>
    <s v="Federal Shipping"/>
    <n v="7"/>
    <s v="Uncle Bob's Organic Dried Pears"/>
    <n v="30"/>
    <x v="5"/>
    <n v="0"/>
    <x v="690"/>
    <n v="487.38"/>
  </r>
  <r>
    <x v="68"/>
    <s v="184, chaussée de Tournai"/>
    <s v="Lille"/>
    <s v="59000"/>
    <x v="0"/>
    <x v="0"/>
    <x v="2"/>
    <x v="386"/>
    <x v="291"/>
    <x v="1"/>
    <x v="1"/>
    <d v="2020-03-14T00:00:00"/>
    <d v="2020-02-21T00:00:00"/>
    <s v="Federal Shipping"/>
    <n v="18"/>
    <s v="Carnarvon Tigers"/>
    <n v="62.5"/>
    <x v="13"/>
    <n v="0"/>
    <x v="691"/>
    <n v="487.38"/>
  </r>
  <r>
    <x v="68"/>
    <s v="184, chaussée de Tournai"/>
    <s v="Lille"/>
    <s v="59000"/>
    <x v="0"/>
    <x v="0"/>
    <x v="2"/>
    <x v="386"/>
    <x v="291"/>
    <x v="1"/>
    <x v="1"/>
    <d v="2020-03-14T00:00:00"/>
    <d v="2020-02-21T00:00:00"/>
    <s v="Federal Shipping"/>
    <n v="51"/>
    <s v="Manjimup Dried Apples"/>
    <n v="53"/>
    <x v="6"/>
    <n v="0"/>
    <x v="692"/>
    <n v="487.38"/>
  </r>
  <r>
    <x v="68"/>
    <s v="184, chaussée de Tournai"/>
    <s v="Lille"/>
    <s v="59000"/>
    <x v="0"/>
    <x v="0"/>
    <x v="2"/>
    <x v="386"/>
    <x v="291"/>
    <x v="1"/>
    <x v="1"/>
    <d v="2020-03-14T00:00:00"/>
    <d v="2020-02-21T00:00:00"/>
    <s v="Federal Shipping"/>
    <n v="75"/>
    <s v="Rhönbräu Klosterbier"/>
    <n v="7.75"/>
    <x v="17"/>
    <n v="0"/>
    <x v="693"/>
    <n v="487.38"/>
  </r>
  <r>
    <x v="23"/>
    <s v="Via Ludovico il Moro 22"/>
    <s v="Bergamo"/>
    <s v="24100"/>
    <x v="11"/>
    <x v="0"/>
    <x v="6"/>
    <x v="387"/>
    <x v="292"/>
    <x v="1"/>
    <x v="1"/>
    <d v="2020-03-17T00:00:00"/>
    <d v="2020-02-21T00:00:00"/>
    <s v="Federal Shipping"/>
    <n v="4"/>
    <s v="Chef Anton's Cajun Seasoning"/>
    <n v="22"/>
    <x v="1"/>
    <n v="0.10000000149011612"/>
    <x v="694"/>
    <n v="47.46"/>
  </r>
  <r>
    <x v="23"/>
    <s v="Via Ludovico il Moro 22"/>
    <s v="Bergamo"/>
    <s v="24100"/>
    <x v="11"/>
    <x v="0"/>
    <x v="6"/>
    <x v="387"/>
    <x v="292"/>
    <x v="1"/>
    <x v="1"/>
    <d v="2020-03-17T00:00:00"/>
    <d v="2020-02-21T00:00:00"/>
    <s v="Federal Shipping"/>
    <n v="5"/>
    <s v="Chef Anton's Gumbo Mix"/>
    <n v="21.35"/>
    <x v="6"/>
    <n v="0.10000000149011612"/>
    <x v="695"/>
    <n v="47.46"/>
  </r>
  <r>
    <x v="23"/>
    <s v="Via Ludovico il Moro 22"/>
    <s v="Bergamo"/>
    <s v="24100"/>
    <x v="11"/>
    <x v="0"/>
    <x v="6"/>
    <x v="387"/>
    <x v="292"/>
    <x v="1"/>
    <x v="1"/>
    <d v="2020-03-17T00:00:00"/>
    <d v="2020-02-21T00:00:00"/>
    <s v="Federal Shipping"/>
    <n v="22"/>
    <s v="Gustaf's Knäckebröd"/>
    <n v="21"/>
    <x v="4"/>
    <n v="0"/>
    <x v="667"/>
    <n v="47.46"/>
  </r>
  <r>
    <x v="16"/>
    <s v="Torikatu 38"/>
    <s v="Oulu"/>
    <s v="90110"/>
    <x v="10"/>
    <x v="0"/>
    <x v="2"/>
    <x v="388"/>
    <x v="293"/>
    <x v="1"/>
    <x v="1"/>
    <d v="2020-03-18T00:00:00"/>
    <d v="2020-02-26T00:00:00"/>
    <s v="Speedy Express"/>
    <n v="4"/>
    <s v="Chef Anton's Cajun Seasoning"/>
    <n v="22"/>
    <x v="9"/>
    <n v="0"/>
    <x v="696"/>
    <n v="1.1499999999999999"/>
  </r>
  <r>
    <x v="16"/>
    <s v="Torikatu 38"/>
    <s v="Oulu"/>
    <s v="90110"/>
    <x v="10"/>
    <x v="0"/>
    <x v="2"/>
    <x v="388"/>
    <x v="293"/>
    <x v="1"/>
    <x v="1"/>
    <d v="2020-03-18T00:00:00"/>
    <d v="2020-02-26T00:00:00"/>
    <s v="Speedy Express"/>
    <n v="58"/>
    <s v="Escargots de Bourgogne"/>
    <n v="13.25"/>
    <x v="7"/>
    <n v="0"/>
    <x v="697"/>
    <n v="1.1499999999999999"/>
  </r>
  <r>
    <x v="61"/>
    <s v="Alameda dos Canàrios, 891"/>
    <s v="São Paulo"/>
    <s v="05487-020"/>
    <x v="2"/>
    <x v="1"/>
    <x v="1"/>
    <x v="389"/>
    <x v="293"/>
    <x v="1"/>
    <x v="1"/>
    <d v="2020-03-18T00:00:00"/>
    <d v="2020-02-26T00:00:00"/>
    <s v="Speedy Express"/>
    <n v="11"/>
    <s v="Queso Cabrales"/>
    <n v="21"/>
    <x v="1"/>
    <n v="0"/>
    <x v="564"/>
    <n v="201.29"/>
  </r>
  <r>
    <x v="61"/>
    <s v="Alameda dos Canàrios, 891"/>
    <s v="São Paulo"/>
    <s v="05487-020"/>
    <x v="2"/>
    <x v="1"/>
    <x v="1"/>
    <x v="389"/>
    <x v="293"/>
    <x v="1"/>
    <x v="1"/>
    <d v="2020-03-18T00:00:00"/>
    <d v="2020-02-26T00:00:00"/>
    <s v="Speedy Express"/>
    <n v="50"/>
    <s v="Valkoinen suklaa"/>
    <n v="16.25"/>
    <x v="9"/>
    <n v="5.000000074505806E-2"/>
    <x v="698"/>
    <n v="201.29"/>
  </r>
  <r>
    <x v="61"/>
    <s v="Alameda dos Canàrios, 891"/>
    <s v="São Paulo"/>
    <s v="05487-020"/>
    <x v="2"/>
    <x v="1"/>
    <x v="1"/>
    <x v="389"/>
    <x v="293"/>
    <x v="1"/>
    <x v="1"/>
    <d v="2020-03-18T00:00:00"/>
    <d v="2020-02-26T00:00:00"/>
    <s v="Speedy Express"/>
    <n v="56"/>
    <s v="Gnocchi di nonna Alice"/>
    <n v="38"/>
    <x v="18"/>
    <n v="5.000000074505806E-2"/>
    <x v="606"/>
    <n v="201.29"/>
  </r>
  <r>
    <x v="66"/>
    <s v="Ave. 5 de Mayo Porlamar"/>
    <s v="I. de Margarita"/>
    <s v="4980"/>
    <x v="5"/>
    <x v="1"/>
    <x v="3"/>
    <x v="390"/>
    <x v="294"/>
    <x v="1"/>
    <x v="1"/>
    <d v="2020-03-19T00:00:00"/>
    <d v="2020-03-03T00:00:00"/>
    <s v="Speedy Express"/>
    <n v="45"/>
    <s v="Røgede sild"/>
    <n v="9.5"/>
    <x v="8"/>
    <n v="0"/>
    <x v="467"/>
    <n v="158.44"/>
  </r>
  <r>
    <x v="66"/>
    <s v="Ave. 5 de Mayo Porlamar"/>
    <s v="I. de Margarita"/>
    <s v="4980"/>
    <x v="5"/>
    <x v="1"/>
    <x v="3"/>
    <x v="390"/>
    <x v="294"/>
    <x v="1"/>
    <x v="1"/>
    <d v="2020-03-19T00:00:00"/>
    <d v="2020-03-03T00:00:00"/>
    <s v="Speedy Express"/>
    <n v="65"/>
    <s v="Louisiana Fiery Hot Pepper Sauce"/>
    <n v="21.05"/>
    <x v="11"/>
    <n v="0"/>
    <x v="699"/>
    <n v="158.44"/>
  </r>
  <r>
    <x v="66"/>
    <s v="Ave. 5 de Mayo Porlamar"/>
    <s v="I. de Margarita"/>
    <s v="4980"/>
    <x v="5"/>
    <x v="1"/>
    <x v="3"/>
    <x v="390"/>
    <x v="294"/>
    <x v="1"/>
    <x v="1"/>
    <d v="2020-03-19T00:00:00"/>
    <d v="2020-03-03T00:00:00"/>
    <s v="Speedy Express"/>
    <n v="72"/>
    <s v="Mozzarella di Giovanni"/>
    <n v="34.799999999999997"/>
    <x v="18"/>
    <n v="0"/>
    <x v="700"/>
    <n v="158.44"/>
  </r>
  <r>
    <x v="64"/>
    <s v="Erling Skakkes gate 78"/>
    <s v="Stavern"/>
    <s v="4110"/>
    <x v="19"/>
    <x v="0"/>
    <x v="8"/>
    <x v="391"/>
    <x v="294"/>
    <x v="1"/>
    <x v="1"/>
    <d v="2020-03-19T00:00:00"/>
    <d v="2020-02-27T00:00:00"/>
    <s v="Federal Shipping"/>
    <n v="18"/>
    <s v="Carnarvon Tigers"/>
    <n v="62.5"/>
    <x v="26"/>
    <n v="0"/>
    <x v="472"/>
    <n v="38.64"/>
  </r>
  <r>
    <x v="35"/>
    <s v="Adenauerallee 900"/>
    <s v="Stuttgart"/>
    <s v="70563"/>
    <x v="1"/>
    <x v="0"/>
    <x v="2"/>
    <x v="392"/>
    <x v="295"/>
    <x v="1"/>
    <x v="1"/>
    <d v="2020-03-20T00:00:00"/>
    <d v="2020-02-28T00:00:00"/>
    <s v="Speedy Express"/>
    <n v="69"/>
    <s v="Gudbrandsdalsost"/>
    <n v="36"/>
    <x v="8"/>
    <n v="0.25"/>
    <x v="307"/>
    <n v="23.55"/>
  </r>
  <r>
    <x v="35"/>
    <s v="Adenauerallee 900"/>
    <s v="Stuttgart"/>
    <s v="70563"/>
    <x v="1"/>
    <x v="0"/>
    <x v="2"/>
    <x v="392"/>
    <x v="295"/>
    <x v="1"/>
    <x v="1"/>
    <d v="2020-03-20T00:00:00"/>
    <d v="2020-02-28T00:00:00"/>
    <s v="Speedy Express"/>
    <n v="70"/>
    <s v="Outback Lager"/>
    <n v="15"/>
    <x v="6"/>
    <n v="0.25"/>
    <x v="701"/>
    <n v="23.55"/>
  </r>
  <r>
    <x v="8"/>
    <s v="Carrera 22 con Ave. Carlos Soublette #8-35"/>
    <s v="San Cristóbal"/>
    <s v="5022"/>
    <x v="5"/>
    <x v="1"/>
    <x v="2"/>
    <x v="393"/>
    <x v="296"/>
    <x v="1"/>
    <x v="1"/>
    <d v="2020-03-21T00:00:00"/>
    <d v="2020-02-26T00:00:00"/>
    <s v="United Package"/>
    <n v="2"/>
    <s v="Chang"/>
    <n v="19"/>
    <x v="13"/>
    <n v="0"/>
    <x v="207"/>
    <n v="179.61"/>
  </r>
  <r>
    <x v="8"/>
    <s v="Carrera 22 con Ave. Carlos Soublette #8-35"/>
    <s v="San Cristóbal"/>
    <s v="5022"/>
    <x v="5"/>
    <x v="1"/>
    <x v="2"/>
    <x v="393"/>
    <x v="296"/>
    <x v="1"/>
    <x v="1"/>
    <d v="2020-03-21T00:00:00"/>
    <d v="2020-02-26T00:00:00"/>
    <s v="United Package"/>
    <n v="40"/>
    <s v="Boston Crab Meat"/>
    <n v="18.399999999999999"/>
    <x v="18"/>
    <n v="0"/>
    <x v="702"/>
    <n v="179.61"/>
  </r>
  <r>
    <x v="50"/>
    <s v="Vinbæltet 34"/>
    <s v="København"/>
    <s v="1734"/>
    <x v="17"/>
    <x v="0"/>
    <x v="8"/>
    <x v="394"/>
    <x v="296"/>
    <x v="1"/>
    <x v="1"/>
    <d v="2020-03-21T00:00:00"/>
    <d v="2020-03-07T00:00:00"/>
    <s v="Federal Shipping"/>
    <n v="21"/>
    <s v="Sir Rodney's Scones"/>
    <n v="10"/>
    <x v="12"/>
    <n v="0.20000000298023224"/>
    <x v="49"/>
    <n v="41.89"/>
  </r>
  <r>
    <x v="50"/>
    <s v="Vinbæltet 34"/>
    <s v="København"/>
    <s v="1734"/>
    <x v="17"/>
    <x v="0"/>
    <x v="8"/>
    <x v="394"/>
    <x v="296"/>
    <x v="1"/>
    <x v="1"/>
    <d v="2020-03-21T00:00:00"/>
    <d v="2020-03-07T00:00:00"/>
    <s v="Federal Shipping"/>
    <n v="61"/>
    <s v="Sirop d'érable"/>
    <n v="28.5"/>
    <x v="8"/>
    <n v="0.20000000298023224"/>
    <x v="58"/>
    <n v="41.89"/>
  </r>
  <r>
    <x v="85"/>
    <s v="Obere Str. 57"/>
    <s v="Berlin"/>
    <s v="12209"/>
    <x v="1"/>
    <x v="0"/>
    <x v="1"/>
    <x v="395"/>
    <x v="297"/>
    <x v="1"/>
    <x v="1"/>
    <d v="2020-03-24T00:00:00"/>
    <d v="2020-03-04T00:00:00"/>
    <s v="Speedy Express"/>
    <n v="28"/>
    <s v="Rössle Sauerkraut"/>
    <n v="45.6"/>
    <x v="6"/>
    <n v="0.25"/>
    <x v="528"/>
    <n v="29.46"/>
  </r>
  <r>
    <x v="85"/>
    <s v="Obere Str. 57"/>
    <s v="Berlin"/>
    <s v="12209"/>
    <x v="1"/>
    <x v="0"/>
    <x v="1"/>
    <x v="395"/>
    <x v="297"/>
    <x v="1"/>
    <x v="1"/>
    <d v="2020-03-24T00:00:00"/>
    <d v="2020-03-04T00:00:00"/>
    <s v="Speedy Express"/>
    <n v="39"/>
    <s v="Chartreuse verte"/>
    <n v="18"/>
    <x v="11"/>
    <n v="0.25"/>
    <x v="703"/>
    <n v="29.46"/>
  </r>
  <r>
    <x v="85"/>
    <s v="Obere Str. 57"/>
    <s v="Berlin"/>
    <s v="12209"/>
    <x v="1"/>
    <x v="0"/>
    <x v="1"/>
    <x v="395"/>
    <x v="297"/>
    <x v="1"/>
    <x v="1"/>
    <d v="2020-03-24T00:00:00"/>
    <d v="2020-03-04T00:00:00"/>
    <s v="Speedy Express"/>
    <n v="46"/>
    <s v="Spegesild"/>
    <n v="12"/>
    <x v="17"/>
    <n v="0.25"/>
    <x v="704"/>
    <n v="29.46"/>
  </r>
  <r>
    <x v="7"/>
    <s v="Rua do Mercado, 12"/>
    <s v="Resende"/>
    <s v="08737-363"/>
    <x v="2"/>
    <x v="1"/>
    <x v="3"/>
    <x v="396"/>
    <x v="297"/>
    <x v="1"/>
    <x v="1"/>
    <d v="2020-03-24T00:00:00"/>
    <d v="2020-03-03T00:00:00"/>
    <s v="United Package"/>
    <n v="18"/>
    <s v="Carnarvon Tigers"/>
    <n v="62.5"/>
    <x v="22"/>
    <n v="0.10000000149011612"/>
    <x v="671"/>
    <n v="0.14000000000000001"/>
  </r>
  <r>
    <x v="7"/>
    <s v="Rua do Mercado, 12"/>
    <s v="Resende"/>
    <s v="08737-363"/>
    <x v="2"/>
    <x v="1"/>
    <x v="3"/>
    <x v="396"/>
    <x v="297"/>
    <x v="1"/>
    <x v="1"/>
    <d v="2020-03-24T00:00:00"/>
    <d v="2020-03-03T00:00:00"/>
    <s v="United Package"/>
    <n v="43"/>
    <s v="Ipoh Coffee"/>
    <n v="46"/>
    <x v="8"/>
    <n v="0"/>
    <x v="59"/>
    <n v="0.14000000000000001"/>
  </r>
  <r>
    <x v="7"/>
    <s v="Rua do Mercado, 12"/>
    <s v="Resende"/>
    <s v="08737-363"/>
    <x v="2"/>
    <x v="1"/>
    <x v="3"/>
    <x v="396"/>
    <x v="297"/>
    <x v="1"/>
    <x v="1"/>
    <d v="2020-03-24T00:00:00"/>
    <d v="2020-03-03T00:00:00"/>
    <s v="United Package"/>
    <n v="46"/>
    <s v="Spegesild"/>
    <n v="12"/>
    <x v="11"/>
    <n v="0.10000000149011612"/>
    <x v="466"/>
    <n v="0.14000000000000001"/>
  </r>
  <r>
    <x v="2"/>
    <s v="Rua do Paço, 67"/>
    <s v="Rio de Janeiro"/>
    <s v="05454-876"/>
    <x v="2"/>
    <x v="1"/>
    <x v="2"/>
    <x v="397"/>
    <x v="298"/>
    <x v="1"/>
    <x v="1"/>
    <d v="2020-03-25T00:00:00"/>
    <d v="2020-03-04T00:00:00"/>
    <s v="Speedy Express"/>
    <n v="18"/>
    <s v="Carnarvon Tigers"/>
    <n v="62.5"/>
    <x v="8"/>
    <n v="0"/>
    <x v="705"/>
    <n v="12.41"/>
  </r>
  <r>
    <x v="2"/>
    <s v="Rua do Paço, 67"/>
    <s v="Rio de Janeiro"/>
    <s v="05454-876"/>
    <x v="2"/>
    <x v="1"/>
    <x v="2"/>
    <x v="397"/>
    <x v="298"/>
    <x v="1"/>
    <x v="1"/>
    <d v="2020-03-25T00:00:00"/>
    <d v="2020-03-04T00:00:00"/>
    <s v="Speedy Express"/>
    <n v="36"/>
    <s v="Inlagd Sill"/>
    <n v="19"/>
    <x v="6"/>
    <n v="0"/>
    <x v="309"/>
    <n v="12.41"/>
  </r>
  <r>
    <x v="34"/>
    <s v="8 Johnstown Road"/>
    <s v="Cork"/>
    <m/>
    <x v="14"/>
    <x v="0"/>
    <x v="4"/>
    <x v="398"/>
    <x v="299"/>
    <x v="1"/>
    <x v="1"/>
    <d v="2020-04-09T00:00:00"/>
    <d v="2020-03-05T00:00:00"/>
    <s v="Federal Shipping"/>
    <n v="1"/>
    <s v="Chai"/>
    <n v="18"/>
    <x v="6"/>
    <n v="0.25"/>
    <x v="706"/>
    <n v="142.33000000000001"/>
  </r>
  <r>
    <x v="34"/>
    <s v="8 Johnstown Road"/>
    <s v="Cork"/>
    <m/>
    <x v="14"/>
    <x v="0"/>
    <x v="4"/>
    <x v="398"/>
    <x v="299"/>
    <x v="1"/>
    <x v="1"/>
    <d v="2020-04-09T00:00:00"/>
    <d v="2020-03-05T00:00:00"/>
    <s v="Federal Shipping"/>
    <n v="10"/>
    <s v="Ikura"/>
    <n v="31"/>
    <x v="27"/>
    <n v="0.25"/>
    <x v="707"/>
    <n v="142.33000000000001"/>
  </r>
  <r>
    <x v="34"/>
    <s v="8 Johnstown Road"/>
    <s v="Cork"/>
    <m/>
    <x v="14"/>
    <x v="0"/>
    <x v="4"/>
    <x v="398"/>
    <x v="299"/>
    <x v="1"/>
    <x v="1"/>
    <d v="2020-04-09T00:00:00"/>
    <d v="2020-03-05T00:00:00"/>
    <s v="Federal Shipping"/>
    <n v="71"/>
    <s v="Fløtemysost"/>
    <n v="21.5"/>
    <x v="12"/>
    <n v="0.25"/>
    <x v="708"/>
    <n v="142.33000000000001"/>
  </r>
  <r>
    <x v="34"/>
    <s v="8 Johnstown Road"/>
    <s v="Cork"/>
    <m/>
    <x v="14"/>
    <x v="0"/>
    <x v="4"/>
    <x v="398"/>
    <x v="299"/>
    <x v="1"/>
    <x v="1"/>
    <d v="2020-04-09T00:00:00"/>
    <d v="2020-03-05T00:00:00"/>
    <s v="Federal Shipping"/>
    <n v="77"/>
    <s v="Original Frankfurter grüne Soße"/>
    <n v="13"/>
    <x v="5"/>
    <n v="0.25"/>
    <x v="709"/>
    <n v="142.33000000000001"/>
  </r>
  <r>
    <x v="12"/>
    <s v="Rua da Panificadora, 12"/>
    <s v="Rio de Janeiro"/>
    <s v="02389-673"/>
    <x v="2"/>
    <x v="1"/>
    <x v="2"/>
    <x v="399"/>
    <x v="299"/>
    <x v="1"/>
    <x v="1"/>
    <d v="2020-03-12T00:00:00"/>
    <d v="2020-03-05T00:00:00"/>
    <s v="United Package"/>
    <n v="19"/>
    <s v="Teatime Chocolate Biscuits"/>
    <n v="9.1999999999999993"/>
    <x v="12"/>
    <n v="0"/>
    <x v="710"/>
    <n v="45.54"/>
  </r>
  <r>
    <x v="12"/>
    <s v="Rua da Panificadora, 12"/>
    <s v="Rio de Janeiro"/>
    <s v="02389-673"/>
    <x v="2"/>
    <x v="1"/>
    <x v="2"/>
    <x v="399"/>
    <x v="299"/>
    <x v="1"/>
    <x v="1"/>
    <d v="2020-03-12T00:00:00"/>
    <d v="2020-03-05T00:00:00"/>
    <s v="United Package"/>
    <n v="39"/>
    <s v="Chartreuse verte"/>
    <n v="18"/>
    <x v="8"/>
    <n v="0"/>
    <x v="40"/>
    <n v="45.54"/>
  </r>
  <r>
    <x v="30"/>
    <s v="Av. Copacabana, 267"/>
    <s v="Rio de Janeiro"/>
    <s v="02389-890"/>
    <x v="2"/>
    <x v="1"/>
    <x v="0"/>
    <x v="400"/>
    <x v="300"/>
    <x v="1"/>
    <x v="1"/>
    <d v="2020-04-10T00:00:00"/>
    <d v="2020-03-11T00:00:00"/>
    <s v="United Package"/>
    <n v="22"/>
    <s v="Gustaf's Knäckebröd"/>
    <n v="21"/>
    <x v="6"/>
    <n v="0"/>
    <x v="577"/>
    <n v="14.25"/>
  </r>
  <r>
    <x v="30"/>
    <s v="Av. Copacabana, 267"/>
    <s v="Rio de Janeiro"/>
    <s v="02389-890"/>
    <x v="2"/>
    <x v="1"/>
    <x v="0"/>
    <x v="400"/>
    <x v="300"/>
    <x v="1"/>
    <x v="1"/>
    <d v="2020-04-10T00:00:00"/>
    <d v="2020-03-11T00:00:00"/>
    <s v="United Package"/>
    <n v="24"/>
    <s v="Guaraná Fantástica"/>
    <n v="4.5"/>
    <x v="6"/>
    <n v="0.15000000596046448"/>
    <x v="711"/>
    <n v="14.25"/>
  </r>
  <r>
    <x v="81"/>
    <s v="Rue Joseph-Bens 532"/>
    <s v="Bruxelles"/>
    <s v="B-1180"/>
    <x v="3"/>
    <x v="0"/>
    <x v="0"/>
    <x v="401"/>
    <x v="300"/>
    <x v="1"/>
    <x v="1"/>
    <d v="2020-03-27T00:00:00"/>
    <d v="2020-02-29T00:00:00"/>
    <s v="Federal Shipping"/>
    <n v="28"/>
    <s v="Rössle Sauerkraut"/>
    <n v="45.6"/>
    <x v="8"/>
    <n v="0"/>
    <x v="347"/>
    <n v="6.2"/>
  </r>
  <r>
    <x v="81"/>
    <s v="Rue Joseph-Bens 532"/>
    <s v="Bruxelles"/>
    <s v="B-1180"/>
    <x v="3"/>
    <x v="0"/>
    <x v="0"/>
    <x v="401"/>
    <x v="300"/>
    <x v="1"/>
    <x v="1"/>
    <d v="2020-03-27T00:00:00"/>
    <d v="2020-02-29T00:00:00"/>
    <s v="Federal Shipping"/>
    <n v="72"/>
    <s v="Mozzarella di Giovanni"/>
    <n v="34.799999999999997"/>
    <x v="6"/>
    <n v="0"/>
    <x v="712"/>
    <n v="6.2"/>
  </r>
  <r>
    <x v="51"/>
    <s v="Rua Orós, 92"/>
    <s v="São Paulo"/>
    <s v="05442-030"/>
    <x v="2"/>
    <x v="1"/>
    <x v="0"/>
    <x v="402"/>
    <x v="301"/>
    <x v="1"/>
    <x v="1"/>
    <d v="2020-03-28T00:00:00"/>
    <d v="2020-03-05T00:00:00"/>
    <s v="Federal Shipping"/>
    <n v="30"/>
    <s v="Nord-Ost Matjeshering"/>
    <n v="25.89"/>
    <x v="12"/>
    <n v="0"/>
    <x v="713"/>
    <n v="176.81"/>
  </r>
  <r>
    <x v="51"/>
    <s v="Rua Orós, 92"/>
    <s v="São Paulo"/>
    <s v="05442-030"/>
    <x v="2"/>
    <x v="1"/>
    <x v="0"/>
    <x v="402"/>
    <x v="301"/>
    <x v="1"/>
    <x v="1"/>
    <d v="2020-03-28T00:00:00"/>
    <d v="2020-03-05T00:00:00"/>
    <s v="Federal Shipping"/>
    <n v="53"/>
    <s v="Perth Pasties"/>
    <n v="32.799999999999997"/>
    <x v="9"/>
    <n v="5.000000074505806E-2"/>
    <x v="714"/>
    <n v="176.81"/>
  </r>
  <r>
    <x v="51"/>
    <s v="Rua Orós, 92"/>
    <s v="São Paulo"/>
    <s v="05442-030"/>
    <x v="2"/>
    <x v="1"/>
    <x v="0"/>
    <x v="402"/>
    <x v="301"/>
    <x v="1"/>
    <x v="1"/>
    <d v="2020-03-28T00:00:00"/>
    <d v="2020-03-05T00:00:00"/>
    <s v="Federal Shipping"/>
    <n v="54"/>
    <s v="Tourtière"/>
    <n v="7.45"/>
    <x v="12"/>
    <n v="0"/>
    <x v="715"/>
    <n v="176.81"/>
  </r>
  <r>
    <x v="35"/>
    <s v="Adenauerallee 900"/>
    <s v="Stuttgart"/>
    <s v="70563"/>
    <x v="1"/>
    <x v="0"/>
    <x v="6"/>
    <x v="403"/>
    <x v="302"/>
    <x v="2"/>
    <x v="1"/>
    <d v="2020-03-31T00:00:00"/>
    <d v="2020-03-13T00:00:00"/>
    <s v="United Package"/>
    <n v="19"/>
    <s v="Teatime Chocolate Biscuits"/>
    <n v="9.1999999999999993"/>
    <x v="0"/>
    <n v="0.25"/>
    <x v="716"/>
    <n v="20.6"/>
  </r>
  <r>
    <x v="35"/>
    <s v="Adenauerallee 900"/>
    <s v="Stuttgart"/>
    <s v="70563"/>
    <x v="1"/>
    <x v="0"/>
    <x v="6"/>
    <x v="403"/>
    <x v="302"/>
    <x v="2"/>
    <x v="1"/>
    <d v="2020-03-31T00:00:00"/>
    <d v="2020-03-13T00:00:00"/>
    <s v="United Package"/>
    <n v="22"/>
    <s v="Gustaf's Knäckebröd"/>
    <n v="21"/>
    <x v="8"/>
    <n v="0.25"/>
    <x v="577"/>
    <n v="20.6"/>
  </r>
  <r>
    <x v="71"/>
    <s v="Av. Brasil, 442"/>
    <s v="Campinas"/>
    <s v="04876-786"/>
    <x v="2"/>
    <x v="1"/>
    <x v="2"/>
    <x v="404"/>
    <x v="302"/>
    <x v="2"/>
    <x v="1"/>
    <d v="2020-03-31T00:00:00"/>
    <d v="2020-03-10T00:00:00"/>
    <s v="United Package"/>
    <n v="30"/>
    <s v="Nord-Ost Matjeshering"/>
    <n v="25.89"/>
    <x v="17"/>
    <n v="0.25"/>
    <x v="717"/>
    <n v="7.14"/>
  </r>
  <r>
    <x v="71"/>
    <s v="Av. Brasil, 442"/>
    <s v="Campinas"/>
    <s v="04876-786"/>
    <x v="2"/>
    <x v="1"/>
    <x v="2"/>
    <x v="404"/>
    <x v="302"/>
    <x v="2"/>
    <x v="1"/>
    <d v="2020-03-31T00:00:00"/>
    <d v="2020-03-10T00:00:00"/>
    <s v="United Package"/>
    <n v="42"/>
    <s v="Singaporean Hokkien Fried Mee"/>
    <n v="14"/>
    <x v="8"/>
    <n v="0"/>
    <x v="507"/>
    <n v="7.14"/>
  </r>
  <r>
    <x v="17"/>
    <s v="Berliner Platz 43"/>
    <s v="München"/>
    <s v="80805"/>
    <x v="1"/>
    <x v="0"/>
    <x v="5"/>
    <x v="405"/>
    <x v="303"/>
    <x v="2"/>
    <x v="1"/>
    <d v="2020-04-01T00:00:00"/>
    <d v="2020-03-21T00:00:00"/>
    <s v="Speedy Express"/>
    <n v="16"/>
    <s v="Pavlova"/>
    <n v="17.45"/>
    <x v="12"/>
    <n v="0.10000000149011612"/>
    <x v="718"/>
    <n v="93.25"/>
  </r>
  <r>
    <x v="17"/>
    <s v="Berliner Platz 43"/>
    <s v="München"/>
    <s v="80805"/>
    <x v="1"/>
    <x v="0"/>
    <x v="5"/>
    <x v="405"/>
    <x v="303"/>
    <x v="2"/>
    <x v="1"/>
    <d v="2020-04-01T00:00:00"/>
    <d v="2020-03-21T00:00:00"/>
    <s v="Speedy Express"/>
    <n v="60"/>
    <s v="Camembert Pierrot"/>
    <n v="34"/>
    <x v="8"/>
    <n v="0.10000000149011612"/>
    <x v="223"/>
    <n v="93.25"/>
  </r>
  <r>
    <x v="26"/>
    <s v="Berguvsvägen  8"/>
    <s v="Luleå"/>
    <s v="S-958 22"/>
    <x v="9"/>
    <x v="0"/>
    <x v="0"/>
    <x v="406"/>
    <x v="303"/>
    <x v="2"/>
    <x v="1"/>
    <d v="2020-04-01T00:00:00"/>
    <d v="2020-03-13T00:00:00"/>
    <s v="Speedy Express"/>
    <n v="4"/>
    <s v="Chef Anton's Cajun Seasoning"/>
    <n v="22"/>
    <x v="0"/>
    <n v="0.10000000149011612"/>
    <x v="719"/>
    <n v="55.26"/>
  </r>
  <r>
    <x v="26"/>
    <s v="Berguvsvägen  8"/>
    <s v="Luleå"/>
    <s v="S-958 22"/>
    <x v="9"/>
    <x v="0"/>
    <x v="0"/>
    <x v="406"/>
    <x v="303"/>
    <x v="2"/>
    <x v="1"/>
    <d v="2020-04-01T00:00:00"/>
    <d v="2020-03-13T00:00:00"/>
    <s v="Speedy Express"/>
    <n v="39"/>
    <s v="Chartreuse verte"/>
    <n v="18"/>
    <x v="8"/>
    <n v="0.10000000149011612"/>
    <x v="720"/>
    <n v="55.26"/>
  </r>
  <r>
    <x v="26"/>
    <s v="Berguvsvägen  8"/>
    <s v="Luleå"/>
    <s v="S-958 22"/>
    <x v="9"/>
    <x v="0"/>
    <x v="0"/>
    <x v="406"/>
    <x v="303"/>
    <x v="2"/>
    <x v="1"/>
    <d v="2020-04-01T00:00:00"/>
    <d v="2020-03-13T00:00:00"/>
    <s v="Speedy Express"/>
    <n v="54"/>
    <s v="Tourtière"/>
    <n v="7.45"/>
    <x v="7"/>
    <n v="0.10000000149011612"/>
    <x v="721"/>
    <n v="55.26"/>
  </r>
  <r>
    <x v="31"/>
    <s v="Strada Provinciale 124"/>
    <s v="Reggio Emilia"/>
    <s v="42100"/>
    <x v="11"/>
    <x v="0"/>
    <x v="5"/>
    <x v="407"/>
    <x v="304"/>
    <x v="2"/>
    <x v="1"/>
    <d v="2020-04-02T00:00:00"/>
    <d v="2020-03-13T00:00:00"/>
    <s v="United Package"/>
    <n v="41"/>
    <s v="Jack's New England Clam Chowder"/>
    <n v="9.65"/>
    <x v="8"/>
    <n v="0.20000000298023224"/>
    <x v="722"/>
    <n v="4.41"/>
  </r>
  <r>
    <x v="80"/>
    <s v="2732 Baker Blvd."/>
    <s v="Eugene"/>
    <s v="97403"/>
    <x v="8"/>
    <x v="2"/>
    <x v="1"/>
    <x v="408"/>
    <x v="305"/>
    <x v="2"/>
    <x v="1"/>
    <d v="2020-04-03T00:00:00"/>
    <d v="2020-03-12T00:00:00"/>
    <s v="Speedy Express"/>
    <n v="14"/>
    <s v="Tofu"/>
    <n v="23.25"/>
    <x v="28"/>
    <n v="0.10000000149011612"/>
    <x v="723"/>
    <n v="57.15"/>
  </r>
  <r>
    <x v="80"/>
    <s v="2732 Baker Blvd."/>
    <s v="Eugene"/>
    <s v="97403"/>
    <x v="8"/>
    <x v="2"/>
    <x v="1"/>
    <x v="408"/>
    <x v="305"/>
    <x v="2"/>
    <x v="1"/>
    <d v="2020-04-03T00:00:00"/>
    <d v="2020-03-12T00:00:00"/>
    <s v="Speedy Express"/>
    <n v="44"/>
    <s v="Gula Malacca"/>
    <n v="19.45"/>
    <x v="19"/>
    <n v="0.10000000149011612"/>
    <x v="724"/>
    <n v="57.15"/>
  </r>
  <r>
    <x v="80"/>
    <s v="2732 Baker Blvd."/>
    <s v="Eugene"/>
    <s v="97403"/>
    <x v="8"/>
    <x v="2"/>
    <x v="1"/>
    <x v="408"/>
    <x v="305"/>
    <x v="2"/>
    <x v="1"/>
    <d v="2020-04-03T00:00:00"/>
    <d v="2020-03-12T00:00:00"/>
    <s v="Speedy Express"/>
    <n v="47"/>
    <s v="Zaanse koeken"/>
    <n v="9.5"/>
    <x v="7"/>
    <n v="0.10000000149011612"/>
    <x v="725"/>
    <n v="57.15"/>
  </r>
  <r>
    <x v="44"/>
    <s v="187 Suffolk Ln."/>
    <s v="Boise"/>
    <s v="83720"/>
    <x v="8"/>
    <x v="2"/>
    <x v="7"/>
    <x v="409"/>
    <x v="305"/>
    <x v="2"/>
    <x v="1"/>
    <d v="2020-04-03T00:00:00"/>
    <d v="2020-03-17T00:00:00"/>
    <s v="United Package"/>
    <n v="15"/>
    <s v="Genen Shouyu"/>
    <n v="15.5"/>
    <x v="13"/>
    <n v="0"/>
    <x v="726"/>
    <n v="352.69"/>
  </r>
  <r>
    <x v="44"/>
    <s v="187 Suffolk Ln."/>
    <s v="Boise"/>
    <s v="83720"/>
    <x v="8"/>
    <x v="2"/>
    <x v="7"/>
    <x v="409"/>
    <x v="305"/>
    <x v="2"/>
    <x v="1"/>
    <d v="2020-04-03T00:00:00"/>
    <d v="2020-03-17T00:00:00"/>
    <s v="United Package"/>
    <n v="41"/>
    <s v="Jack's New England Clam Chowder"/>
    <n v="9.65"/>
    <x v="23"/>
    <n v="0"/>
    <x v="727"/>
    <n v="352.69"/>
  </r>
  <r>
    <x v="44"/>
    <s v="187 Suffolk Ln."/>
    <s v="Boise"/>
    <s v="83720"/>
    <x v="8"/>
    <x v="2"/>
    <x v="7"/>
    <x v="409"/>
    <x v="305"/>
    <x v="2"/>
    <x v="1"/>
    <d v="2020-04-03T00:00:00"/>
    <d v="2020-03-17T00:00:00"/>
    <s v="United Package"/>
    <n v="46"/>
    <s v="Spegesild"/>
    <n v="12"/>
    <x v="29"/>
    <n v="0"/>
    <x v="307"/>
    <n v="352.69"/>
  </r>
  <r>
    <x v="44"/>
    <s v="187 Suffolk Ln."/>
    <s v="Boise"/>
    <s v="83720"/>
    <x v="8"/>
    <x v="2"/>
    <x v="7"/>
    <x v="409"/>
    <x v="305"/>
    <x v="2"/>
    <x v="1"/>
    <d v="2020-04-03T00:00:00"/>
    <d v="2020-03-17T00:00:00"/>
    <s v="United Package"/>
    <n v="47"/>
    <s v="Zaanse koeken"/>
    <n v="9.5"/>
    <x v="1"/>
    <n v="0"/>
    <x v="728"/>
    <n v="352.69"/>
  </r>
  <r>
    <x v="44"/>
    <s v="187 Suffolk Ln."/>
    <s v="Boise"/>
    <s v="83720"/>
    <x v="8"/>
    <x v="2"/>
    <x v="7"/>
    <x v="409"/>
    <x v="305"/>
    <x v="2"/>
    <x v="1"/>
    <d v="2020-04-03T00:00:00"/>
    <d v="2020-03-17T00:00:00"/>
    <s v="United Package"/>
    <n v="56"/>
    <s v="Gnocchi di nonna Alice"/>
    <n v="38"/>
    <x v="29"/>
    <n v="0"/>
    <x v="729"/>
    <n v="352.69"/>
  </r>
  <r>
    <x v="44"/>
    <s v="187 Suffolk Ln."/>
    <s v="Boise"/>
    <s v="83720"/>
    <x v="8"/>
    <x v="2"/>
    <x v="7"/>
    <x v="409"/>
    <x v="305"/>
    <x v="2"/>
    <x v="1"/>
    <d v="2020-04-03T00:00:00"/>
    <d v="2020-03-17T00:00:00"/>
    <s v="United Package"/>
    <n v="60"/>
    <s v="Camembert Pierrot"/>
    <n v="34"/>
    <x v="12"/>
    <n v="0"/>
    <x v="730"/>
    <n v="352.69"/>
  </r>
  <r>
    <x v="21"/>
    <s v="Taucherstraße 10"/>
    <s v="Cunewalde"/>
    <s v="01307"/>
    <x v="1"/>
    <x v="0"/>
    <x v="2"/>
    <x v="410"/>
    <x v="306"/>
    <x v="2"/>
    <x v="1"/>
    <d v="2020-04-04T00:00:00"/>
    <d v="2020-03-10T00:00:00"/>
    <s v="Speedy Express"/>
    <n v="21"/>
    <s v="Sir Rodney's Scones"/>
    <n v="10"/>
    <x v="18"/>
    <n v="0"/>
    <x v="113"/>
    <n v="364.15"/>
  </r>
  <r>
    <x v="21"/>
    <s v="Taucherstraße 10"/>
    <s v="Cunewalde"/>
    <s v="01307"/>
    <x v="1"/>
    <x v="0"/>
    <x v="2"/>
    <x v="410"/>
    <x v="306"/>
    <x v="2"/>
    <x v="1"/>
    <d v="2020-04-04T00:00:00"/>
    <d v="2020-03-10T00:00:00"/>
    <s v="Speedy Express"/>
    <n v="40"/>
    <s v="Boston Crab Meat"/>
    <n v="18.399999999999999"/>
    <x v="21"/>
    <n v="5.000000074505806E-2"/>
    <x v="731"/>
    <n v="364.15"/>
  </r>
  <r>
    <x v="21"/>
    <s v="Taucherstraße 10"/>
    <s v="Cunewalde"/>
    <s v="01307"/>
    <x v="1"/>
    <x v="0"/>
    <x v="2"/>
    <x v="410"/>
    <x v="306"/>
    <x v="2"/>
    <x v="1"/>
    <d v="2020-04-04T00:00:00"/>
    <d v="2020-03-10T00:00:00"/>
    <s v="Speedy Express"/>
    <n v="60"/>
    <s v="Camembert Pierrot"/>
    <n v="34"/>
    <x v="38"/>
    <n v="5.000000074505806E-2"/>
    <x v="732"/>
    <n v="364.15"/>
  </r>
  <r>
    <x v="21"/>
    <s v="Taucherstraße 10"/>
    <s v="Cunewalde"/>
    <s v="01307"/>
    <x v="1"/>
    <x v="0"/>
    <x v="2"/>
    <x v="410"/>
    <x v="306"/>
    <x v="2"/>
    <x v="1"/>
    <d v="2020-04-04T00:00:00"/>
    <d v="2020-03-10T00:00:00"/>
    <s v="Speedy Express"/>
    <n v="77"/>
    <s v="Original Frankfurter grüne Soße"/>
    <n v="13"/>
    <x v="21"/>
    <n v="5.000000074505806E-2"/>
    <x v="733"/>
    <n v="364.15"/>
  </r>
  <r>
    <x v="61"/>
    <s v="Alameda dos Canàrios, 891"/>
    <s v="São Paulo"/>
    <s v="05487-020"/>
    <x v="2"/>
    <x v="1"/>
    <x v="8"/>
    <x v="411"/>
    <x v="306"/>
    <x v="2"/>
    <x v="1"/>
    <d v="2020-04-04T00:00:00"/>
    <d v="2020-03-12T00:00:00"/>
    <s v="United Package"/>
    <n v="31"/>
    <s v="Gorgonzola Telino"/>
    <n v="12.5"/>
    <x v="8"/>
    <n v="5.000000074505806E-2"/>
    <x v="587"/>
    <n v="105.81"/>
  </r>
  <r>
    <x v="61"/>
    <s v="Alameda dos Canàrios, 891"/>
    <s v="São Paulo"/>
    <s v="05487-020"/>
    <x v="2"/>
    <x v="1"/>
    <x v="8"/>
    <x v="411"/>
    <x v="306"/>
    <x v="2"/>
    <x v="1"/>
    <d v="2020-04-04T00:00:00"/>
    <d v="2020-03-12T00:00:00"/>
    <s v="United Package"/>
    <n v="40"/>
    <s v="Boston Crab Meat"/>
    <n v="18.399999999999999"/>
    <x v="23"/>
    <n v="5.000000074505806E-2"/>
    <x v="734"/>
    <n v="105.81"/>
  </r>
  <r>
    <x v="61"/>
    <s v="Alameda dos Canàrios, 891"/>
    <s v="São Paulo"/>
    <s v="05487-020"/>
    <x v="2"/>
    <x v="1"/>
    <x v="8"/>
    <x v="411"/>
    <x v="306"/>
    <x v="2"/>
    <x v="1"/>
    <d v="2020-04-04T00:00:00"/>
    <d v="2020-03-12T00:00:00"/>
    <s v="United Package"/>
    <n v="70"/>
    <s v="Outback Lager"/>
    <n v="15"/>
    <x v="4"/>
    <n v="5.000000074505806E-2"/>
    <x v="414"/>
    <n v="105.81"/>
  </r>
  <r>
    <x v="63"/>
    <s v="City Center Plaza_x000d__x000a_516 Main St."/>
    <s v="Elgin"/>
    <s v="97827"/>
    <x v="8"/>
    <x v="2"/>
    <x v="6"/>
    <x v="412"/>
    <x v="307"/>
    <x v="2"/>
    <x v="1"/>
    <d v="2020-04-07T00:00:00"/>
    <d v="2020-04-16T00:00:00"/>
    <s v="Speedy Express"/>
    <n v="20"/>
    <s v="Sir Rodney's Marmalade"/>
    <n v="81"/>
    <x v="11"/>
    <n v="0"/>
    <x v="735"/>
    <n v="111.29"/>
  </r>
  <r>
    <x v="34"/>
    <s v="8 Johnstown Road"/>
    <s v="Cork"/>
    <m/>
    <x v="14"/>
    <x v="0"/>
    <x v="8"/>
    <x v="413"/>
    <x v="308"/>
    <x v="2"/>
    <x v="1"/>
    <d v="2020-04-08T00:00:00"/>
    <d v="2020-03-17T00:00:00"/>
    <s v="Federal Shipping"/>
    <n v="39"/>
    <s v="Chartreuse verte"/>
    <n v="18"/>
    <x v="28"/>
    <n v="0.20000000298023224"/>
    <x v="81"/>
    <n v="17.55"/>
  </r>
  <r>
    <x v="34"/>
    <s v="8 Johnstown Road"/>
    <s v="Cork"/>
    <m/>
    <x v="14"/>
    <x v="0"/>
    <x v="8"/>
    <x v="413"/>
    <x v="308"/>
    <x v="2"/>
    <x v="1"/>
    <d v="2020-04-08T00:00:00"/>
    <d v="2020-03-17T00:00:00"/>
    <s v="Federal Shipping"/>
    <n v="58"/>
    <s v="Escargots de Bourgogne"/>
    <n v="13.25"/>
    <x v="41"/>
    <n v="0.20000000298023224"/>
    <x v="736"/>
    <n v="17.55"/>
  </r>
  <r>
    <x v="37"/>
    <s v="89 Chiaroscuro Rd."/>
    <s v="Portland"/>
    <s v="97219"/>
    <x v="8"/>
    <x v="2"/>
    <x v="3"/>
    <x v="414"/>
    <x v="308"/>
    <x v="2"/>
    <x v="1"/>
    <d v="2020-04-08T00:00:00"/>
    <d v="2020-03-20T00:00:00"/>
    <s v="United Package"/>
    <n v="68"/>
    <s v="Scottish Longbreads"/>
    <n v="12.5"/>
    <x v="1"/>
    <n v="0"/>
    <x v="737"/>
    <n v="1.28"/>
  </r>
  <r>
    <x v="47"/>
    <s v="12, rue des Bouchers"/>
    <s v="Marseille"/>
    <s v="13008"/>
    <x v="0"/>
    <x v="0"/>
    <x v="7"/>
    <x v="415"/>
    <x v="309"/>
    <x v="2"/>
    <x v="1"/>
    <d v="2020-03-26T00:00:00"/>
    <d v="2020-04-04T00:00:00"/>
    <s v="United Package"/>
    <n v="40"/>
    <s v="Boston Crab Meat"/>
    <n v="18.399999999999999"/>
    <x v="12"/>
    <n v="5.000000074505806E-2"/>
    <x v="738"/>
    <n v="113.15"/>
  </r>
  <r>
    <x v="47"/>
    <s v="12, rue des Bouchers"/>
    <s v="Marseille"/>
    <s v="13008"/>
    <x v="0"/>
    <x v="0"/>
    <x v="7"/>
    <x v="415"/>
    <x v="309"/>
    <x v="2"/>
    <x v="1"/>
    <d v="2020-03-26T00:00:00"/>
    <d v="2020-04-04T00:00:00"/>
    <s v="United Package"/>
    <n v="42"/>
    <s v="Singaporean Hokkien Fried Mee"/>
    <n v="14"/>
    <x v="12"/>
    <n v="5.000000074505806E-2"/>
    <x v="280"/>
    <n v="113.15"/>
  </r>
  <r>
    <x v="47"/>
    <s v="12, rue des Bouchers"/>
    <s v="Marseille"/>
    <s v="13008"/>
    <x v="0"/>
    <x v="0"/>
    <x v="7"/>
    <x v="415"/>
    <x v="309"/>
    <x v="2"/>
    <x v="1"/>
    <d v="2020-03-26T00:00:00"/>
    <d v="2020-04-04T00:00:00"/>
    <s v="United Package"/>
    <n v="51"/>
    <s v="Manjimup Dried Apples"/>
    <n v="53"/>
    <x v="8"/>
    <n v="5.000000074505806E-2"/>
    <x v="739"/>
    <n v="113.15"/>
  </r>
  <r>
    <x v="46"/>
    <s v="Jardim das rosas n. 32"/>
    <s v="Lisboa"/>
    <s v="1675"/>
    <x v="15"/>
    <x v="0"/>
    <x v="5"/>
    <x v="416"/>
    <x v="309"/>
    <x v="2"/>
    <x v="1"/>
    <d v="2020-04-09T00:00:00"/>
    <d v="2020-03-21T00:00:00"/>
    <s v="Federal Shipping"/>
    <n v="10"/>
    <s v="Ikura"/>
    <n v="31"/>
    <x v="23"/>
    <n v="0.15000000596046448"/>
    <x v="740"/>
    <n v="1.27"/>
  </r>
  <r>
    <x v="46"/>
    <s v="Jardim das rosas n. 32"/>
    <s v="Lisboa"/>
    <s v="1675"/>
    <x v="15"/>
    <x v="0"/>
    <x v="5"/>
    <x v="416"/>
    <x v="309"/>
    <x v="2"/>
    <x v="1"/>
    <d v="2020-04-09T00:00:00"/>
    <d v="2020-03-21T00:00:00"/>
    <s v="Federal Shipping"/>
    <n v="56"/>
    <s v="Gnocchi di nonna Alice"/>
    <n v="38"/>
    <x v="0"/>
    <n v="0.15000000596046448"/>
    <x v="741"/>
    <n v="1.27"/>
  </r>
  <r>
    <x v="46"/>
    <s v="Jardim das rosas n. 32"/>
    <s v="Lisboa"/>
    <s v="1675"/>
    <x v="15"/>
    <x v="0"/>
    <x v="5"/>
    <x v="416"/>
    <x v="309"/>
    <x v="2"/>
    <x v="1"/>
    <d v="2020-04-09T00:00:00"/>
    <d v="2020-03-21T00:00:00"/>
    <s v="Federal Shipping"/>
    <n v="65"/>
    <s v="Louisiana Fiery Hot Pepper Sauce"/>
    <n v="21.05"/>
    <x v="6"/>
    <n v="0.15000000596046448"/>
    <x v="742"/>
    <n v="1.27"/>
  </r>
  <r>
    <x v="37"/>
    <s v="89 Chiaroscuro Rd."/>
    <s v="Portland"/>
    <s v="97219"/>
    <x v="8"/>
    <x v="2"/>
    <x v="5"/>
    <x v="417"/>
    <x v="310"/>
    <x v="2"/>
    <x v="1"/>
    <d v="2020-04-10T00:00:00"/>
    <d v="2020-03-19T00:00:00"/>
    <s v="United Package"/>
    <n v="51"/>
    <s v="Manjimup Dried Apples"/>
    <n v="53"/>
    <x v="8"/>
    <n v="0"/>
    <x v="459"/>
    <n v="26.31"/>
  </r>
  <r>
    <x v="37"/>
    <s v="89 Chiaroscuro Rd."/>
    <s v="Portland"/>
    <s v="97219"/>
    <x v="8"/>
    <x v="2"/>
    <x v="5"/>
    <x v="417"/>
    <x v="310"/>
    <x v="2"/>
    <x v="1"/>
    <d v="2020-04-10T00:00:00"/>
    <d v="2020-03-19T00:00:00"/>
    <s v="United Package"/>
    <n v="59"/>
    <s v="Raclette Courdavault"/>
    <n v="55"/>
    <x v="15"/>
    <n v="0"/>
    <x v="743"/>
    <n v="26.31"/>
  </r>
  <r>
    <x v="37"/>
    <s v="89 Chiaroscuro Rd."/>
    <s v="Portland"/>
    <s v="97219"/>
    <x v="8"/>
    <x v="2"/>
    <x v="5"/>
    <x v="417"/>
    <x v="310"/>
    <x v="2"/>
    <x v="1"/>
    <d v="2020-04-10T00:00:00"/>
    <d v="2020-03-19T00:00:00"/>
    <s v="United Package"/>
    <n v="76"/>
    <s v="Lakkalikööri"/>
    <n v="18"/>
    <x v="1"/>
    <n v="0"/>
    <x v="226"/>
    <n v="26.31"/>
  </r>
  <r>
    <x v="6"/>
    <s v="Starenweg 5"/>
    <s v="Genève"/>
    <s v="1204"/>
    <x v="4"/>
    <x v="0"/>
    <x v="8"/>
    <x v="418"/>
    <x v="311"/>
    <x v="2"/>
    <x v="1"/>
    <d v="2020-04-11T00:00:00"/>
    <d v="2020-03-24T00:00:00"/>
    <s v="United Package"/>
    <n v="29"/>
    <s v="Thüringer Rostbratwurst"/>
    <n v="123.79"/>
    <x v="20"/>
    <n v="0"/>
    <x v="485"/>
    <n v="232.42"/>
  </r>
  <r>
    <x v="6"/>
    <s v="Starenweg 5"/>
    <s v="Genève"/>
    <s v="1204"/>
    <x v="4"/>
    <x v="0"/>
    <x v="8"/>
    <x v="418"/>
    <x v="311"/>
    <x v="2"/>
    <x v="1"/>
    <d v="2020-04-11T00:00:00"/>
    <d v="2020-03-24T00:00:00"/>
    <s v="United Package"/>
    <n v="65"/>
    <s v="Louisiana Fiery Hot Pepper Sauce"/>
    <n v="21.05"/>
    <x v="1"/>
    <n v="0"/>
    <x v="744"/>
    <n v="232.42"/>
  </r>
  <r>
    <x v="9"/>
    <s v="Kirchgasse 6"/>
    <s v="Graz"/>
    <s v="8010"/>
    <x v="6"/>
    <x v="0"/>
    <x v="8"/>
    <x v="419"/>
    <x v="311"/>
    <x v="2"/>
    <x v="1"/>
    <d v="2020-04-11T00:00:00"/>
    <d v="2020-03-21T00:00:00"/>
    <s v="Speedy Express"/>
    <n v="69"/>
    <s v="Gudbrandsdalsost"/>
    <n v="36"/>
    <x v="29"/>
    <n v="0.20000000298023224"/>
    <x v="112"/>
    <n v="78.09"/>
  </r>
  <r>
    <x v="9"/>
    <s v="Kirchgasse 6"/>
    <s v="Graz"/>
    <s v="8010"/>
    <x v="6"/>
    <x v="0"/>
    <x v="8"/>
    <x v="419"/>
    <x v="311"/>
    <x v="2"/>
    <x v="1"/>
    <d v="2020-04-11T00:00:00"/>
    <d v="2020-03-21T00:00:00"/>
    <s v="Speedy Express"/>
    <n v="71"/>
    <s v="Fløtemysost"/>
    <n v="21.5"/>
    <x v="31"/>
    <n v="0.20000000298023224"/>
    <x v="745"/>
    <n v="78.09"/>
  </r>
  <r>
    <x v="35"/>
    <s v="Adenauerallee 900"/>
    <s v="Stuttgart"/>
    <s v="70563"/>
    <x v="1"/>
    <x v="0"/>
    <x v="5"/>
    <x v="420"/>
    <x v="312"/>
    <x v="2"/>
    <x v="1"/>
    <d v="2020-04-14T00:00:00"/>
    <d v="2020-03-25T00:00:00"/>
    <s v="United Package"/>
    <n v="31"/>
    <s v="Gorgonzola Telino"/>
    <n v="12.5"/>
    <x v="26"/>
    <n v="0.10000000149011612"/>
    <x v="236"/>
    <n v="47.22"/>
  </r>
  <r>
    <x v="35"/>
    <s v="Adenauerallee 900"/>
    <s v="Stuttgart"/>
    <s v="70563"/>
    <x v="1"/>
    <x v="0"/>
    <x v="5"/>
    <x v="420"/>
    <x v="312"/>
    <x v="2"/>
    <x v="1"/>
    <d v="2020-04-14T00:00:00"/>
    <d v="2020-03-25T00:00:00"/>
    <s v="United Package"/>
    <n v="55"/>
    <s v="Pâté chinois"/>
    <n v="24"/>
    <x v="22"/>
    <n v="0.10000000149011612"/>
    <x v="26"/>
    <n v="47.22"/>
  </r>
  <r>
    <x v="35"/>
    <s v="Adenauerallee 900"/>
    <s v="Stuttgart"/>
    <s v="70563"/>
    <x v="1"/>
    <x v="0"/>
    <x v="5"/>
    <x v="420"/>
    <x v="312"/>
    <x v="2"/>
    <x v="1"/>
    <d v="2020-04-14T00:00:00"/>
    <d v="2020-03-25T00:00:00"/>
    <s v="United Package"/>
    <n v="64"/>
    <s v="Wimmers gute Semmelknödel"/>
    <n v="33.25"/>
    <x v="6"/>
    <n v="0.10000000149011612"/>
    <x v="746"/>
    <n v="47.22"/>
  </r>
  <r>
    <x v="50"/>
    <s v="Vinbæltet 34"/>
    <s v="København"/>
    <s v="1734"/>
    <x v="17"/>
    <x v="0"/>
    <x v="7"/>
    <x v="421"/>
    <x v="312"/>
    <x v="2"/>
    <x v="1"/>
    <d v="2020-04-14T00:00:00"/>
    <d v="2020-03-24T00:00:00"/>
    <s v="Speedy Express"/>
    <n v="36"/>
    <s v="Inlagd Sill"/>
    <n v="19"/>
    <x v="12"/>
    <n v="0"/>
    <x v="414"/>
    <n v="24.39"/>
  </r>
  <r>
    <x v="17"/>
    <s v="Berliner Platz 43"/>
    <s v="München"/>
    <s v="80805"/>
    <x v="1"/>
    <x v="0"/>
    <x v="2"/>
    <x v="422"/>
    <x v="313"/>
    <x v="2"/>
    <x v="1"/>
    <d v="2020-04-15T00:00:00"/>
    <d v="2020-03-20T00:00:00"/>
    <s v="Speedy Express"/>
    <n v="23"/>
    <s v="Tunnbröd"/>
    <n v="9"/>
    <x v="39"/>
    <n v="0"/>
    <x v="38"/>
    <n v="203.48"/>
  </r>
  <r>
    <x v="17"/>
    <s v="Berliner Platz 43"/>
    <s v="München"/>
    <s v="80805"/>
    <x v="1"/>
    <x v="0"/>
    <x v="2"/>
    <x v="422"/>
    <x v="313"/>
    <x v="2"/>
    <x v="1"/>
    <d v="2020-04-15T00:00:00"/>
    <d v="2020-03-20T00:00:00"/>
    <s v="Speedy Express"/>
    <n v="46"/>
    <s v="Spegesild"/>
    <n v="12"/>
    <x v="18"/>
    <n v="0"/>
    <x v="439"/>
    <n v="203.48"/>
  </r>
  <r>
    <x v="17"/>
    <s v="Berliner Platz 43"/>
    <s v="München"/>
    <s v="80805"/>
    <x v="1"/>
    <x v="0"/>
    <x v="2"/>
    <x v="422"/>
    <x v="313"/>
    <x v="2"/>
    <x v="1"/>
    <d v="2020-04-15T00:00:00"/>
    <d v="2020-03-20T00:00:00"/>
    <s v="Speedy Express"/>
    <n v="67"/>
    <s v="Laughing Lumberjack Lager"/>
    <n v="14"/>
    <x v="9"/>
    <n v="0"/>
    <x v="605"/>
    <n v="203.48"/>
  </r>
  <r>
    <x v="17"/>
    <s v="Berliner Platz 43"/>
    <s v="München"/>
    <s v="80805"/>
    <x v="1"/>
    <x v="0"/>
    <x v="2"/>
    <x v="422"/>
    <x v="313"/>
    <x v="2"/>
    <x v="1"/>
    <d v="2020-04-15T00:00:00"/>
    <d v="2020-03-20T00:00:00"/>
    <s v="Speedy Express"/>
    <n v="73"/>
    <s v="Röd Kaviar"/>
    <n v="15"/>
    <x v="13"/>
    <n v="0"/>
    <x v="747"/>
    <n v="203.48"/>
  </r>
  <r>
    <x v="17"/>
    <s v="Berliner Platz 43"/>
    <s v="München"/>
    <s v="80805"/>
    <x v="1"/>
    <x v="0"/>
    <x v="2"/>
    <x v="422"/>
    <x v="313"/>
    <x v="2"/>
    <x v="1"/>
    <d v="2020-04-15T00:00:00"/>
    <d v="2020-03-20T00:00:00"/>
    <s v="Speedy Express"/>
    <n v="75"/>
    <s v="Rhönbräu Klosterbier"/>
    <n v="7.75"/>
    <x v="9"/>
    <n v="0"/>
    <x v="748"/>
    <n v="203.48"/>
  </r>
  <r>
    <x v="86"/>
    <s v="54, rue Royale"/>
    <s v="Nantes"/>
    <s v="44000"/>
    <x v="0"/>
    <x v="0"/>
    <x v="5"/>
    <x v="423"/>
    <x v="314"/>
    <x v="2"/>
    <x v="1"/>
    <d v="2020-04-16T00:00:00"/>
    <d v="2020-03-26T00:00:00"/>
    <s v="Speedy Express"/>
    <n v="16"/>
    <s v="Pavlova"/>
    <n v="17.45"/>
    <x v="1"/>
    <n v="0"/>
    <x v="749"/>
    <n v="30.34"/>
  </r>
  <r>
    <x v="86"/>
    <s v="54, rue Royale"/>
    <s v="Nantes"/>
    <s v="44000"/>
    <x v="0"/>
    <x v="0"/>
    <x v="5"/>
    <x v="423"/>
    <x v="314"/>
    <x v="2"/>
    <x v="1"/>
    <d v="2020-04-16T00:00:00"/>
    <d v="2020-03-26T00:00:00"/>
    <s v="Speedy Express"/>
    <n v="62"/>
    <s v="Tarte au sucre"/>
    <n v="49.3"/>
    <x v="1"/>
    <n v="0"/>
    <x v="615"/>
    <n v="30.34"/>
  </r>
  <r>
    <x v="86"/>
    <s v="54, rue Royale"/>
    <s v="Nantes"/>
    <s v="44000"/>
    <x v="0"/>
    <x v="0"/>
    <x v="5"/>
    <x v="423"/>
    <x v="314"/>
    <x v="2"/>
    <x v="1"/>
    <d v="2020-04-16T00:00:00"/>
    <d v="2020-03-26T00:00:00"/>
    <s v="Speedy Express"/>
    <n v="65"/>
    <s v="Louisiana Fiery Hot Pepper Sauce"/>
    <n v="21.05"/>
    <x v="0"/>
    <n v="0"/>
    <x v="750"/>
    <n v="30.34"/>
  </r>
  <r>
    <x v="26"/>
    <s v="Berguvsvägen  8"/>
    <s v="Luleå"/>
    <s v="S-958 22"/>
    <x v="9"/>
    <x v="0"/>
    <x v="4"/>
    <x v="424"/>
    <x v="314"/>
    <x v="2"/>
    <x v="1"/>
    <d v="2020-04-02T00:00:00"/>
    <d v="2020-03-28T00:00:00"/>
    <s v="United Package"/>
    <n v="38"/>
    <s v="Côte de Blaye"/>
    <n v="263.5"/>
    <x v="6"/>
    <n v="0.10000000149011612"/>
    <x v="751"/>
    <n v="95.75"/>
  </r>
  <r>
    <x v="26"/>
    <s v="Berguvsvägen  8"/>
    <s v="Luleå"/>
    <s v="S-958 22"/>
    <x v="9"/>
    <x v="0"/>
    <x v="4"/>
    <x v="424"/>
    <x v="314"/>
    <x v="2"/>
    <x v="1"/>
    <d v="2020-04-02T00:00:00"/>
    <d v="2020-03-28T00:00:00"/>
    <s v="United Package"/>
    <n v="71"/>
    <s v="Fløtemysost"/>
    <n v="21.5"/>
    <x v="0"/>
    <n v="0"/>
    <x v="302"/>
    <n v="95.75"/>
  </r>
  <r>
    <x v="0"/>
    <s v="Keskuskatu 45"/>
    <s v="Helsinki"/>
    <s v="21240"/>
    <x v="10"/>
    <x v="0"/>
    <x v="7"/>
    <x v="425"/>
    <x v="315"/>
    <x v="2"/>
    <x v="1"/>
    <d v="2020-04-17T00:00:00"/>
    <d v="2020-03-21T00:00:00"/>
    <s v="Speedy Express"/>
    <n v="16"/>
    <s v="Pavlova"/>
    <n v="17.45"/>
    <x v="28"/>
    <n v="0"/>
    <x v="752"/>
    <n v="22.76"/>
  </r>
  <r>
    <x v="0"/>
    <s v="Keskuskatu 45"/>
    <s v="Helsinki"/>
    <s v="21240"/>
    <x v="10"/>
    <x v="0"/>
    <x v="7"/>
    <x v="425"/>
    <x v="315"/>
    <x v="2"/>
    <x v="1"/>
    <d v="2020-04-17T00:00:00"/>
    <d v="2020-03-21T00:00:00"/>
    <s v="Speedy Express"/>
    <n v="42"/>
    <s v="Singaporean Hokkien Fried Mee"/>
    <n v="14"/>
    <x v="7"/>
    <n v="0"/>
    <x v="260"/>
    <n v="22.76"/>
  </r>
  <r>
    <x v="0"/>
    <s v="Keskuskatu 45"/>
    <s v="Helsinki"/>
    <s v="21240"/>
    <x v="10"/>
    <x v="0"/>
    <x v="7"/>
    <x v="425"/>
    <x v="315"/>
    <x v="2"/>
    <x v="1"/>
    <d v="2020-04-17T00:00:00"/>
    <d v="2020-03-21T00:00:00"/>
    <s v="Speedy Express"/>
    <n v="43"/>
    <s v="Ipoh Coffee"/>
    <n v="46"/>
    <x v="7"/>
    <n v="0"/>
    <x v="710"/>
    <n v="22.76"/>
  </r>
  <r>
    <x v="41"/>
    <s v="Garden House_x000d__x000a_Crowther Way"/>
    <s v="Cowes"/>
    <s v="PO31 7PJ"/>
    <x v="13"/>
    <x v="0"/>
    <x v="2"/>
    <x v="426"/>
    <x v="315"/>
    <x v="2"/>
    <x v="1"/>
    <d v="2020-04-17T00:00:00"/>
    <d v="2020-04-01T00:00:00"/>
    <s v="United Package"/>
    <n v="23"/>
    <s v="Tunnbröd"/>
    <n v="9"/>
    <x v="2"/>
    <n v="0"/>
    <x v="589"/>
    <n v="0.9"/>
  </r>
  <r>
    <x v="17"/>
    <s v="Berliner Platz 43"/>
    <s v="München"/>
    <s v="80805"/>
    <x v="1"/>
    <x v="0"/>
    <x v="0"/>
    <x v="427"/>
    <x v="316"/>
    <x v="2"/>
    <x v="1"/>
    <d v="2020-04-18T00:00:00"/>
    <d v="2020-03-25T00:00:00"/>
    <s v="United Package"/>
    <n v="14"/>
    <s v="Tofu"/>
    <n v="23.25"/>
    <x v="12"/>
    <n v="0"/>
    <x v="753"/>
    <n v="31.85"/>
  </r>
  <r>
    <x v="17"/>
    <s v="Berliner Platz 43"/>
    <s v="München"/>
    <s v="80805"/>
    <x v="1"/>
    <x v="0"/>
    <x v="0"/>
    <x v="427"/>
    <x v="316"/>
    <x v="2"/>
    <x v="1"/>
    <d v="2020-04-18T00:00:00"/>
    <d v="2020-03-25T00:00:00"/>
    <s v="United Package"/>
    <n v="53"/>
    <s v="Perth Pasties"/>
    <n v="32.799999999999997"/>
    <x v="1"/>
    <n v="0"/>
    <x v="479"/>
    <n v="31.85"/>
  </r>
  <r>
    <x v="17"/>
    <s v="Berliner Platz 43"/>
    <s v="München"/>
    <s v="80805"/>
    <x v="1"/>
    <x v="0"/>
    <x v="0"/>
    <x v="427"/>
    <x v="316"/>
    <x v="2"/>
    <x v="1"/>
    <d v="2020-04-18T00:00:00"/>
    <d v="2020-03-25T00:00:00"/>
    <s v="United Package"/>
    <n v="58"/>
    <s v="Escargots de Bourgogne"/>
    <n v="13.25"/>
    <x v="12"/>
    <n v="0"/>
    <x v="637"/>
    <n v="31.85"/>
  </r>
  <r>
    <x v="24"/>
    <s v="Avda. Azteca 123"/>
    <s v="México D.F."/>
    <s v="05033"/>
    <x v="7"/>
    <x v="2"/>
    <x v="7"/>
    <x v="428"/>
    <x v="317"/>
    <x v="2"/>
    <x v="1"/>
    <d v="2020-04-21T00:00:00"/>
    <d v="2020-03-31T00:00:00"/>
    <s v="United Package"/>
    <n v="10"/>
    <s v="Ikura"/>
    <n v="31"/>
    <x v="17"/>
    <n v="0"/>
    <x v="158"/>
    <n v="2.0099999999999998"/>
  </r>
  <r>
    <x v="24"/>
    <s v="Avda. Azteca 123"/>
    <s v="México D.F."/>
    <s v="05033"/>
    <x v="7"/>
    <x v="2"/>
    <x v="7"/>
    <x v="428"/>
    <x v="317"/>
    <x v="2"/>
    <x v="1"/>
    <d v="2020-04-21T00:00:00"/>
    <d v="2020-03-31T00:00:00"/>
    <s v="United Package"/>
    <n v="19"/>
    <s v="Teatime Chocolate Biscuits"/>
    <n v="9.1999999999999993"/>
    <x v="25"/>
    <n v="0"/>
    <x v="754"/>
    <n v="2.0099999999999998"/>
  </r>
  <r>
    <x v="24"/>
    <s v="Avda. Azteca 123"/>
    <s v="México D.F."/>
    <s v="05033"/>
    <x v="7"/>
    <x v="2"/>
    <x v="7"/>
    <x v="428"/>
    <x v="317"/>
    <x v="2"/>
    <x v="1"/>
    <d v="2020-04-21T00:00:00"/>
    <d v="2020-03-31T00:00:00"/>
    <s v="United Package"/>
    <n v="44"/>
    <s v="Gula Malacca"/>
    <n v="19.45"/>
    <x v="11"/>
    <n v="0"/>
    <x v="618"/>
    <n v="2.0099999999999998"/>
  </r>
  <r>
    <x v="58"/>
    <s v="Mataderos  2312"/>
    <s v="México D.F."/>
    <s v="05023"/>
    <x v="7"/>
    <x v="2"/>
    <x v="5"/>
    <x v="429"/>
    <x v="317"/>
    <x v="2"/>
    <x v="1"/>
    <d v="2020-04-21T00:00:00"/>
    <d v="2020-03-28T00:00:00"/>
    <s v="Federal Shipping"/>
    <n v="26"/>
    <s v="Gumbär Gummibärchen"/>
    <n v="31.23"/>
    <x v="12"/>
    <n v="0.15000000596046448"/>
    <x v="755"/>
    <n v="4.03"/>
  </r>
  <r>
    <x v="58"/>
    <s v="Mataderos  2312"/>
    <s v="México D.F."/>
    <s v="05023"/>
    <x v="7"/>
    <x v="2"/>
    <x v="5"/>
    <x v="429"/>
    <x v="317"/>
    <x v="2"/>
    <x v="1"/>
    <d v="2020-04-21T00:00:00"/>
    <d v="2020-03-28T00:00:00"/>
    <s v="Federal Shipping"/>
    <n v="33"/>
    <s v="Geitost"/>
    <n v="2.5"/>
    <x v="26"/>
    <n v="0.15000000596046448"/>
    <x v="756"/>
    <n v="4.03"/>
  </r>
  <r>
    <x v="44"/>
    <s v="187 Suffolk Ln."/>
    <s v="Boise"/>
    <s v="83720"/>
    <x v="8"/>
    <x v="2"/>
    <x v="8"/>
    <x v="430"/>
    <x v="318"/>
    <x v="2"/>
    <x v="1"/>
    <d v="2020-04-22T00:00:00"/>
    <d v="2020-04-17T00:00:00"/>
    <s v="Federal Shipping"/>
    <n v="12"/>
    <s v="Queso Manchego La Pastora"/>
    <n v="38"/>
    <x v="30"/>
    <n v="0"/>
    <x v="757"/>
    <n v="388.98"/>
  </r>
  <r>
    <x v="44"/>
    <s v="187 Suffolk Ln."/>
    <s v="Boise"/>
    <s v="83720"/>
    <x v="8"/>
    <x v="2"/>
    <x v="8"/>
    <x v="430"/>
    <x v="318"/>
    <x v="2"/>
    <x v="1"/>
    <d v="2020-04-22T00:00:00"/>
    <d v="2020-04-17T00:00:00"/>
    <s v="Federal Shipping"/>
    <n v="33"/>
    <s v="Geitost"/>
    <n v="2.5"/>
    <x v="12"/>
    <n v="0"/>
    <x v="516"/>
    <n v="388.98"/>
  </r>
  <r>
    <x v="44"/>
    <s v="187 Suffolk Ln."/>
    <s v="Boise"/>
    <s v="83720"/>
    <x v="8"/>
    <x v="2"/>
    <x v="8"/>
    <x v="430"/>
    <x v="318"/>
    <x v="2"/>
    <x v="1"/>
    <d v="2020-04-22T00:00:00"/>
    <d v="2020-04-17T00:00:00"/>
    <s v="Federal Shipping"/>
    <n v="41"/>
    <s v="Jack's New England Clam Chowder"/>
    <n v="9.65"/>
    <x v="40"/>
    <n v="0"/>
    <x v="758"/>
    <n v="388.98"/>
  </r>
  <r>
    <x v="44"/>
    <s v="187 Suffolk Ln."/>
    <s v="Boise"/>
    <s v="83720"/>
    <x v="8"/>
    <x v="2"/>
    <x v="8"/>
    <x v="430"/>
    <x v="318"/>
    <x v="2"/>
    <x v="1"/>
    <d v="2020-04-22T00:00:00"/>
    <d v="2020-04-17T00:00:00"/>
    <s v="Federal Shipping"/>
    <n v="54"/>
    <s v="Tourtière"/>
    <n v="7.45"/>
    <x v="12"/>
    <n v="0"/>
    <x v="715"/>
    <n v="388.98"/>
  </r>
  <r>
    <x v="15"/>
    <s v="24, place Kléber"/>
    <s v="Strasbourg"/>
    <s v="67000"/>
    <x v="0"/>
    <x v="0"/>
    <x v="6"/>
    <x v="431"/>
    <x v="318"/>
    <x v="2"/>
    <x v="1"/>
    <d v="2020-04-22T00:00:00"/>
    <d v="2020-04-01T00:00:00"/>
    <s v="Federal Shipping"/>
    <n v="59"/>
    <s v="Raclette Courdavault"/>
    <n v="55"/>
    <x v="0"/>
    <n v="0"/>
    <x v="77"/>
    <n v="27.94"/>
  </r>
  <r>
    <x v="11"/>
    <s v="2743 Bering St."/>
    <s v="Anchorage"/>
    <s v="99508"/>
    <x v="8"/>
    <x v="2"/>
    <x v="5"/>
    <x v="432"/>
    <x v="319"/>
    <x v="2"/>
    <x v="1"/>
    <d v="2020-04-23T00:00:00"/>
    <d v="2020-03-28T00:00:00"/>
    <s v="Speedy Express"/>
    <n v="16"/>
    <s v="Pavlova"/>
    <n v="17.45"/>
    <x v="13"/>
    <n v="0.25"/>
    <x v="759"/>
    <n v="26.61"/>
  </r>
  <r>
    <x v="11"/>
    <s v="2743 Bering St."/>
    <s v="Anchorage"/>
    <s v="99508"/>
    <x v="8"/>
    <x v="2"/>
    <x v="5"/>
    <x v="432"/>
    <x v="319"/>
    <x v="2"/>
    <x v="1"/>
    <d v="2020-04-23T00:00:00"/>
    <d v="2020-03-28T00:00:00"/>
    <s v="Speedy Express"/>
    <n v="31"/>
    <s v="Gorgonzola Telino"/>
    <n v="12.5"/>
    <x v="8"/>
    <n v="0.25"/>
    <x v="666"/>
    <n v="26.61"/>
  </r>
  <r>
    <x v="11"/>
    <s v="2743 Bering St."/>
    <s v="Anchorage"/>
    <s v="99508"/>
    <x v="8"/>
    <x v="2"/>
    <x v="5"/>
    <x v="432"/>
    <x v="319"/>
    <x v="2"/>
    <x v="1"/>
    <d v="2020-04-23T00:00:00"/>
    <d v="2020-03-28T00:00:00"/>
    <s v="Speedy Express"/>
    <n v="42"/>
    <s v="Singaporean Hokkien Fried Mee"/>
    <n v="14"/>
    <x v="4"/>
    <n v="0.25"/>
    <x v="471"/>
    <n v="26.61"/>
  </r>
  <r>
    <x v="80"/>
    <s v="2732 Baker Blvd."/>
    <s v="Eugene"/>
    <s v="97403"/>
    <x v="8"/>
    <x v="2"/>
    <x v="3"/>
    <x v="433"/>
    <x v="320"/>
    <x v="2"/>
    <x v="1"/>
    <d v="2020-04-24T00:00:00"/>
    <d v="2020-04-01T00:00:00"/>
    <s v="Federal Shipping"/>
    <n v="19"/>
    <s v="Teatime Chocolate Biscuits"/>
    <n v="9.1999999999999993"/>
    <x v="12"/>
    <n v="0.10000000149011612"/>
    <x v="526"/>
    <n v="76.13"/>
  </r>
  <r>
    <x v="80"/>
    <s v="2732 Baker Blvd."/>
    <s v="Eugene"/>
    <s v="97403"/>
    <x v="8"/>
    <x v="2"/>
    <x v="3"/>
    <x v="433"/>
    <x v="320"/>
    <x v="2"/>
    <x v="1"/>
    <d v="2020-04-24T00:00:00"/>
    <d v="2020-04-01T00:00:00"/>
    <s v="Federal Shipping"/>
    <n v="21"/>
    <s v="Sir Rodney's Scones"/>
    <n v="10"/>
    <x v="0"/>
    <n v="0.10000000149011612"/>
    <x v="437"/>
    <n v="76.13"/>
  </r>
  <r>
    <x v="80"/>
    <s v="2732 Baker Blvd."/>
    <s v="Eugene"/>
    <s v="97403"/>
    <x v="8"/>
    <x v="2"/>
    <x v="3"/>
    <x v="433"/>
    <x v="320"/>
    <x v="2"/>
    <x v="1"/>
    <d v="2020-04-24T00:00:00"/>
    <d v="2020-04-01T00:00:00"/>
    <s v="Federal Shipping"/>
    <n v="64"/>
    <s v="Wimmers gute Semmelknödel"/>
    <n v="33.25"/>
    <x v="19"/>
    <n v="0"/>
    <x v="760"/>
    <n v="76.13"/>
  </r>
  <r>
    <x v="58"/>
    <s v="Mataderos  2312"/>
    <s v="México D.F."/>
    <s v="05023"/>
    <x v="7"/>
    <x v="2"/>
    <x v="3"/>
    <x v="434"/>
    <x v="320"/>
    <x v="2"/>
    <x v="1"/>
    <d v="2020-04-24T00:00:00"/>
    <d v="2020-04-02T00:00:00"/>
    <s v="United Package"/>
    <n v="33"/>
    <s v="Geitost"/>
    <n v="2.5"/>
    <x v="12"/>
    <n v="0"/>
    <x v="516"/>
    <n v="36.130000000000003"/>
  </r>
  <r>
    <x v="58"/>
    <s v="Mataderos  2312"/>
    <s v="México D.F."/>
    <s v="05023"/>
    <x v="7"/>
    <x v="2"/>
    <x v="3"/>
    <x v="434"/>
    <x v="320"/>
    <x v="2"/>
    <x v="1"/>
    <d v="2020-04-24T00:00:00"/>
    <d v="2020-04-02T00:00:00"/>
    <s v="United Package"/>
    <n v="66"/>
    <s v="Louisiana Hot Spiced Okra"/>
    <n v="17"/>
    <x v="22"/>
    <n v="0"/>
    <x v="317"/>
    <n v="36.130000000000003"/>
  </r>
  <r>
    <x v="58"/>
    <s v="Mataderos  2312"/>
    <s v="México D.F."/>
    <s v="05023"/>
    <x v="7"/>
    <x v="2"/>
    <x v="3"/>
    <x v="434"/>
    <x v="320"/>
    <x v="2"/>
    <x v="1"/>
    <d v="2020-04-24T00:00:00"/>
    <d v="2020-04-02T00:00:00"/>
    <s v="United Package"/>
    <n v="75"/>
    <s v="Rhönbräu Klosterbier"/>
    <n v="7.75"/>
    <x v="12"/>
    <n v="0"/>
    <x v="576"/>
    <n v="36.130000000000003"/>
  </r>
  <r>
    <x v="40"/>
    <s v="67, rue des Cinquante Otages"/>
    <s v="Nantes"/>
    <s v="44000"/>
    <x v="0"/>
    <x v="0"/>
    <x v="7"/>
    <x v="435"/>
    <x v="321"/>
    <x v="2"/>
    <x v="1"/>
    <d v="2020-04-25T00:00:00"/>
    <d v="2020-04-02T00:00:00"/>
    <s v="Speedy Express"/>
    <n v="52"/>
    <s v="Filo Mix"/>
    <n v="7"/>
    <x v="3"/>
    <n v="0"/>
    <x v="469"/>
    <n v="4.4000000000000004"/>
  </r>
  <r>
    <x v="67"/>
    <s v="Mehrheimerstr. 369"/>
    <s v="Köln"/>
    <s v="50739"/>
    <x v="1"/>
    <x v="0"/>
    <x v="3"/>
    <x v="436"/>
    <x v="321"/>
    <x v="2"/>
    <x v="1"/>
    <d v="2020-04-25T00:00:00"/>
    <d v="2020-04-01T00:00:00"/>
    <s v="Speedy Express"/>
    <n v="40"/>
    <s v="Boston Crab Meat"/>
    <n v="18.399999999999999"/>
    <x v="8"/>
    <n v="0"/>
    <x v="519"/>
    <n v="145.63"/>
  </r>
  <r>
    <x v="67"/>
    <s v="Mehrheimerstr. 369"/>
    <s v="Köln"/>
    <s v="50739"/>
    <x v="1"/>
    <x v="0"/>
    <x v="3"/>
    <x v="436"/>
    <x v="321"/>
    <x v="2"/>
    <x v="1"/>
    <d v="2020-04-25T00:00:00"/>
    <d v="2020-04-01T00:00:00"/>
    <s v="Speedy Express"/>
    <n v="47"/>
    <s v="Zaanse koeken"/>
    <n v="9.5"/>
    <x v="4"/>
    <n v="0"/>
    <x v="21"/>
    <n v="145.63"/>
  </r>
  <r>
    <x v="67"/>
    <s v="Mehrheimerstr. 369"/>
    <s v="Köln"/>
    <s v="50739"/>
    <x v="1"/>
    <x v="0"/>
    <x v="3"/>
    <x v="436"/>
    <x v="321"/>
    <x v="2"/>
    <x v="1"/>
    <d v="2020-04-25T00:00:00"/>
    <d v="2020-04-01T00:00:00"/>
    <s v="Speedy Express"/>
    <n v="60"/>
    <s v="Camembert Pierrot"/>
    <n v="34"/>
    <x v="12"/>
    <n v="0"/>
    <x v="730"/>
    <n v="145.63"/>
  </r>
  <r>
    <x v="71"/>
    <s v="Av. Brasil, 442"/>
    <s v="Campinas"/>
    <s v="04876-786"/>
    <x v="2"/>
    <x v="1"/>
    <x v="2"/>
    <x v="437"/>
    <x v="322"/>
    <x v="2"/>
    <x v="1"/>
    <d v="2020-04-14T00:00:00"/>
    <d v="2020-04-04T00:00:00"/>
    <s v="United Package"/>
    <n v="10"/>
    <s v="Ikura"/>
    <n v="31"/>
    <x v="8"/>
    <n v="0"/>
    <x v="761"/>
    <n v="33.75"/>
  </r>
  <r>
    <x v="71"/>
    <s v="Av. Brasil, 442"/>
    <s v="Campinas"/>
    <s v="04876-786"/>
    <x v="2"/>
    <x v="1"/>
    <x v="2"/>
    <x v="437"/>
    <x v="322"/>
    <x v="2"/>
    <x v="1"/>
    <d v="2020-04-14T00:00:00"/>
    <d v="2020-04-04T00:00:00"/>
    <s v="United Package"/>
    <n v="41"/>
    <s v="Jack's New England Clam Chowder"/>
    <n v="9.65"/>
    <x v="22"/>
    <n v="0"/>
    <x v="762"/>
    <n v="33.75"/>
  </r>
  <r>
    <x v="71"/>
    <s v="Av. Brasil, 442"/>
    <s v="Campinas"/>
    <s v="04876-786"/>
    <x v="2"/>
    <x v="1"/>
    <x v="2"/>
    <x v="437"/>
    <x v="322"/>
    <x v="2"/>
    <x v="1"/>
    <d v="2020-04-14T00:00:00"/>
    <d v="2020-04-04T00:00:00"/>
    <s v="United Package"/>
    <n v="47"/>
    <s v="Zaanse koeken"/>
    <n v="9.5"/>
    <x v="6"/>
    <n v="0"/>
    <x v="65"/>
    <n v="33.75"/>
  </r>
  <r>
    <x v="53"/>
    <s v="Geislweg 14"/>
    <s v="Salzburg"/>
    <s v="5020"/>
    <x v="6"/>
    <x v="0"/>
    <x v="7"/>
    <x v="438"/>
    <x v="323"/>
    <x v="3"/>
    <x v="1"/>
    <d v="2020-04-29T00:00:00"/>
    <d v="2020-04-09T00:00:00"/>
    <s v="Speedy Express"/>
    <n v="17"/>
    <s v="Alice Mutton"/>
    <n v="39"/>
    <x v="12"/>
    <n v="0.20000000298023224"/>
    <x v="48"/>
    <n v="96.5"/>
  </r>
  <r>
    <x v="53"/>
    <s v="Geislweg 14"/>
    <s v="Salzburg"/>
    <s v="5020"/>
    <x v="6"/>
    <x v="0"/>
    <x v="7"/>
    <x v="438"/>
    <x v="323"/>
    <x v="3"/>
    <x v="1"/>
    <d v="2020-04-29T00:00:00"/>
    <d v="2020-04-09T00:00:00"/>
    <s v="Speedy Express"/>
    <n v="26"/>
    <s v="Gumbär Gummibärchen"/>
    <n v="31.23"/>
    <x v="6"/>
    <n v="0"/>
    <x v="763"/>
    <n v="96.5"/>
  </r>
  <r>
    <x v="34"/>
    <s v="8 Johnstown Road"/>
    <s v="Cork"/>
    <m/>
    <x v="14"/>
    <x v="0"/>
    <x v="4"/>
    <x v="439"/>
    <x v="323"/>
    <x v="3"/>
    <x v="1"/>
    <d v="2020-04-29T00:00:00"/>
    <d v="2020-05-01T00:00:00"/>
    <s v="United Package"/>
    <n v="9"/>
    <s v="Mishi Kobe Niku"/>
    <n v="97"/>
    <x v="13"/>
    <n v="0.25"/>
    <x v="764"/>
    <n v="296.43"/>
  </r>
  <r>
    <x v="34"/>
    <s v="8 Johnstown Road"/>
    <s v="Cork"/>
    <m/>
    <x v="14"/>
    <x v="0"/>
    <x v="4"/>
    <x v="439"/>
    <x v="323"/>
    <x v="3"/>
    <x v="1"/>
    <d v="2020-04-29T00:00:00"/>
    <d v="2020-05-01T00:00:00"/>
    <s v="United Package"/>
    <n v="29"/>
    <s v="Thüringer Rostbratwurst"/>
    <n v="123.79"/>
    <x v="1"/>
    <n v="0"/>
    <x v="626"/>
    <n v="296.43"/>
  </r>
  <r>
    <x v="34"/>
    <s v="8 Johnstown Road"/>
    <s v="Cork"/>
    <m/>
    <x v="14"/>
    <x v="0"/>
    <x v="4"/>
    <x v="439"/>
    <x v="323"/>
    <x v="3"/>
    <x v="1"/>
    <d v="2020-04-29T00:00:00"/>
    <d v="2020-05-01T00:00:00"/>
    <s v="United Package"/>
    <n v="36"/>
    <s v="Inlagd Sill"/>
    <n v="19"/>
    <x v="7"/>
    <n v="0.25"/>
    <x v="765"/>
    <n v="296.43"/>
  </r>
  <r>
    <x v="60"/>
    <s v="Smagsløget 45"/>
    <s v="Århus"/>
    <s v="8200"/>
    <x v="17"/>
    <x v="0"/>
    <x v="2"/>
    <x v="440"/>
    <x v="324"/>
    <x v="3"/>
    <x v="1"/>
    <d v="2020-04-16T00:00:00"/>
    <d v="2020-04-08T00:00:00"/>
    <s v="United Package"/>
    <n v="10"/>
    <s v="Ikura"/>
    <n v="31"/>
    <x v="27"/>
    <n v="0.10000000149011612"/>
    <x v="766"/>
    <n v="299.08999999999997"/>
  </r>
  <r>
    <x v="60"/>
    <s v="Smagsløget 45"/>
    <s v="Århus"/>
    <s v="8200"/>
    <x v="17"/>
    <x v="0"/>
    <x v="2"/>
    <x v="440"/>
    <x v="324"/>
    <x v="3"/>
    <x v="1"/>
    <d v="2020-04-16T00:00:00"/>
    <d v="2020-04-08T00:00:00"/>
    <s v="United Package"/>
    <n v="28"/>
    <s v="Rössle Sauerkraut"/>
    <n v="45.6"/>
    <x v="18"/>
    <n v="0.10000000149011612"/>
    <x v="11"/>
    <n v="299.08999999999997"/>
  </r>
  <r>
    <x v="60"/>
    <s v="Smagsløget 45"/>
    <s v="Århus"/>
    <s v="8200"/>
    <x v="17"/>
    <x v="0"/>
    <x v="2"/>
    <x v="440"/>
    <x v="324"/>
    <x v="3"/>
    <x v="1"/>
    <d v="2020-04-16T00:00:00"/>
    <d v="2020-04-08T00:00:00"/>
    <s v="United Package"/>
    <n v="34"/>
    <s v="Sasquatch Ale"/>
    <n v="14"/>
    <x v="31"/>
    <n v="0"/>
    <x v="767"/>
    <n v="299.08999999999997"/>
  </r>
  <r>
    <x v="26"/>
    <s v="Berguvsvägen  8"/>
    <s v="Luleå"/>
    <s v="S-958 22"/>
    <x v="9"/>
    <x v="0"/>
    <x v="5"/>
    <x v="441"/>
    <x v="324"/>
    <x v="3"/>
    <x v="1"/>
    <d v="2020-04-30T00:00:00"/>
    <d v="2020-04-08T00:00:00"/>
    <s v="United Package"/>
    <n v="1"/>
    <s v="Chai"/>
    <n v="18"/>
    <x v="5"/>
    <n v="0.25"/>
    <x v="768"/>
    <n v="13.42"/>
  </r>
  <r>
    <x v="2"/>
    <s v="Rua do Paço, 67"/>
    <s v="Rio de Janeiro"/>
    <s v="05454-876"/>
    <x v="2"/>
    <x v="1"/>
    <x v="5"/>
    <x v="442"/>
    <x v="325"/>
    <x v="3"/>
    <x v="1"/>
    <d v="2020-05-01T00:00:00"/>
    <d v="2020-04-04T00:00:00"/>
    <s v="Speedy Express"/>
    <n v="56"/>
    <s v="Gnocchi di nonna Alice"/>
    <n v="38"/>
    <x v="8"/>
    <n v="0.25"/>
    <x v="414"/>
    <n v="15.8"/>
  </r>
  <r>
    <x v="2"/>
    <s v="Rua do Paço, 67"/>
    <s v="Rio de Janeiro"/>
    <s v="05454-876"/>
    <x v="2"/>
    <x v="1"/>
    <x v="5"/>
    <x v="442"/>
    <x v="325"/>
    <x v="3"/>
    <x v="1"/>
    <d v="2020-05-01T00:00:00"/>
    <d v="2020-04-04T00:00:00"/>
    <s v="Speedy Express"/>
    <n v="77"/>
    <s v="Original Frankfurter grüne Soße"/>
    <n v="13"/>
    <x v="12"/>
    <n v="0.25"/>
    <x v="769"/>
    <n v="15.8"/>
  </r>
  <r>
    <x v="21"/>
    <s v="Taucherstraße 10"/>
    <s v="Cunewalde"/>
    <s v="01307"/>
    <x v="1"/>
    <x v="0"/>
    <x v="7"/>
    <x v="443"/>
    <x v="326"/>
    <x v="3"/>
    <x v="1"/>
    <d v="2020-05-16T00:00:00"/>
    <d v="2020-04-23T00:00:00"/>
    <s v="United Package"/>
    <n v="1"/>
    <s v="Chai"/>
    <n v="18"/>
    <x v="12"/>
    <n v="0"/>
    <x v="307"/>
    <n v="810.05"/>
  </r>
  <r>
    <x v="21"/>
    <s v="Taucherstraße 10"/>
    <s v="Cunewalde"/>
    <s v="01307"/>
    <x v="1"/>
    <x v="0"/>
    <x v="7"/>
    <x v="443"/>
    <x v="326"/>
    <x v="3"/>
    <x v="1"/>
    <d v="2020-05-16T00:00:00"/>
    <d v="2020-04-23T00:00:00"/>
    <s v="United Package"/>
    <n v="29"/>
    <s v="Thüringer Rostbratwurst"/>
    <n v="123.79"/>
    <x v="4"/>
    <n v="0"/>
    <x v="770"/>
    <n v="810.05"/>
  </r>
  <r>
    <x v="21"/>
    <s v="Taucherstraße 10"/>
    <s v="Cunewalde"/>
    <s v="01307"/>
    <x v="1"/>
    <x v="0"/>
    <x v="7"/>
    <x v="443"/>
    <x v="326"/>
    <x v="3"/>
    <x v="1"/>
    <d v="2020-05-16T00:00:00"/>
    <d v="2020-04-23T00:00:00"/>
    <s v="United Package"/>
    <n v="43"/>
    <s v="Ipoh Coffee"/>
    <n v="46"/>
    <x v="4"/>
    <n v="0"/>
    <x v="771"/>
    <n v="810.05"/>
  </r>
  <r>
    <x v="21"/>
    <s v="Taucherstraße 10"/>
    <s v="Cunewalde"/>
    <s v="01307"/>
    <x v="1"/>
    <x v="0"/>
    <x v="7"/>
    <x v="443"/>
    <x v="326"/>
    <x v="3"/>
    <x v="1"/>
    <d v="2020-05-16T00:00:00"/>
    <d v="2020-04-23T00:00:00"/>
    <s v="United Package"/>
    <n v="44"/>
    <s v="Gula Malacca"/>
    <n v="19.45"/>
    <x v="23"/>
    <n v="0"/>
    <x v="772"/>
    <n v="810.05"/>
  </r>
  <r>
    <x v="21"/>
    <s v="Taucherstraße 10"/>
    <s v="Cunewalde"/>
    <s v="01307"/>
    <x v="1"/>
    <x v="0"/>
    <x v="7"/>
    <x v="443"/>
    <x v="326"/>
    <x v="3"/>
    <x v="1"/>
    <d v="2020-05-16T00:00:00"/>
    <d v="2020-04-23T00:00:00"/>
    <s v="United Package"/>
    <n v="62"/>
    <s v="Tarte au sucre"/>
    <n v="49.3"/>
    <x v="33"/>
    <n v="0"/>
    <x v="773"/>
    <n v="810.05"/>
  </r>
  <r>
    <x v="85"/>
    <s v="Obere Str. 57"/>
    <s v="Berlin"/>
    <s v="12209"/>
    <x v="1"/>
    <x v="0"/>
    <x v="2"/>
    <x v="444"/>
    <x v="326"/>
    <x v="3"/>
    <x v="1"/>
    <d v="2020-05-02T00:00:00"/>
    <d v="2020-04-14T00:00:00"/>
    <s v="United Package"/>
    <n v="63"/>
    <s v="Vegie-spread"/>
    <n v="43.9"/>
    <x v="8"/>
    <n v="0"/>
    <x v="774"/>
    <n v="61.02"/>
  </r>
  <r>
    <x v="19"/>
    <s v="1029 - 12th Ave. S."/>
    <s v="Seattle"/>
    <s v="98124"/>
    <x v="8"/>
    <x v="2"/>
    <x v="3"/>
    <x v="445"/>
    <x v="327"/>
    <x v="3"/>
    <x v="1"/>
    <d v="2020-04-21T00:00:00"/>
    <d v="2020-04-11T00:00:00"/>
    <s v="Federal Shipping"/>
    <n v="9"/>
    <s v="Mishi Kobe Niku"/>
    <n v="97"/>
    <x v="7"/>
    <n v="0"/>
    <x v="775"/>
    <n v="139.34"/>
  </r>
  <r>
    <x v="19"/>
    <s v="1029 - 12th Ave. S."/>
    <s v="Seattle"/>
    <s v="98124"/>
    <x v="8"/>
    <x v="2"/>
    <x v="3"/>
    <x v="445"/>
    <x v="327"/>
    <x v="3"/>
    <x v="1"/>
    <d v="2020-04-21T00:00:00"/>
    <d v="2020-04-11T00:00:00"/>
    <s v="Federal Shipping"/>
    <n v="54"/>
    <s v="Tourtière"/>
    <n v="7.45"/>
    <x v="18"/>
    <n v="0.15000000596046448"/>
    <x v="776"/>
    <n v="139.34"/>
  </r>
  <r>
    <x v="19"/>
    <s v="1029 - 12th Ave. S."/>
    <s v="Seattle"/>
    <s v="98124"/>
    <x v="8"/>
    <x v="2"/>
    <x v="3"/>
    <x v="445"/>
    <x v="327"/>
    <x v="3"/>
    <x v="1"/>
    <d v="2020-04-21T00:00:00"/>
    <d v="2020-04-11T00:00:00"/>
    <s v="Federal Shipping"/>
    <n v="69"/>
    <s v="Gudbrandsdalsost"/>
    <n v="36"/>
    <x v="12"/>
    <n v="0.15000000596046448"/>
    <x v="777"/>
    <n v="139.34"/>
  </r>
  <r>
    <x v="19"/>
    <s v="1029 - 12th Ave. S."/>
    <s v="Seattle"/>
    <s v="98124"/>
    <x v="8"/>
    <x v="2"/>
    <x v="3"/>
    <x v="445"/>
    <x v="327"/>
    <x v="3"/>
    <x v="1"/>
    <d v="2020-04-21T00:00:00"/>
    <d v="2020-04-11T00:00:00"/>
    <s v="Federal Shipping"/>
    <n v="73"/>
    <s v="Röd Kaviar"/>
    <n v="15"/>
    <x v="6"/>
    <n v="0.15000000596046448"/>
    <x v="778"/>
    <n v="139.34"/>
  </r>
  <r>
    <x v="21"/>
    <s v="Taucherstraße 10"/>
    <s v="Cunewalde"/>
    <s v="01307"/>
    <x v="1"/>
    <x v="0"/>
    <x v="6"/>
    <x v="446"/>
    <x v="327"/>
    <x v="3"/>
    <x v="1"/>
    <d v="2020-05-05T00:00:00"/>
    <d v="2020-04-10T00:00:00"/>
    <s v="Federal Shipping"/>
    <n v="7"/>
    <s v="Uncle Bob's Organic Dried Pears"/>
    <n v="30"/>
    <x v="42"/>
    <n v="0"/>
    <x v="779"/>
    <n v="398.36"/>
  </r>
  <r>
    <x v="21"/>
    <s v="Taucherstraße 10"/>
    <s v="Cunewalde"/>
    <s v="01307"/>
    <x v="1"/>
    <x v="0"/>
    <x v="6"/>
    <x v="446"/>
    <x v="327"/>
    <x v="3"/>
    <x v="1"/>
    <d v="2020-05-05T00:00:00"/>
    <d v="2020-04-10T00:00:00"/>
    <s v="Federal Shipping"/>
    <n v="59"/>
    <s v="Raclette Courdavault"/>
    <n v="55"/>
    <x v="9"/>
    <n v="0"/>
    <x v="780"/>
    <n v="398.36"/>
  </r>
  <r>
    <x v="21"/>
    <s v="Taucherstraße 10"/>
    <s v="Cunewalde"/>
    <s v="01307"/>
    <x v="1"/>
    <x v="0"/>
    <x v="6"/>
    <x v="446"/>
    <x v="327"/>
    <x v="3"/>
    <x v="1"/>
    <d v="2020-05-05T00:00:00"/>
    <d v="2020-04-10T00:00:00"/>
    <s v="Federal Shipping"/>
    <n v="70"/>
    <s v="Outback Lager"/>
    <n v="15"/>
    <x v="13"/>
    <n v="0"/>
    <x v="747"/>
    <n v="398.36"/>
  </r>
  <r>
    <x v="0"/>
    <s v="Keskuskatu 45"/>
    <s v="Helsinki"/>
    <s v="21240"/>
    <x v="10"/>
    <x v="0"/>
    <x v="8"/>
    <x v="447"/>
    <x v="328"/>
    <x v="3"/>
    <x v="1"/>
    <d v="2020-05-20T00:00:00"/>
    <d v="2020-04-15T00:00:00"/>
    <s v="Speedy Express"/>
    <n v="8"/>
    <s v="Northwoods Cranberry Sauce"/>
    <n v="40"/>
    <x v="1"/>
    <n v="0"/>
    <x v="62"/>
    <n v="16.72"/>
  </r>
  <r>
    <x v="0"/>
    <s v="Keskuskatu 45"/>
    <s v="Helsinki"/>
    <s v="21240"/>
    <x v="10"/>
    <x v="0"/>
    <x v="8"/>
    <x v="447"/>
    <x v="328"/>
    <x v="3"/>
    <x v="1"/>
    <d v="2020-05-20T00:00:00"/>
    <d v="2020-04-15T00:00:00"/>
    <s v="Speedy Express"/>
    <n v="12"/>
    <s v="Queso Manchego La Pastora"/>
    <n v="38"/>
    <x v="22"/>
    <n v="0"/>
    <x v="363"/>
    <n v="16.72"/>
  </r>
  <r>
    <x v="0"/>
    <s v="Keskuskatu 45"/>
    <s v="Helsinki"/>
    <s v="21240"/>
    <x v="10"/>
    <x v="0"/>
    <x v="8"/>
    <x v="447"/>
    <x v="328"/>
    <x v="3"/>
    <x v="1"/>
    <d v="2020-05-20T00:00:00"/>
    <d v="2020-04-15T00:00:00"/>
    <s v="Speedy Express"/>
    <n v="24"/>
    <s v="Guaraná Fantástica"/>
    <n v="4.5"/>
    <x v="8"/>
    <n v="0"/>
    <x v="236"/>
    <n v="16.72"/>
  </r>
  <r>
    <x v="19"/>
    <s v="1029 - 12th Ave. S."/>
    <s v="Seattle"/>
    <s v="98124"/>
    <x v="8"/>
    <x v="2"/>
    <x v="6"/>
    <x v="448"/>
    <x v="329"/>
    <x v="3"/>
    <x v="1"/>
    <d v="2020-05-21T00:00:00"/>
    <d v="2020-04-15T00:00:00"/>
    <s v="Federal Shipping"/>
    <n v="17"/>
    <s v="Alice Mutton"/>
    <n v="39"/>
    <x v="8"/>
    <n v="0"/>
    <x v="34"/>
    <n v="102.55"/>
  </r>
  <r>
    <x v="19"/>
    <s v="1029 - 12th Ave. S."/>
    <s v="Seattle"/>
    <s v="98124"/>
    <x v="8"/>
    <x v="2"/>
    <x v="6"/>
    <x v="448"/>
    <x v="329"/>
    <x v="3"/>
    <x v="1"/>
    <d v="2020-05-21T00:00:00"/>
    <d v="2020-04-15T00:00:00"/>
    <s v="Federal Shipping"/>
    <n v="46"/>
    <s v="Spegesild"/>
    <n v="12"/>
    <x v="27"/>
    <n v="0"/>
    <x v="45"/>
    <n v="102.55"/>
  </r>
  <r>
    <x v="66"/>
    <s v="Ave. 5 de Mayo Porlamar"/>
    <s v="I. de Margarita"/>
    <s v="4980"/>
    <x v="5"/>
    <x v="1"/>
    <x v="3"/>
    <x v="449"/>
    <x v="329"/>
    <x v="3"/>
    <x v="1"/>
    <d v="2020-05-07T00:00:00"/>
    <d v="2020-04-15T00:00:00"/>
    <s v="Speedy Express"/>
    <n v="19"/>
    <s v="Teatime Chocolate Biscuits"/>
    <n v="9.1999999999999993"/>
    <x v="25"/>
    <n v="0.25"/>
    <x v="781"/>
    <n v="45.52"/>
  </r>
  <r>
    <x v="66"/>
    <s v="Ave. 5 de Mayo Porlamar"/>
    <s v="I. de Margarita"/>
    <s v="4980"/>
    <x v="5"/>
    <x v="1"/>
    <x v="3"/>
    <x v="449"/>
    <x v="329"/>
    <x v="3"/>
    <x v="1"/>
    <d v="2020-05-07T00:00:00"/>
    <d v="2020-04-15T00:00:00"/>
    <s v="Speedy Express"/>
    <n v="35"/>
    <s v="Steeleye Stout"/>
    <n v="18"/>
    <x v="3"/>
    <n v="0.25"/>
    <x v="782"/>
    <n v="45.52"/>
  </r>
  <r>
    <x v="66"/>
    <s v="Ave. 5 de Mayo Porlamar"/>
    <s v="I. de Margarita"/>
    <s v="4980"/>
    <x v="5"/>
    <x v="1"/>
    <x v="3"/>
    <x v="449"/>
    <x v="329"/>
    <x v="3"/>
    <x v="1"/>
    <d v="2020-05-07T00:00:00"/>
    <d v="2020-04-15T00:00:00"/>
    <s v="Speedy Express"/>
    <n v="58"/>
    <s v="Escargots de Bourgogne"/>
    <n v="13.25"/>
    <x v="12"/>
    <n v="0.25"/>
    <x v="783"/>
    <n v="45.52"/>
  </r>
  <r>
    <x v="66"/>
    <s v="Ave. 5 de Mayo Porlamar"/>
    <s v="I. de Margarita"/>
    <s v="4980"/>
    <x v="5"/>
    <x v="1"/>
    <x v="3"/>
    <x v="449"/>
    <x v="329"/>
    <x v="3"/>
    <x v="1"/>
    <d v="2020-05-07T00:00:00"/>
    <d v="2020-04-15T00:00:00"/>
    <s v="Speedy Express"/>
    <n v="70"/>
    <s v="Outback Lager"/>
    <n v="15"/>
    <x v="12"/>
    <n v="0.25"/>
    <x v="784"/>
    <n v="45.52"/>
  </r>
  <r>
    <x v="9"/>
    <s v="Kirchgasse 6"/>
    <s v="Graz"/>
    <s v="8010"/>
    <x v="6"/>
    <x v="0"/>
    <x v="2"/>
    <x v="450"/>
    <x v="330"/>
    <x v="3"/>
    <x v="1"/>
    <d v="2020-05-08T00:00:00"/>
    <d v="2020-04-18T00:00:00"/>
    <s v="Speedy Express"/>
    <n v="11"/>
    <s v="Queso Cabrales"/>
    <n v="21"/>
    <x v="6"/>
    <n v="0"/>
    <x v="577"/>
    <n v="272.47000000000003"/>
  </r>
  <r>
    <x v="9"/>
    <s v="Kirchgasse 6"/>
    <s v="Graz"/>
    <s v="8010"/>
    <x v="6"/>
    <x v="0"/>
    <x v="2"/>
    <x v="450"/>
    <x v="330"/>
    <x v="3"/>
    <x v="1"/>
    <d v="2020-05-08T00:00:00"/>
    <d v="2020-04-18T00:00:00"/>
    <s v="Speedy Express"/>
    <n v="17"/>
    <s v="Alice Mutton"/>
    <n v="39"/>
    <x v="26"/>
    <n v="5.000000074505806E-2"/>
    <x v="456"/>
    <n v="272.47000000000003"/>
  </r>
  <r>
    <x v="9"/>
    <s v="Kirchgasse 6"/>
    <s v="Graz"/>
    <s v="8010"/>
    <x v="6"/>
    <x v="0"/>
    <x v="2"/>
    <x v="450"/>
    <x v="330"/>
    <x v="3"/>
    <x v="1"/>
    <d v="2020-05-08T00:00:00"/>
    <d v="2020-04-18T00:00:00"/>
    <s v="Speedy Express"/>
    <n v="29"/>
    <s v="Thüringer Rostbratwurst"/>
    <n v="123.79"/>
    <x v="0"/>
    <n v="5.000000074505806E-2"/>
    <x v="785"/>
    <n v="272.47000000000003"/>
  </r>
  <r>
    <x v="9"/>
    <s v="Kirchgasse 6"/>
    <s v="Graz"/>
    <s v="8010"/>
    <x v="6"/>
    <x v="0"/>
    <x v="2"/>
    <x v="450"/>
    <x v="330"/>
    <x v="3"/>
    <x v="1"/>
    <d v="2020-05-08T00:00:00"/>
    <d v="2020-04-18T00:00:00"/>
    <s v="Speedy Express"/>
    <n v="65"/>
    <s v="Louisiana Fiery Hot Pepper Sauce"/>
    <n v="21.05"/>
    <x v="14"/>
    <n v="5.000000074505806E-2"/>
    <x v="786"/>
    <n v="272.47000000000003"/>
  </r>
  <r>
    <x v="9"/>
    <s v="Kirchgasse 6"/>
    <s v="Graz"/>
    <s v="8010"/>
    <x v="6"/>
    <x v="0"/>
    <x v="2"/>
    <x v="450"/>
    <x v="330"/>
    <x v="3"/>
    <x v="1"/>
    <d v="2020-05-08T00:00:00"/>
    <d v="2020-04-18T00:00:00"/>
    <s v="Speedy Express"/>
    <n v="70"/>
    <s v="Outback Lager"/>
    <n v="15"/>
    <x v="26"/>
    <n v="5.000000074505806E-2"/>
    <x v="56"/>
    <n v="272.47000000000003"/>
  </r>
  <r>
    <x v="25"/>
    <s v="Heerstr. 22"/>
    <s v="Leipzig"/>
    <s v="04179"/>
    <x v="1"/>
    <x v="0"/>
    <x v="3"/>
    <x v="451"/>
    <x v="330"/>
    <x v="3"/>
    <x v="1"/>
    <d v="2020-05-08T00:00:00"/>
    <d v="2020-04-14T00:00:00"/>
    <s v="Federal Shipping"/>
    <n v="47"/>
    <s v="Zaanse koeken"/>
    <n v="9.5"/>
    <x v="0"/>
    <n v="0"/>
    <x v="56"/>
    <n v="0.57999999999999996"/>
  </r>
  <r>
    <x v="44"/>
    <s v="187 Suffolk Ln."/>
    <s v="Boise"/>
    <s v="83720"/>
    <x v="8"/>
    <x v="2"/>
    <x v="3"/>
    <x v="452"/>
    <x v="331"/>
    <x v="3"/>
    <x v="1"/>
    <d v="2020-05-09T00:00:00"/>
    <d v="2020-04-17T00:00:00"/>
    <s v="Speedy Express"/>
    <n v="1"/>
    <s v="Chai"/>
    <n v="18"/>
    <x v="2"/>
    <n v="0.20000000298023224"/>
    <x v="194"/>
    <n v="65.099999999999994"/>
  </r>
  <r>
    <x v="44"/>
    <s v="187 Suffolk Ln."/>
    <s v="Boise"/>
    <s v="83720"/>
    <x v="8"/>
    <x v="2"/>
    <x v="3"/>
    <x v="452"/>
    <x v="331"/>
    <x v="3"/>
    <x v="1"/>
    <d v="2020-05-09T00:00:00"/>
    <d v="2020-04-17T00:00:00"/>
    <s v="Speedy Express"/>
    <n v="34"/>
    <s v="Sasquatch Ale"/>
    <n v="14"/>
    <x v="0"/>
    <n v="0.20000000298023224"/>
    <x v="431"/>
    <n v="65.099999999999994"/>
  </r>
  <r>
    <x v="44"/>
    <s v="187 Suffolk Ln."/>
    <s v="Boise"/>
    <s v="83720"/>
    <x v="8"/>
    <x v="2"/>
    <x v="3"/>
    <x v="452"/>
    <x v="331"/>
    <x v="3"/>
    <x v="1"/>
    <d v="2020-05-09T00:00:00"/>
    <d v="2020-04-17T00:00:00"/>
    <s v="Speedy Express"/>
    <n v="68"/>
    <s v="Scottish Longbreads"/>
    <n v="12.5"/>
    <x v="4"/>
    <n v="0.20000000298023224"/>
    <x v="62"/>
    <n v="65.099999999999994"/>
  </r>
  <r>
    <x v="44"/>
    <s v="187 Suffolk Ln."/>
    <s v="Boise"/>
    <s v="83720"/>
    <x v="8"/>
    <x v="2"/>
    <x v="3"/>
    <x v="452"/>
    <x v="331"/>
    <x v="3"/>
    <x v="1"/>
    <d v="2020-05-09T00:00:00"/>
    <d v="2020-04-17T00:00:00"/>
    <s v="Speedy Express"/>
    <n v="71"/>
    <s v="Fløtemysost"/>
    <n v="21.5"/>
    <x v="18"/>
    <n v="0.20000000298023224"/>
    <x v="315"/>
    <n v="65.099999999999994"/>
  </r>
  <r>
    <x v="34"/>
    <s v="8 Johnstown Road"/>
    <s v="Cork"/>
    <m/>
    <x v="14"/>
    <x v="0"/>
    <x v="1"/>
    <x v="453"/>
    <x v="332"/>
    <x v="3"/>
    <x v="1"/>
    <d v="2020-04-28T00:00:00"/>
    <d v="2020-04-16T00:00:00"/>
    <s v="Federal Shipping"/>
    <n v="59"/>
    <s v="Raclette Courdavault"/>
    <n v="55"/>
    <x v="10"/>
    <n v="0.15000000596046448"/>
    <x v="787"/>
    <n v="220.31"/>
  </r>
  <r>
    <x v="34"/>
    <s v="8 Johnstown Road"/>
    <s v="Cork"/>
    <m/>
    <x v="14"/>
    <x v="0"/>
    <x v="1"/>
    <x v="453"/>
    <x v="332"/>
    <x v="3"/>
    <x v="1"/>
    <d v="2020-04-28T00:00:00"/>
    <d v="2020-04-16T00:00:00"/>
    <s v="Federal Shipping"/>
    <n v="71"/>
    <s v="Fløtemysost"/>
    <n v="21.5"/>
    <x v="8"/>
    <n v="0.15000000596046448"/>
    <x v="788"/>
    <n v="220.31"/>
  </r>
  <r>
    <x v="34"/>
    <s v="8 Johnstown Road"/>
    <s v="Cork"/>
    <m/>
    <x v="14"/>
    <x v="0"/>
    <x v="1"/>
    <x v="453"/>
    <x v="332"/>
    <x v="3"/>
    <x v="1"/>
    <d v="2020-04-28T00:00:00"/>
    <d v="2020-04-16T00:00:00"/>
    <s v="Federal Shipping"/>
    <n v="76"/>
    <s v="Lakkalikööri"/>
    <n v="18"/>
    <x v="5"/>
    <n v="0.15000000596046448"/>
    <x v="562"/>
    <n v="220.31"/>
  </r>
  <r>
    <x v="85"/>
    <s v="Obere Str. 57"/>
    <s v="Berlin"/>
    <s v="12209"/>
    <x v="1"/>
    <x v="0"/>
    <x v="2"/>
    <x v="454"/>
    <x v="332"/>
    <x v="3"/>
    <x v="1"/>
    <d v="2020-05-26T00:00:00"/>
    <d v="2020-04-22T00:00:00"/>
    <s v="Speedy Express"/>
    <n v="3"/>
    <s v="Aniseed Syrup"/>
    <n v="10"/>
    <x v="7"/>
    <n v="0"/>
    <x v="147"/>
    <n v="23.94"/>
  </r>
  <r>
    <x v="85"/>
    <s v="Obere Str. 57"/>
    <s v="Berlin"/>
    <s v="12209"/>
    <x v="1"/>
    <x v="0"/>
    <x v="2"/>
    <x v="454"/>
    <x v="332"/>
    <x v="3"/>
    <x v="1"/>
    <d v="2020-05-26T00:00:00"/>
    <d v="2020-04-22T00:00:00"/>
    <s v="Speedy Express"/>
    <n v="76"/>
    <s v="Lakkalikööri"/>
    <n v="18"/>
    <x v="6"/>
    <n v="0"/>
    <x v="345"/>
    <n v="23.94"/>
  </r>
  <r>
    <x v="14"/>
    <s v="Åkergatan 24"/>
    <s v="Bräcke"/>
    <s v="S-844 67"/>
    <x v="9"/>
    <x v="0"/>
    <x v="1"/>
    <x v="455"/>
    <x v="333"/>
    <x v="3"/>
    <x v="1"/>
    <d v="2020-05-13T00:00:00"/>
    <d v="2020-04-21T00:00:00"/>
    <s v="United Package"/>
    <n v="2"/>
    <s v="Chang"/>
    <n v="19"/>
    <x v="2"/>
    <n v="0"/>
    <x v="728"/>
    <n v="152.30000000000001"/>
  </r>
  <r>
    <x v="14"/>
    <s v="Åkergatan 24"/>
    <s v="Bräcke"/>
    <s v="S-844 67"/>
    <x v="9"/>
    <x v="0"/>
    <x v="1"/>
    <x v="455"/>
    <x v="333"/>
    <x v="3"/>
    <x v="1"/>
    <d v="2020-05-13T00:00:00"/>
    <d v="2020-04-21T00:00:00"/>
    <s v="United Package"/>
    <n v="59"/>
    <s v="Raclette Courdavault"/>
    <n v="55"/>
    <x v="5"/>
    <n v="0"/>
    <x v="645"/>
    <n v="152.30000000000001"/>
  </r>
  <r>
    <x v="14"/>
    <s v="Åkergatan 24"/>
    <s v="Bräcke"/>
    <s v="S-844 67"/>
    <x v="9"/>
    <x v="0"/>
    <x v="1"/>
    <x v="455"/>
    <x v="333"/>
    <x v="3"/>
    <x v="1"/>
    <d v="2020-05-13T00:00:00"/>
    <d v="2020-04-21T00:00:00"/>
    <s v="United Package"/>
    <n v="73"/>
    <s v="Röd Kaviar"/>
    <n v="15"/>
    <x v="5"/>
    <n v="0"/>
    <x v="789"/>
    <n v="152.30000000000001"/>
  </r>
  <r>
    <x v="61"/>
    <s v="Alameda dos Canàrios, 891"/>
    <s v="São Paulo"/>
    <s v="05487-020"/>
    <x v="2"/>
    <x v="1"/>
    <x v="1"/>
    <x v="456"/>
    <x v="333"/>
    <x v="3"/>
    <x v="1"/>
    <d v="2020-05-13T00:00:00"/>
    <d v="2020-05-09T00:00:00"/>
    <s v="Speedy Express"/>
    <n v="4"/>
    <s v="Chef Anton's Cajun Seasoning"/>
    <n v="22"/>
    <x v="7"/>
    <n v="0"/>
    <x v="790"/>
    <n v="4.78"/>
  </r>
  <r>
    <x v="61"/>
    <s v="Alameda dos Canàrios, 891"/>
    <s v="São Paulo"/>
    <s v="05487-020"/>
    <x v="2"/>
    <x v="1"/>
    <x v="1"/>
    <x v="456"/>
    <x v="333"/>
    <x v="3"/>
    <x v="1"/>
    <d v="2020-05-13T00:00:00"/>
    <d v="2020-05-09T00:00:00"/>
    <s v="Speedy Express"/>
    <n v="24"/>
    <s v="Guaraná Fantástica"/>
    <n v="4.5"/>
    <x v="5"/>
    <n v="0"/>
    <x v="419"/>
    <n v="4.78"/>
  </r>
  <r>
    <x v="61"/>
    <s v="Alameda dos Canàrios, 891"/>
    <s v="São Paulo"/>
    <s v="05487-020"/>
    <x v="2"/>
    <x v="1"/>
    <x v="1"/>
    <x v="456"/>
    <x v="333"/>
    <x v="3"/>
    <x v="1"/>
    <d v="2020-05-13T00:00:00"/>
    <d v="2020-05-09T00:00:00"/>
    <s v="Speedy Express"/>
    <n v="48"/>
    <s v="Chocolade"/>
    <n v="12.75"/>
    <x v="23"/>
    <n v="0"/>
    <x v="574"/>
    <n v="4.78"/>
  </r>
  <r>
    <x v="8"/>
    <s v="Carrera 22 con Ave. Carlos Soublette #8-35"/>
    <s v="San Cristóbal"/>
    <s v="5022"/>
    <x v="5"/>
    <x v="1"/>
    <x v="4"/>
    <x v="457"/>
    <x v="334"/>
    <x v="3"/>
    <x v="1"/>
    <d v="2020-05-14T00:00:00"/>
    <d v="2020-05-20T00:00:00"/>
    <s v="United Package"/>
    <n v="31"/>
    <s v="Gorgonzola Telino"/>
    <n v="12.5"/>
    <x v="8"/>
    <n v="0"/>
    <x v="530"/>
    <n v="3.52"/>
  </r>
  <r>
    <x v="8"/>
    <s v="Carrera 22 con Ave. Carlos Soublette #8-35"/>
    <s v="San Cristóbal"/>
    <s v="5022"/>
    <x v="5"/>
    <x v="1"/>
    <x v="4"/>
    <x v="457"/>
    <x v="334"/>
    <x v="3"/>
    <x v="1"/>
    <d v="2020-05-14T00:00:00"/>
    <d v="2020-05-20T00:00:00"/>
    <s v="United Package"/>
    <n v="32"/>
    <s v="Mascarpone Fabioli"/>
    <n v="32"/>
    <x v="22"/>
    <n v="0"/>
    <x v="460"/>
    <n v="3.52"/>
  </r>
  <r>
    <x v="11"/>
    <s v="2743 Bering St."/>
    <s v="Anchorage"/>
    <s v="99508"/>
    <x v="8"/>
    <x v="2"/>
    <x v="6"/>
    <x v="458"/>
    <x v="335"/>
    <x v="3"/>
    <x v="1"/>
    <d v="2020-05-15T00:00:00"/>
    <d v="2020-04-22T00:00:00"/>
    <s v="Federal Shipping"/>
    <n v="16"/>
    <s v="Pavlova"/>
    <n v="17.45"/>
    <x v="8"/>
    <n v="0"/>
    <x v="791"/>
    <n v="135.63"/>
  </r>
  <r>
    <x v="11"/>
    <s v="2743 Bering St."/>
    <s v="Anchorage"/>
    <s v="99508"/>
    <x v="8"/>
    <x v="2"/>
    <x v="6"/>
    <x v="458"/>
    <x v="335"/>
    <x v="3"/>
    <x v="1"/>
    <d v="2020-05-15T00:00:00"/>
    <d v="2020-04-22T00:00:00"/>
    <s v="Federal Shipping"/>
    <n v="43"/>
    <s v="Ipoh Coffee"/>
    <n v="46"/>
    <x v="23"/>
    <n v="0"/>
    <x v="702"/>
    <n v="135.63"/>
  </r>
  <r>
    <x v="11"/>
    <s v="2743 Bering St."/>
    <s v="Anchorage"/>
    <s v="99508"/>
    <x v="8"/>
    <x v="2"/>
    <x v="6"/>
    <x v="458"/>
    <x v="335"/>
    <x v="3"/>
    <x v="1"/>
    <d v="2020-05-15T00:00:00"/>
    <d v="2020-04-22T00:00:00"/>
    <s v="Federal Shipping"/>
    <n v="59"/>
    <s v="Raclette Courdavault"/>
    <n v="55"/>
    <x v="26"/>
    <n v="0"/>
    <x v="137"/>
    <n v="135.63"/>
  </r>
  <r>
    <x v="54"/>
    <s v="Brook Farm_x000d__x000a_Stratford St. Mary"/>
    <s v="Colchester"/>
    <s v="CO7 6JX"/>
    <x v="13"/>
    <x v="0"/>
    <x v="2"/>
    <x v="459"/>
    <x v="335"/>
    <x v="3"/>
    <x v="1"/>
    <d v="2020-05-01T00:00:00"/>
    <d v="2020-04-24T00:00:00"/>
    <s v="Federal Shipping"/>
    <n v="55"/>
    <s v="Pâté chinois"/>
    <n v="24"/>
    <x v="11"/>
    <n v="0"/>
    <x v="320"/>
    <n v="21.74"/>
  </r>
  <r>
    <x v="54"/>
    <s v="Brook Farm_x000d__x000a_Stratford St. Mary"/>
    <s v="Colchester"/>
    <s v="CO7 6JX"/>
    <x v="13"/>
    <x v="0"/>
    <x v="2"/>
    <x v="459"/>
    <x v="335"/>
    <x v="3"/>
    <x v="1"/>
    <d v="2020-05-01T00:00:00"/>
    <d v="2020-04-24T00:00:00"/>
    <s v="Federal Shipping"/>
    <n v="57"/>
    <s v="Ravioli Angelo"/>
    <n v="19.5"/>
    <x v="4"/>
    <n v="0"/>
    <x v="34"/>
    <n v="21.74"/>
  </r>
  <r>
    <x v="54"/>
    <s v="Brook Farm_x000d__x000a_Stratford St. Mary"/>
    <s v="Colchester"/>
    <s v="CO7 6JX"/>
    <x v="13"/>
    <x v="0"/>
    <x v="2"/>
    <x v="459"/>
    <x v="335"/>
    <x v="3"/>
    <x v="1"/>
    <d v="2020-05-01T00:00:00"/>
    <d v="2020-04-24T00:00:00"/>
    <s v="Federal Shipping"/>
    <n v="70"/>
    <s v="Outback Lager"/>
    <n v="15"/>
    <x v="19"/>
    <n v="0.15000000596046448"/>
    <x v="792"/>
    <n v="21.74"/>
  </r>
  <r>
    <x v="39"/>
    <s v="89 Jefferson Way_x000d__x000a_Suite 2"/>
    <s v="Portland"/>
    <s v="97201"/>
    <x v="8"/>
    <x v="2"/>
    <x v="1"/>
    <x v="460"/>
    <x v="336"/>
    <x v="3"/>
    <x v="1"/>
    <d v="2020-05-30T00:00:00"/>
    <d v="2020-05-07T00:00:00"/>
    <s v="United Package"/>
    <n v="5"/>
    <s v="Chef Anton's Gumbo Mix"/>
    <n v="21.35"/>
    <x v="22"/>
    <n v="0"/>
    <x v="793"/>
    <n v="2.96"/>
  </r>
  <r>
    <x v="39"/>
    <s v="89 Jefferson Way_x000d__x000a_Suite 2"/>
    <s v="Portland"/>
    <s v="97201"/>
    <x v="8"/>
    <x v="2"/>
    <x v="1"/>
    <x v="460"/>
    <x v="336"/>
    <x v="3"/>
    <x v="1"/>
    <d v="2020-05-30T00:00:00"/>
    <d v="2020-05-07T00:00:00"/>
    <s v="United Package"/>
    <n v="36"/>
    <s v="Inlagd Sill"/>
    <n v="19"/>
    <x v="2"/>
    <n v="0"/>
    <x v="728"/>
    <n v="2.96"/>
  </r>
  <r>
    <x v="71"/>
    <s v="Av. Brasil, 442"/>
    <s v="Campinas"/>
    <s v="04876-786"/>
    <x v="2"/>
    <x v="1"/>
    <x v="5"/>
    <x v="461"/>
    <x v="336"/>
    <x v="3"/>
    <x v="1"/>
    <d v="2020-05-16T00:00:00"/>
    <d v="2020-05-22T00:00:00"/>
    <s v="Federal Shipping"/>
    <n v="8"/>
    <s v="Northwoods Cranberry Sauce"/>
    <n v="40"/>
    <x v="4"/>
    <n v="0"/>
    <x v="191"/>
    <n v="210.8"/>
  </r>
  <r>
    <x v="71"/>
    <s v="Av. Brasil, 442"/>
    <s v="Campinas"/>
    <s v="04876-786"/>
    <x v="2"/>
    <x v="1"/>
    <x v="5"/>
    <x v="461"/>
    <x v="336"/>
    <x v="3"/>
    <x v="1"/>
    <d v="2020-05-16T00:00:00"/>
    <d v="2020-05-22T00:00:00"/>
    <s v="Federal Shipping"/>
    <n v="51"/>
    <s v="Manjimup Dried Apples"/>
    <n v="53"/>
    <x v="19"/>
    <n v="0"/>
    <x v="794"/>
    <n v="210.8"/>
  </r>
  <r>
    <x v="71"/>
    <s v="Av. Brasil, 442"/>
    <s v="Campinas"/>
    <s v="04876-786"/>
    <x v="2"/>
    <x v="1"/>
    <x v="5"/>
    <x v="461"/>
    <x v="336"/>
    <x v="3"/>
    <x v="1"/>
    <d v="2020-05-16T00:00:00"/>
    <d v="2020-05-22T00:00:00"/>
    <s v="Federal Shipping"/>
    <n v="60"/>
    <s v="Camembert Pierrot"/>
    <n v="34"/>
    <x v="1"/>
    <n v="0"/>
    <x v="107"/>
    <n v="210.8"/>
  </r>
  <r>
    <x v="70"/>
    <s v="Via Monte Bianco 34"/>
    <s v="Torino"/>
    <s v="10100"/>
    <x v="11"/>
    <x v="0"/>
    <x v="5"/>
    <x v="462"/>
    <x v="337"/>
    <x v="3"/>
    <x v="1"/>
    <d v="2020-05-19T00:00:00"/>
    <d v="2020-04-24T00:00:00"/>
    <s v="Speedy Express"/>
    <n v="19"/>
    <s v="Teatime Chocolate Biscuits"/>
    <n v="9.1999999999999993"/>
    <x v="2"/>
    <n v="0"/>
    <x v="668"/>
    <n v="4.9800000000000004"/>
  </r>
  <r>
    <x v="70"/>
    <s v="Via Monte Bianco 34"/>
    <s v="Torino"/>
    <s v="10100"/>
    <x v="11"/>
    <x v="0"/>
    <x v="5"/>
    <x v="462"/>
    <x v="337"/>
    <x v="3"/>
    <x v="1"/>
    <d v="2020-05-19T00:00:00"/>
    <d v="2020-04-24T00:00:00"/>
    <s v="Speedy Express"/>
    <n v="47"/>
    <s v="Zaanse koeken"/>
    <n v="9.5"/>
    <x v="2"/>
    <n v="0"/>
    <x v="12"/>
    <n v="4.9800000000000004"/>
  </r>
  <r>
    <x v="44"/>
    <s v="187 Suffolk Ln."/>
    <s v="Boise"/>
    <s v="83720"/>
    <x v="8"/>
    <x v="2"/>
    <x v="0"/>
    <x v="463"/>
    <x v="338"/>
    <x v="3"/>
    <x v="1"/>
    <d v="2020-06-03T00:00:00"/>
    <d v="2020-04-30T00:00:00"/>
    <s v="United Package"/>
    <n v="19"/>
    <s v="Teatime Chocolate Biscuits"/>
    <n v="9.1999999999999993"/>
    <x v="0"/>
    <n v="0"/>
    <x v="426"/>
    <n v="52.41"/>
  </r>
  <r>
    <x v="44"/>
    <s v="187 Suffolk Ln."/>
    <s v="Boise"/>
    <s v="83720"/>
    <x v="8"/>
    <x v="2"/>
    <x v="0"/>
    <x v="463"/>
    <x v="338"/>
    <x v="3"/>
    <x v="1"/>
    <d v="2020-06-03T00:00:00"/>
    <d v="2020-04-30T00:00:00"/>
    <s v="United Package"/>
    <n v="41"/>
    <s v="Jack's New England Clam Chowder"/>
    <n v="9.65"/>
    <x v="10"/>
    <n v="0"/>
    <x v="795"/>
    <n v="52.41"/>
  </r>
  <r>
    <x v="44"/>
    <s v="187 Suffolk Ln."/>
    <s v="Boise"/>
    <s v="83720"/>
    <x v="8"/>
    <x v="2"/>
    <x v="0"/>
    <x v="463"/>
    <x v="338"/>
    <x v="3"/>
    <x v="1"/>
    <d v="2020-06-03T00:00:00"/>
    <d v="2020-04-30T00:00:00"/>
    <s v="United Package"/>
    <n v="53"/>
    <s v="Perth Pasties"/>
    <n v="32.799999999999997"/>
    <x v="40"/>
    <n v="0"/>
    <x v="796"/>
    <n v="52.41"/>
  </r>
  <r>
    <x v="34"/>
    <s v="8 Johnstown Road"/>
    <s v="Cork"/>
    <m/>
    <x v="14"/>
    <x v="0"/>
    <x v="3"/>
    <x v="464"/>
    <x v="338"/>
    <x v="3"/>
    <x v="1"/>
    <d v="2020-05-20T00:00:00"/>
    <d v="2020-05-02T00:00:00"/>
    <s v="Speedy Express"/>
    <n v="53"/>
    <s v="Perth Pasties"/>
    <n v="32.799999999999997"/>
    <x v="28"/>
    <n v="5.000000074505806E-2"/>
    <x v="797"/>
    <n v="89.93"/>
  </r>
  <r>
    <x v="34"/>
    <s v="8 Johnstown Road"/>
    <s v="Cork"/>
    <m/>
    <x v="14"/>
    <x v="0"/>
    <x v="3"/>
    <x v="464"/>
    <x v="338"/>
    <x v="3"/>
    <x v="1"/>
    <d v="2020-05-20T00:00:00"/>
    <d v="2020-05-02T00:00:00"/>
    <s v="Speedy Express"/>
    <n v="56"/>
    <s v="Gnocchi di nonna Alice"/>
    <n v="38"/>
    <x v="12"/>
    <n v="0"/>
    <x v="567"/>
    <n v="89.93"/>
  </r>
  <r>
    <x v="44"/>
    <s v="187 Suffolk Ln."/>
    <s v="Boise"/>
    <s v="83720"/>
    <x v="8"/>
    <x v="2"/>
    <x v="5"/>
    <x v="465"/>
    <x v="339"/>
    <x v="3"/>
    <x v="1"/>
    <d v="2020-05-21T00:00:00"/>
    <d v="2020-04-25T00:00:00"/>
    <s v="Speedy Express"/>
    <n v="10"/>
    <s v="Ikura"/>
    <n v="31"/>
    <x v="27"/>
    <n v="0"/>
    <x v="582"/>
    <n v="167.05"/>
  </r>
  <r>
    <x v="44"/>
    <s v="187 Suffolk Ln."/>
    <s v="Boise"/>
    <s v="83720"/>
    <x v="8"/>
    <x v="2"/>
    <x v="5"/>
    <x v="465"/>
    <x v="339"/>
    <x v="3"/>
    <x v="1"/>
    <d v="2020-05-21T00:00:00"/>
    <d v="2020-04-25T00:00:00"/>
    <s v="Speedy Express"/>
    <n v="26"/>
    <s v="Gumbär Gummibärchen"/>
    <n v="31.23"/>
    <x v="12"/>
    <n v="0"/>
    <x v="798"/>
    <n v="167.05"/>
  </r>
  <r>
    <x v="44"/>
    <s v="187 Suffolk Ln."/>
    <s v="Boise"/>
    <s v="83720"/>
    <x v="8"/>
    <x v="2"/>
    <x v="5"/>
    <x v="465"/>
    <x v="339"/>
    <x v="3"/>
    <x v="1"/>
    <d v="2020-05-21T00:00:00"/>
    <d v="2020-04-25T00:00:00"/>
    <s v="Speedy Express"/>
    <n v="45"/>
    <s v="Røgede sild"/>
    <n v="9.5"/>
    <x v="46"/>
    <n v="0"/>
    <x v="536"/>
    <n v="167.05"/>
  </r>
  <r>
    <x v="44"/>
    <s v="187 Suffolk Ln."/>
    <s v="Boise"/>
    <s v="83720"/>
    <x v="8"/>
    <x v="2"/>
    <x v="5"/>
    <x v="465"/>
    <x v="339"/>
    <x v="3"/>
    <x v="1"/>
    <d v="2020-05-21T00:00:00"/>
    <d v="2020-04-25T00:00:00"/>
    <s v="Speedy Express"/>
    <n v="46"/>
    <s v="Spegesild"/>
    <n v="12"/>
    <x v="23"/>
    <n v="0"/>
    <x v="38"/>
    <n v="167.05"/>
  </r>
  <r>
    <x v="44"/>
    <s v="187 Suffolk Ln."/>
    <s v="Boise"/>
    <s v="83720"/>
    <x v="8"/>
    <x v="2"/>
    <x v="0"/>
    <x v="466"/>
    <x v="339"/>
    <x v="3"/>
    <x v="1"/>
    <d v="2020-05-21T00:00:00"/>
    <d v="2020-04-28T00:00:00"/>
    <s v="Federal Shipping"/>
    <n v="2"/>
    <s v="Chang"/>
    <n v="19"/>
    <x v="12"/>
    <n v="0.25"/>
    <x v="543"/>
    <n v="24.49"/>
  </r>
  <r>
    <x v="44"/>
    <s v="187 Suffolk Ln."/>
    <s v="Boise"/>
    <s v="83720"/>
    <x v="8"/>
    <x v="2"/>
    <x v="0"/>
    <x v="466"/>
    <x v="339"/>
    <x v="3"/>
    <x v="1"/>
    <d v="2020-05-21T00:00:00"/>
    <d v="2020-04-28T00:00:00"/>
    <s v="Federal Shipping"/>
    <n v="17"/>
    <s v="Alice Mutton"/>
    <n v="39"/>
    <x v="47"/>
    <n v="0.25"/>
    <x v="799"/>
    <n v="24.49"/>
  </r>
  <r>
    <x v="44"/>
    <s v="187 Suffolk Ln."/>
    <s v="Boise"/>
    <s v="83720"/>
    <x v="8"/>
    <x v="2"/>
    <x v="0"/>
    <x v="466"/>
    <x v="339"/>
    <x v="3"/>
    <x v="1"/>
    <d v="2020-05-21T00:00:00"/>
    <d v="2020-04-28T00:00:00"/>
    <s v="Federal Shipping"/>
    <n v="47"/>
    <s v="Zaanse koeken"/>
    <n v="9.5"/>
    <x v="13"/>
    <n v="0.25"/>
    <x v="800"/>
    <n v="24.49"/>
  </r>
  <r>
    <x v="44"/>
    <s v="187 Suffolk Ln."/>
    <s v="Boise"/>
    <s v="83720"/>
    <x v="8"/>
    <x v="2"/>
    <x v="0"/>
    <x v="466"/>
    <x v="339"/>
    <x v="3"/>
    <x v="1"/>
    <d v="2020-05-21T00:00:00"/>
    <d v="2020-04-28T00:00:00"/>
    <s v="Federal Shipping"/>
    <n v="56"/>
    <s v="Gnocchi di nonna Alice"/>
    <n v="38"/>
    <x v="27"/>
    <n v="0.25"/>
    <x v="528"/>
    <n v="24.49"/>
  </r>
  <r>
    <x v="44"/>
    <s v="187 Suffolk Ln."/>
    <s v="Boise"/>
    <s v="83720"/>
    <x v="8"/>
    <x v="2"/>
    <x v="0"/>
    <x v="466"/>
    <x v="339"/>
    <x v="3"/>
    <x v="1"/>
    <d v="2020-05-21T00:00:00"/>
    <d v="2020-04-28T00:00:00"/>
    <s v="Federal Shipping"/>
    <n v="58"/>
    <s v="Escargots de Bourgogne"/>
    <n v="13.25"/>
    <x v="0"/>
    <n v="0.25"/>
    <x v="801"/>
    <n v="24.49"/>
  </r>
  <r>
    <x v="47"/>
    <s v="12, rue des Bouchers"/>
    <s v="Marseille"/>
    <s v="13008"/>
    <x v="0"/>
    <x v="0"/>
    <x v="3"/>
    <x v="467"/>
    <x v="340"/>
    <x v="3"/>
    <x v="1"/>
    <d v="2020-05-08T00:00:00"/>
    <d v="2020-04-30T00:00:00"/>
    <s v="Speedy Express"/>
    <n v="10"/>
    <s v="Ikura"/>
    <n v="31"/>
    <x v="11"/>
    <n v="0"/>
    <x v="365"/>
    <n v="63.2"/>
  </r>
  <r>
    <x v="47"/>
    <s v="12, rue des Bouchers"/>
    <s v="Marseille"/>
    <s v="13008"/>
    <x v="0"/>
    <x v="0"/>
    <x v="3"/>
    <x v="467"/>
    <x v="340"/>
    <x v="3"/>
    <x v="1"/>
    <d v="2020-05-08T00:00:00"/>
    <d v="2020-04-30T00:00:00"/>
    <s v="Speedy Express"/>
    <n v="71"/>
    <s v="Fløtemysost"/>
    <n v="21.5"/>
    <x v="12"/>
    <n v="0"/>
    <x v="802"/>
    <n v="63.2"/>
  </r>
  <r>
    <x v="74"/>
    <s v="Av. del Libertador 900"/>
    <s v="Buenos Aires"/>
    <s v="1010"/>
    <x v="20"/>
    <x v="1"/>
    <x v="2"/>
    <x v="468"/>
    <x v="341"/>
    <x v="3"/>
    <x v="1"/>
    <d v="2020-05-23T00:00:00"/>
    <d v="2020-04-28T00:00:00"/>
    <s v="United Package"/>
    <n v="21"/>
    <s v="Sir Rodney's Scones"/>
    <n v="10"/>
    <x v="2"/>
    <n v="0"/>
    <x v="803"/>
    <n v="22.57"/>
  </r>
  <r>
    <x v="74"/>
    <s v="Av. del Libertador 900"/>
    <s v="Buenos Aires"/>
    <s v="1010"/>
    <x v="20"/>
    <x v="1"/>
    <x v="2"/>
    <x v="468"/>
    <x v="341"/>
    <x v="3"/>
    <x v="1"/>
    <d v="2020-05-23T00:00:00"/>
    <d v="2020-04-28T00:00:00"/>
    <s v="United Package"/>
    <n v="51"/>
    <s v="Manjimup Dried Apples"/>
    <n v="53"/>
    <x v="25"/>
    <n v="0"/>
    <x v="804"/>
    <n v="22.57"/>
  </r>
  <r>
    <x v="74"/>
    <s v="Av. del Libertador 900"/>
    <s v="Buenos Aires"/>
    <s v="1010"/>
    <x v="20"/>
    <x v="1"/>
    <x v="2"/>
    <x v="468"/>
    <x v="341"/>
    <x v="3"/>
    <x v="1"/>
    <d v="2020-05-23T00:00:00"/>
    <d v="2020-04-28T00:00:00"/>
    <s v="United Package"/>
    <n v="61"/>
    <s v="Sirop d'érable"/>
    <n v="28.5"/>
    <x v="1"/>
    <n v="0"/>
    <x v="309"/>
    <n v="22.57"/>
  </r>
  <r>
    <x v="17"/>
    <s v="Berliner Platz 43"/>
    <s v="München"/>
    <s v="80805"/>
    <x v="1"/>
    <x v="0"/>
    <x v="5"/>
    <x v="469"/>
    <x v="341"/>
    <x v="3"/>
    <x v="1"/>
    <d v="2020-05-23T00:00:00"/>
    <d v="2020-04-30T00:00:00"/>
    <s v="United Package"/>
    <n v="21"/>
    <s v="Sir Rodney's Scones"/>
    <n v="10"/>
    <x v="39"/>
    <n v="5.000000074505806E-2"/>
    <x v="19"/>
    <n v="59.25"/>
  </r>
  <r>
    <x v="17"/>
    <s v="Berliner Platz 43"/>
    <s v="München"/>
    <s v="80805"/>
    <x v="1"/>
    <x v="0"/>
    <x v="5"/>
    <x v="469"/>
    <x v="341"/>
    <x v="3"/>
    <x v="1"/>
    <d v="2020-05-23T00:00:00"/>
    <d v="2020-04-30T00:00:00"/>
    <s v="United Package"/>
    <n v="54"/>
    <s v="Tourtière"/>
    <n v="7.45"/>
    <x v="6"/>
    <n v="0"/>
    <x v="525"/>
    <n v="59.25"/>
  </r>
  <r>
    <x v="17"/>
    <s v="Berliner Platz 43"/>
    <s v="München"/>
    <s v="80805"/>
    <x v="1"/>
    <x v="0"/>
    <x v="5"/>
    <x v="469"/>
    <x v="341"/>
    <x v="3"/>
    <x v="1"/>
    <d v="2020-05-23T00:00:00"/>
    <d v="2020-04-30T00:00:00"/>
    <s v="United Package"/>
    <n v="69"/>
    <s v="Gudbrandsdalsost"/>
    <n v="36"/>
    <x v="9"/>
    <n v="5.000000074505806E-2"/>
    <x v="805"/>
    <n v="59.25"/>
  </r>
  <r>
    <x v="43"/>
    <s v="Maubelstr. 90"/>
    <s v="Brandenburg"/>
    <s v="14776"/>
    <x v="1"/>
    <x v="0"/>
    <x v="5"/>
    <x v="470"/>
    <x v="342"/>
    <x v="3"/>
    <x v="1"/>
    <d v="2020-05-26T00:00:00"/>
    <d v="2020-04-30T00:00:00"/>
    <s v="Federal Shipping"/>
    <n v="12"/>
    <s v="Queso Manchego La Pastora"/>
    <n v="38"/>
    <x v="20"/>
    <n v="0"/>
    <x v="806"/>
    <n v="170.88"/>
  </r>
  <r>
    <x v="43"/>
    <s v="Maubelstr. 90"/>
    <s v="Brandenburg"/>
    <s v="14776"/>
    <x v="1"/>
    <x v="0"/>
    <x v="5"/>
    <x v="470"/>
    <x v="342"/>
    <x v="3"/>
    <x v="1"/>
    <d v="2020-05-26T00:00:00"/>
    <d v="2020-04-30T00:00:00"/>
    <s v="Federal Shipping"/>
    <n v="16"/>
    <s v="Pavlova"/>
    <n v="17.45"/>
    <x v="8"/>
    <n v="0"/>
    <x v="791"/>
    <n v="170.88"/>
  </r>
  <r>
    <x v="43"/>
    <s v="Maubelstr. 90"/>
    <s v="Brandenburg"/>
    <s v="14776"/>
    <x v="1"/>
    <x v="0"/>
    <x v="5"/>
    <x v="470"/>
    <x v="342"/>
    <x v="3"/>
    <x v="1"/>
    <d v="2020-05-26T00:00:00"/>
    <d v="2020-04-30T00:00:00"/>
    <s v="Federal Shipping"/>
    <n v="36"/>
    <s v="Inlagd Sill"/>
    <n v="19"/>
    <x v="4"/>
    <n v="0"/>
    <x v="665"/>
    <n v="170.88"/>
  </r>
  <r>
    <x v="43"/>
    <s v="Maubelstr. 90"/>
    <s v="Brandenburg"/>
    <s v="14776"/>
    <x v="1"/>
    <x v="0"/>
    <x v="5"/>
    <x v="470"/>
    <x v="342"/>
    <x v="3"/>
    <x v="1"/>
    <d v="2020-05-26T00:00:00"/>
    <d v="2020-04-30T00:00:00"/>
    <s v="Federal Shipping"/>
    <n v="62"/>
    <s v="Tarte au sucre"/>
    <n v="49.3"/>
    <x v="8"/>
    <n v="0"/>
    <x v="807"/>
    <n v="170.88"/>
  </r>
  <r>
    <x v="83"/>
    <s v="87 Polk St._x000d__x000a_Suite 5"/>
    <s v="San Francisco"/>
    <s v="94117"/>
    <x v="8"/>
    <x v="2"/>
    <x v="6"/>
    <x v="471"/>
    <x v="342"/>
    <x v="3"/>
    <x v="1"/>
    <d v="2020-05-26T00:00:00"/>
    <d v="2020-05-07T00:00:00"/>
    <s v="United Package"/>
    <n v="18"/>
    <s v="Carnarvon Tigers"/>
    <n v="62.5"/>
    <x v="0"/>
    <n v="0.25"/>
    <x v="808"/>
    <n v="51.44"/>
  </r>
  <r>
    <x v="83"/>
    <s v="87 Polk St._x000d__x000a_Suite 5"/>
    <s v="San Francisco"/>
    <s v="94117"/>
    <x v="8"/>
    <x v="2"/>
    <x v="6"/>
    <x v="471"/>
    <x v="342"/>
    <x v="3"/>
    <x v="1"/>
    <d v="2020-05-26T00:00:00"/>
    <d v="2020-05-07T00:00:00"/>
    <s v="United Package"/>
    <n v="30"/>
    <s v="Nord-Ost Matjeshering"/>
    <n v="25.89"/>
    <x v="28"/>
    <n v="0.25"/>
    <x v="809"/>
    <n v="51.44"/>
  </r>
  <r>
    <x v="83"/>
    <s v="87 Polk St._x000d__x000a_Suite 5"/>
    <s v="San Francisco"/>
    <s v="94117"/>
    <x v="8"/>
    <x v="2"/>
    <x v="6"/>
    <x v="471"/>
    <x v="342"/>
    <x v="3"/>
    <x v="1"/>
    <d v="2020-05-26T00:00:00"/>
    <d v="2020-05-07T00:00:00"/>
    <s v="United Package"/>
    <n v="54"/>
    <s v="Tourtière"/>
    <n v="7.45"/>
    <x v="4"/>
    <n v="0.25"/>
    <x v="715"/>
    <n v="51.44"/>
  </r>
  <r>
    <x v="12"/>
    <s v="Rua da Panificadora, 12"/>
    <s v="Rio de Janeiro"/>
    <s v="02389-673"/>
    <x v="2"/>
    <x v="1"/>
    <x v="6"/>
    <x v="472"/>
    <x v="343"/>
    <x v="3"/>
    <x v="1"/>
    <d v="2020-05-13T00:00:00"/>
    <d v="2020-05-07T00:00:00"/>
    <s v="United Package"/>
    <n v="35"/>
    <s v="Steeleye Stout"/>
    <n v="18"/>
    <x v="11"/>
    <n v="0"/>
    <x v="810"/>
    <n v="9.5299999999999994"/>
  </r>
  <r>
    <x v="12"/>
    <s v="Rua da Panificadora, 12"/>
    <s v="Rio de Janeiro"/>
    <s v="02389-673"/>
    <x v="2"/>
    <x v="1"/>
    <x v="6"/>
    <x v="472"/>
    <x v="343"/>
    <x v="3"/>
    <x v="1"/>
    <d v="2020-05-13T00:00:00"/>
    <d v="2020-05-07T00:00:00"/>
    <s v="United Package"/>
    <n v="71"/>
    <s v="Fløtemysost"/>
    <n v="21.5"/>
    <x v="26"/>
    <n v="0"/>
    <x v="811"/>
    <n v="9.5299999999999994"/>
  </r>
  <r>
    <x v="21"/>
    <s v="Taucherstraße 10"/>
    <s v="Cunewalde"/>
    <s v="01307"/>
    <x v="1"/>
    <x v="0"/>
    <x v="0"/>
    <x v="473"/>
    <x v="344"/>
    <x v="3"/>
    <x v="1"/>
    <d v="2020-05-28T00:00:00"/>
    <d v="2020-05-02T00:00:00"/>
    <s v="Federal Shipping"/>
    <n v="44"/>
    <s v="Gula Malacca"/>
    <n v="19.45"/>
    <x v="13"/>
    <n v="5.000000074505806E-2"/>
    <x v="812"/>
    <n v="48.92"/>
  </r>
  <r>
    <x v="44"/>
    <s v="187 Suffolk Ln."/>
    <s v="Boise"/>
    <s v="83720"/>
    <x v="8"/>
    <x v="2"/>
    <x v="6"/>
    <x v="474"/>
    <x v="344"/>
    <x v="3"/>
    <x v="1"/>
    <d v="2020-06-11T00:00:00"/>
    <d v="2020-05-06T00:00:00"/>
    <s v="Speedy Express"/>
    <n v="2"/>
    <s v="Chang"/>
    <n v="19"/>
    <x v="28"/>
    <n v="0"/>
    <x v="813"/>
    <n v="74.58"/>
  </r>
  <r>
    <x v="44"/>
    <s v="187 Suffolk Ln."/>
    <s v="Boise"/>
    <s v="83720"/>
    <x v="8"/>
    <x v="2"/>
    <x v="6"/>
    <x v="474"/>
    <x v="344"/>
    <x v="3"/>
    <x v="1"/>
    <d v="2020-06-11T00:00:00"/>
    <d v="2020-05-06T00:00:00"/>
    <s v="Speedy Express"/>
    <n v="31"/>
    <s v="Gorgonzola Telino"/>
    <n v="12.5"/>
    <x v="13"/>
    <n v="0"/>
    <x v="814"/>
    <n v="74.58"/>
  </r>
  <r>
    <x v="44"/>
    <s v="187 Suffolk Ln."/>
    <s v="Boise"/>
    <s v="83720"/>
    <x v="8"/>
    <x v="2"/>
    <x v="6"/>
    <x v="474"/>
    <x v="344"/>
    <x v="3"/>
    <x v="1"/>
    <d v="2020-06-11T00:00:00"/>
    <d v="2020-05-06T00:00:00"/>
    <s v="Speedy Express"/>
    <n v="68"/>
    <s v="Scottish Longbreads"/>
    <n v="12.5"/>
    <x v="29"/>
    <n v="0"/>
    <x v="808"/>
    <n v="74.58"/>
  </r>
  <r>
    <x v="44"/>
    <s v="187 Suffolk Ln."/>
    <s v="Boise"/>
    <s v="83720"/>
    <x v="8"/>
    <x v="2"/>
    <x v="6"/>
    <x v="474"/>
    <x v="344"/>
    <x v="3"/>
    <x v="1"/>
    <d v="2020-06-11T00:00:00"/>
    <d v="2020-05-06T00:00:00"/>
    <s v="Speedy Express"/>
    <n v="75"/>
    <s v="Rhönbräu Klosterbier"/>
    <n v="7.75"/>
    <x v="10"/>
    <n v="0"/>
    <x v="93"/>
    <n v="74.58"/>
  </r>
  <r>
    <x v="19"/>
    <s v="1029 - 12th Ave. S."/>
    <s v="Seattle"/>
    <s v="98124"/>
    <x v="8"/>
    <x v="2"/>
    <x v="3"/>
    <x v="475"/>
    <x v="345"/>
    <x v="4"/>
    <x v="1"/>
    <d v="2020-05-29T00:00:00"/>
    <d v="2020-05-27T00:00:00"/>
    <s v="Speedy Express"/>
    <n v="26"/>
    <s v="Gumbär Gummibärchen"/>
    <n v="31.23"/>
    <x v="6"/>
    <n v="0"/>
    <x v="763"/>
    <n v="21.72"/>
  </r>
  <r>
    <x v="48"/>
    <s v="43 rue St. Laurent"/>
    <s v="Montréal"/>
    <s v="H1J 1C3"/>
    <x v="16"/>
    <x v="2"/>
    <x v="6"/>
    <x v="476"/>
    <x v="345"/>
    <x v="4"/>
    <x v="1"/>
    <d v="2020-06-12T00:00:00"/>
    <d v="2020-05-07T00:00:00"/>
    <s v="United Package"/>
    <n v="10"/>
    <s v="Ikura"/>
    <n v="31"/>
    <x v="16"/>
    <n v="0"/>
    <x v="336"/>
    <n v="57.75"/>
  </r>
  <r>
    <x v="48"/>
    <s v="43 rue St. Laurent"/>
    <s v="Montréal"/>
    <s v="H1J 1C3"/>
    <x v="16"/>
    <x v="2"/>
    <x v="6"/>
    <x v="476"/>
    <x v="345"/>
    <x v="4"/>
    <x v="1"/>
    <d v="2020-06-12T00:00:00"/>
    <d v="2020-05-07T00:00:00"/>
    <s v="United Package"/>
    <n v="61"/>
    <s v="Sirop d'érable"/>
    <n v="28.5"/>
    <x v="2"/>
    <n v="0"/>
    <x v="65"/>
    <n v="57.75"/>
  </r>
  <r>
    <x v="51"/>
    <s v="Rua Orós, 92"/>
    <s v="São Paulo"/>
    <s v="05442-030"/>
    <x v="2"/>
    <x v="1"/>
    <x v="2"/>
    <x v="477"/>
    <x v="346"/>
    <x v="4"/>
    <x v="1"/>
    <d v="2020-05-30T00:00:00"/>
    <d v="2020-05-07T00:00:00"/>
    <s v="Federal Shipping"/>
    <n v="41"/>
    <s v="Jack's New England Clam Chowder"/>
    <n v="9.65"/>
    <x v="0"/>
    <n v="0"/>
    <x v="815"/>
    <n v="10.83"/>
  </r>
  <r>
    <x v="51"/>
    <s v="Rua Orós, 92"/>
    <s v="São Paulo"/>
    <s v="05442-030"/>
    <x v="2"/>
    <x v="1"/>
    <x v="2"/>
    <x v="477"/>
    <x v="346"/>
    <x v="4"/>
    <x v="1"/>
    <d v="2020-05-30T00:00:00"/>
    <d v="2020-05-07T00:00:00"/>
    <s v="Federal Shipping"/>
    <n v="52"/>
    <s v="Filo Mix"/>
    <n v="7"/>
    <x v="22"/>
    <n v="0"/>
    <x v="816"/>
    <n v="10.83"/>
  </r>
  <r>
    <x v="51"/>
    <s v="Rua Orós, 92"/>
    <s v="São Paulo"/>
    <s v="05442-030"/>
    <x v="2"/>
    <x v="1"/>
    <x v="2"/>
    <x v="477"/>
    <x v="346"/>
    <x v="4"/>
    <x v="1"/>
    <d v="2020-05-30T00:00:00"/>
    <d v="2020-05-07T00:00:00"/>
    <s v="Federal Shipping"/>
    <n v="55"/>
    <s v="Pâté chinois"/>
    <n v="24"/>
    <x v="7"/>
    <n v="0"/>
    <x v="169"/>
    <n v="10.83"/>
  </r>
  <r>
    <x v="57"/>
    <s v="35 King George"/>
    <s v="London"/>
    <s v="WX3 6FW"/>
    <x v="13"/>
    <x v="0"/>
    <x v="2"/>
    <x v="478"/>
    <x v="347"/>
    <x v="4"/>
    <x v="1"/>
    <d v="2020-05-19T00:00:00"/>
    <d v="2020-06-06T00:00:00"/>
    <s v="Speedy Express"/>
    <n v="4"/>
    <s v="Chef Anton's Cajun Seasoning"/>
    <n v="22"/>
    <x v="9"/>
    <n v="0"/>
    <x v="696"/>
    <n v="16.559999999999999"/>
  </r>
  <r>
    <x v="57"/>
    <s v="35 King George"/>
    <s v="London"/>
    <s v="WX3 6FW"/>
    <x v="13"/>
    <x v="0"/>
    <x v="2"/>
    <x v="478"/>
    <x v="347"/>
    <x v="4"/>
    <x v="1"/>
    <d v="2020-05-19T00:00:00"/>
    <d v="2020-06-06T00:00:00"/>
    <s v="Speedy Express"/>
    <n v="11"/>
    <s v="Queso Cabrales"/>
    <n v="21"/>
    <x v="2"/>
    <n v="0"/>
    <x v="549"/>
    <n v="16.559999999999999"/>
  </r>
  <r>
    <x v="31"/>
    <s v="Strada Provinciale 124"/>
    <s v="Reggio Emilia"/>
    <s v="42100"/>
    <x v="11"/>
    <x v="0"/>
    <x v="7"/>
    <x v="479"/>
    <x v="347"/>
    <x v="4"/>
    <x v="1"/>
    <d v="2020-06-02T00:00:00"/>
    <d v="2020-06-06T00:00:00"/>
    <s v="Speedy Express"/>
    <n v="17"/>
    <s v="Alice Mutton"/>
    <n v="39"/>
    <x v="8"/>
    <n v="5.000000074505806E-2"/>
    <x v="632"/>
    <n v="89.9"/>
  </r>
  <r>
    <x v="31"/>
    <s v="Strada Provinciale 124"/>
    <s v="Reggio Emilia"/>
    <s v="42100"/>
    <x v="11"/>
    <x v="0"/>
    <x v="7"/>
    <x v="479"/>
    <x v="347"/>
    <x v="4"/>
    <x v="1"/>
    <d v="2020-06-02T00:00:00"/>
    <d v="2020-06-06T00:00:00"/>
    <s v="Speedy Express"/>
    <n v="56"/>
    <s v="Gnocchi di nonna Alice"/>
    <n v="38"/>
    <x v="1"/>
    <n v="5.000000074505806E-2"/>
    <x v="817"/>
    <n v="89.9"/>
  </r>
  <r>
    <x v="31"/>
    <s v="Strada Provinciale 124"/>
    <s v="Reggio Emilia"/>
    <s v="42100"/>
    <x v="11"/>
    <x v="0"/>
    <x v="7"/>
    <x v="479"/>
    <x v="347"/>
    <x v="4"/>
    <x v="1"/>
    <d v="2020-06-02T00:00:00"/>
    <d v="2020-06-06T00:00:00"/>
    <s v="Speedy Express"/>
    <n v="59"/>
    <s v="Raclette Courdavault"/>
    <n v="55"/>
    <x v="1"/>
    <n v="5.000000074505806E-2"/>
    <x v="818"/>
    <n v="89.9"/>
  </r>
  <r>
    <x v="61"/>
    <s v="Alameda dos Canàrios, 891"/>
    <s v="São Paulo"/>
    <s v="05487-020"/>
    <x v="2"/>
    <x v="1"/>
    <x v="2"/>
    <x v="480"/>
    <x v="348"/>
    <x v="4"/>
    <x v="1"/>
    <d v="2020-06-03T00:00:00"/>
    <d v="2020-05-13T00:00:00"/>
    <s v="United Package"/>
    <n v="30"/>
    <s v="Nord-Ost Matjeshering"/>
    <n v="25.89"/>
    <x v="6"/>
    <n v="0"/>
    <x v="535"/>
    <n v="58.33"/>
  </r>
  <r>
    <x v="61"/>
    <s v="Alameda dos Canàrios, 891"/>
    <s v="São Paulo"/>
    <s v="05487-020"/>
    <x v="2"/>
    <x v="1"/>
    <x v="2"/>
    <x v="480"/>
    <x v="348"/>
    <x v="4"/>
    <x v="1"/>
    <d v="2020-06-03T00:00:00"/>
    <d v="2020-05-13T00:00:00"/>
    <s v="United Package"/>
    <n v="40"/>
    <s v="Boston Crab Meat"/>
    <n v="18.399999999999999"/>
    <x v="7"/>
    <n v="0"/>
    <x v="426"/>
    <n v="58.33"/>
  </r>
  <r>
    <x v="61"/>
    <s v="Alameda dos Canàrios, 891"/>
    <s v="São Paulo"/>
    <s v="05487-020"/>
    <x v="2"/>
    <x v="1"/>
    <x v="2"/>
    <x v="480"/>
    <x v="348"/>
    <x v="4"/>
    <x v="1"/>
    <d v="2020-06-03T00:00:00"/>
    <d v="2020-05-13T00:00:00"/>
    <s v="United Package"/>
    <n v="55"/>
    <s v="Pâté chinois"/>
    <n v="24"/>
    <x v="0"/>
    <n v="0"/>
    <x v="38"/>
    <n v="58.33"/>
  </r>
  <r>
    <x v="61"/>
    <s v="Alameda dos Canàrios, 891"/>
    <s v="São Paulo"/>
    <s v="05487-020"/>
    <x v="2"/>
    <x v="1"/>
    <x v="2"/>
    <x v="480"/>
    <x v="348"/>
    <x v="4"/>
    <x v="1"/>
    <d v="2020-06-03T00:00:00"/>
    <d v="2020-05-13T00:00:00"/>
    <s v="United Package"/>
    <n v="60"/>
    <s v="Camembert Pierrot"/>
    <n v="34"/>
    <x v="6"/>
    <n v="0"/>
    <x v="658"/>
    <n v="58.33"/>
  </r>
  <r>
    <x v="66"/>
    <s v="Ave. 5 de Mayo Porlamar"/>
    <s v="I. de Margarita"/>
    <s v="4980"/>
    <x v="5"/>
    <x v="1"/>
    <x v="6"/>
    <x v="481"/>
    <x v="348"/>
    <x v="4"/>
    <x v="1"/>
    <d v="2020-06-17T00:00:00"/>
    <d v="2020-05-16T00:00:00"/>
    <s v="Federal Shipping"/>
    <n v="1"/>
    <s v="Chai"/>
    <n v="18"/>
    <x v="13"/>
    <n v="0"/>
    <x v="533"/>
    <n v="141.06"/>
  </r>
  <r>
    <x v="66"/>
    <s v="Ave. 5 de Mayo Porlamar"/>
    <s v="I. de Margarita"/>
    <s v="4980"/>
    <x v="5"/>
    <x v="1"/>
    <x v="6"/>
    <x v="481"/>
    <x v="348"/>
    <x v="4"/>
    <x v="1"/>
    <d v="2020-06-17T00:00:00"/>
    <d v="2020-05-16T00:00:00"/>
    <s v="Federal Shipping"/>
    <n v="21"/>
    <s v="Sir Rodney's Scones"/>
    <n v="10"/>
    <x v="12"/>
    <n v="0"/>
    <x v="79"/>
    <n v="141.06"/>
  </r>
  <r>
    <x v="66"/>
    <s v="Ave. 5 de Mayo Porlamar"/>
    <s v="I. de Margarita"/>
    <s v="4980"/>
    <x v="5"/>
    <x v="1"/>
    <x v="6"/>
    <x v="481"/>
    <x v="348"/>
    <x v="4"/>
    <x v="1"/>
    <d v="2020-06-17T00:00:00"/>
    <d v="2020-05-16T00:00:00"/>
    <s v="Federal Shipping"/>
    <n v="50"/>
    <s v="Valkoinen suklaa"/>
    <n v="16.25"/>
    <x v="4"/>
    <n v="0"/>
    <x v="819"/>
    <n v="141.06"/>
  </r>
  <r>
    <x v="47"/>
    <s v="12, rue des Bouchers"/>
    <s v="Marseille"/>
    <s v="13008"/>
    <x v="0"/>
    <x v="0"/>
    <x v="0"/>
    <x v="482"/>
    <x v="349"/>
    <x v="4"/>
    <x v="1"/>
    <d v="2020-06-04T00:00:00"/>
    <d v="2020-05-16T00:00:00"/>
    <s v="Speedy Express"/>
    <n v="16"/>
    <s v="Pavlova"/>
    <n v="17.45"/>
    <x v="6"/>
    <n v="5.000000074505806E-2"/>
    <x v="820"/>
    <n v="20.12"/>
  </r>
  <r>
    <x v="47"/>
    <s v="12, rue des Bouchers"/>
    <s v="Marseille"/>
    <s v="13008"/>
    <x v="0"/>
    <x v="0"/>
    <x v="0"/>
    <x v="482"/>
    <x v="349"/>
    <x v="4"/>
    <x v="1"/>
    <d v="2020-06-04T00:00:00"/>
    <d v="2020-05-16T00:00:00"/>
    <s v="Speedy Express"/>
    <n v="31"/>
    <s v="Gorgonzola Telino"/>
    <n v="12.5"/>
    <x v="28"/>
    <n v="5.000000074505806E-2"/>
    <x v="821"/>
    <n v="20.12"/>
  </r>
  <r>
    <x v="47"/>
    <s v="12, rue des Bouchers"/>
    <s v="Marseille"/>
    <s v="13008"/>
    <x v="0"/>
    <x v="0"/>
    <x v="0"/>
    <x v="482"/>
    <x v="349"/>
    <x v="4"/>
    <x v="1"/>
    <d v="2020-06-04T00:00:00"/>
    <d v="2020-05-16T00:00:00"/>
    <s v="Speedy Express"/>
    <n v="65"/>
    <s v="Louisiana Fiery Hot Pepper Sauce"/>
    <n v="21.05"/>
    <x v="1"/>
    <n v="5.000000074505806E-2"/>
    <x v="822"/>
    <n v="20.12"/>
  </r>
  <r>
    <x v="5"/>
    <s v="Hauptstr. 31"/>
    <s v="Bern"/>
    <s v="3012"/>
    <x v="4"/>
    <x v="0"/>
    <x v="8"/>
    <x v="483"/>
    <x v="350"/>
    <x v="4"/>
    <x v="1"/>
    <d v="2020-06-05T00:00:00"/>
    <d v="2020-05-16T00:00:00"/>
    <s v="Speedy Express"/>
    <n v="21"/>
    <s v="Sir Rodney's Scones"/>
    <n v="10"/>
    <x v="4"/>
    <n v="5.000000074505806E-2"/>
    <x v="21"/>
    <n v="96.65"/>
  </r>
  <r>
    <x v="5"/>
    <s v="Hauptstr. 31"/>
    <s v="Bern"/>
    <s v="3012"/>
    <x v="4"/>
    <x v="0"/>
    <x v="8"/>
    <x v="483"/>
    <x v="350"/>
    <x v="4"/>
    <x v="1"/>
    <d v="2020-06-05T00:00:00"/>
    <d v="2020-05-16T00:00:00"/>
    <s v="Speedy Express"/>
    <n v="51"/>
    <s v="Manjimup Dried Apples"/>
    <n v="53"/>
    <x v="12"/>
    <n v="5.000000074505806E-2"/>
    <x v="823"/>
    <n v="96.65"/>
  </r>
  <r>
    <x v="47"/>
    <s v="12, rue des Bouchers"/>
    <s v="Marseille"/>
    <s v="13008"/>
    <x v="0"/>
    <x v="0"/>
    <x v="3"/>
    <x v="484"/>
    <x v="350"/>
    <x v="4"/>
    <x v="1"/>
    <d v="2020-06-05T00:00:00"/>
    <d v="2020-05-09T00:00:00"/>
    <s v="Speedy Express"/>
    <n v="76"/>
    <s v="Lakkalikööri"/>
    <n v="18"/>
    <x v="8"/>
    <n v="0"/>
    <x v="40"/>
    <n v="16.97"/>
  </r>
  <r>
    <x v="26"/>
    <s v="Berguvsvägen  8"/>
    <s v="Luleå"/>
    <s v="S-958 22"/>
    <x v="9"/>
    <x v="0"/>
    <x v="5"/>
    <x v="485"/>
    <x v="351"/>
    <x v="4"/>
    <x v="1"/>
    <d v="2020-06-06T00:00:00"/>
    <d v="2020-05-12T00:00:00"/>
    <s v="Federal Shipping"/>
    <n v="14"/>
    <s v="Tofu"/>
    <n v="23.25"/>
    <x v="16"/>
    <n v="0"/>
    <x v="73"/>
    <n v="110.11"/>
  </r>
  <r>
    <x v="26"/>
    <s v="Berguvsvägen  8"/>
    <s v="Luleå"/>
    <s v="S-958 22"/>
    <x v="9"/>
    <x v="0"/>
    <x v="5"/>
    <x v="485"/>
    <x v="351"/>
    <x v="4"/>
    <x v="1"/>
    <d v="2020-06-06T00:00:00"/>
    <d v="2020-05-12T00:00:00"/>
    <s v="Federal Shipping"/>
    <n v="28"/>
    <s v="Rössle Sauerkraut"/>
    <n v="45.6"/>
    <x v="8"/>
    <n v="0"/>
    <x v="347"/>
    <n v="110.11"/>
  </r>
  <r>
    <x v="26"/>
    <s v="Berguvsvägen  8"/>
    <s v="Luleå"/>
    <s v="S-958 22"/>
    <x v="9"/>
    <x v="0"/>
    <x v="5"/>
    <x v="485"/>
    <x v="351"/>
    <x v="4"/>
    <x v="1"/>
    <d v="2020-06-06T00:00:00"/>
    <d v="2020-05-12T00:00:00"/>
    <s v="Federal Shipping"/>
    <n v="52"/>
    <s v="Filo Mix"/>
    <n v="7"/>
    <x v="9"/>
    <n v="0"/>
    <x v="824"/>
    <n v="110.11"/>
  </r>
  <r>
    <x v="71"/>
    <s v="Av. Brasil, 442"/>
    <s v="Campinas"/>
    <s v="04876-786"/>
    <x v="2"/>
    <x v="1"/>
    <x v="7"/>
    <x v="486"/>
    <x v="351"/>
    <x v="4"/>
    <x v="1"/>
    <d v="2020-06-06T00:00:00"/>
    <d v="2020-05-14T00:00:00"/>
    <s v="Federal Shipping"/>
    <n v="6"/>
    <s v="Grandma's Boysenberry Spread"/>
    <n v="25"/>
    <x v="12"/>
    <n v="0"/>
    <x v="747"/>
    <n v="1.63"/>
  </r>
  <r>
    <x v="71"/>
    <s v="Av. Brasil, 442"/>
    <s v="Campinas"/>
    <s v="04876-786"/>
    <x v="2"/>
    <x v="1"/>
    <x v="7"/>
    <x v="486"/>
    <x v="351"/>
    <x v="4"/>
    <x v="1"/>
    <d v="2020-06-06T00:00:00"/>
    <d v="2020-05-14T00:00:00"/>
    <s v="Federal Shipping"/>
    <n v="30"/>
    <s v="Nord-Ost Matjeshering"/>
    <n v="25.89"/>
    <x v="6"/>
    <n v="0"/>
    <x v="535"/>
    <n v="1.63"/>
  </r>
  <r>
    <x v="71"/>
    <s v="Av. Brasil, 442"/>
    <s v="Campinas"/>
    <s v="04876-786"/>
    <x v="2"/>
    <x v="1"/>
    <x v="7"/>
    <x v="486"/>
    <x v="351"/>
    <x v="4"/>
    <x v="1"/>
    <d v="2020-06-06T00:00:00"/>
    <d v="2020-05-14T00:00:00"/>
    <s v="Federal Shipping"/>
    <n v="76"/>
    <s v="Lakkalikööri"/>
    <n v="18"/>
    <x v="8"/>
    <n v="0"/>
    <x v="40"/>
    <n v="1.63"/>
  </r>
  <r>
    <x v="83"/>
    <s v="87 Polk St._x000d__x000a_Suite 5"/>
    <s v="San Francisco"/>
    <s v="94117"/>
    <x v="8"/>
    <x v="2"/>
    <x v="1"/>
    <x v="487"/>
    <x v="352"/>
    <x v="4"/>
    <x v="1"/>
    <d v="2020-06-09T00:00:00"/>
    <d v="2020-05-23T00:00:00"/>
    <s v="United Package"/>
    <n v="61"/>
    <s v="Sirop d'érable"/>
    <n v="28.5"/>
    <x v="8"/>
    <n v="0.10000000149011612"/>
    <x v="528"/>
    <n v="45.97"/>
  </r>
  <r>
    <x v="83"/>
    <s v="87 Polk St._x000d__x000a_Suite 5"/>
    <s v="San Francisco"/>
    <s v="94117"/>
    <x v="8"/>
    <x v="2"/>
    <x v="1"/>
    <x v="487"/>
    <x v="352"/>
    <x v="4"/>
    <x v="1"/>
    <d v="2020-06-09T00:00:00"/>
    <d v="2020-05-23T00:00:00"/>
    <s v="United Package"/>
    <n v="77"/>
    <s v="Original Frankfurter grüne Soße"/>
    <n v="13"/>
    <x v="17"/>
    <n v="0.10000000149011612"/>
    <x v="825"/>
    <n v="45.97"/>
  </r>
  <r>
    <x v="34"/>
    <s v="8 Johnstown Road"/>
    <s v="Cork"/>
    <m/>
    <x v="14"/>
    <x v="0"/>
    <x v="4"/>
    <x v="488"/>
    <x v="353"/>
    <x v="4"/>
    <x v="1"/>
    <d v="2020-06-10T00:00:00"/>
    <d v="2020-05-23T00:00:00"/>
    <s v="United Package"/>
    <n v="65"/>
    <s v="Louisiana Fiery Hot Pepper Sauce"/>
    <n v="21.05"/>
    <x v="4"/>
    <n v="0"/>
    <x v="826"/>
    <n v="44.1"/>
  </r>
  <r>
    <x v="34"/>
    <s v="8 Johnstown Road"/>
    <s v="Cork"/>
    <m/>
    <x v="14"/>
    <x v="0"/>
    <x v="4"/>
    <x v="488"/>
    <x v="353"/>
    <x v="4"/>
    <x v="1"/>
    <d v="2020-06-10T00:00:00"/>
    <d v="2020-05-23T00:00:00"/>
    <s v="United Package"/>
    <n v="75"/>
    <s v="Rhönbräu Klosterbier"/>
    <n v="7.75"/>
    <x v="8"/>
    <n v="0"/>
    <x v="586"/>
    <n v="44.1"/>
  </r>
  <r>
    <x v="22"/>
    <s v="59 rue de l'Abbaye"/>
    <s v="Reims"/>
    <s v="51100"/>
    <x v="0"/>
    <x v="0"/>
    <x v="7"/>
    <x v="489"/>
    <x v="353"/>
    <x v="4"/>
    <x v="1"/>
    <d v="2020-06-10T00:00:00"/>
    <d v="2020-05-20T00:00:00"/>
    <s v="United Package"/>
    <n v="13"/>
    <s v="Konbu"/>
    <n v="6"/>
    <x v="22"/>
    <n v="0"/>
    <x v="442"/>
    <n v="7.79"/>
  </r>
  <r>
    <x v="22"/>
    <s v="59 rue de l'Abbaye"/>
    <s v="Reims"/>
    <s v="51100"/>
    <x v="0"/>
    <x v="0"/>
    <x v="7"/>
    <x v="489"/>
    <x v="353"/>
    <x v="4"/>
    <x v="1"/>
    <d v="2020-06-10T00:00:00"/>
    <d v="2020-05-20T00:00:00"/>
    <s v="United Package"/>
    <n v="41"/>
    <s v="Jack's New England Clam Chowder"/>
    <n v="9.65"/>
    <x v="0"/>
    <n v="0"/>
    <x v="815"/>
    <n v="7.79"/>
  </r>
  <r>
    <x v="87"/>
    <s v="25, rue Lauriston"/>
    <s v="Paris"/>
    <s v="75016"/>
    <x v="0"/>
    <x v="0"/>
    <x v="7"/>
    <x v="490"/>
    <x v="354"/>
    <x v="4"/>
    <x v="1"/>
    <d v="2020-06-11T00:00:00"/>
    <d v="2020-05-20T00:00:00"/>
    <s v="Speedy Express"/>
    <n v="16"/>
    <s v="Pavlova"/>
    <n v="17.45"/>
    <x v="28"/>
    <n v="0"/>
    <x v="752"/>
    <n v="2.91"/>
  </r>
  <r>
    <x v="22"/>
    <s v="59 rue de l'Abbaye"/>
    <s v="Reims"/>
    <s v="51100"/>
    <x v="0"/>
    <x v="0"/>
    <x v="3"/>
    <x v="491"/>
    <x v="354"/>
    <x v="4"/>
    <x v="1"/>
    <d v="2020-06-11T00:00:00"/>
    <d v="2020-05-19T00:00:00"/>
    <s v="Federal Shipping"/>
    <n v="36"/>
    <s v="Inlagd Sill"/>
    <n v="19"/>
    <x v="7"/>
    <n v="0"/>
    <x v="56"/>
    <n v="11.08"/>
  </r>
  <r>
    <x v="22"/>
    <s v="59 rue de l'Abbaye"/>
    <s v="Reims"/>
    <s v="51100"/>
    <x v="0"/>
    <x v="0"/>
    <x v="3"/>
    <x v="491"/>
    <x v="354"/>
    <x v="4"/>
    <x v="1"/>
    <d v="2020-06-11T00:00:00"/>
    <d v="2020-05-19T00:00:00"/>
    <s v="Federal Shipping"/>
    <n v="52"/>
    <s v="Filo Mix"/>
    <n v="7"/>
    <x v="27"/>
    <n v="0"/>
    <x v="450"/>
    <n v="11.08"/>
  </r>
  <r>
    <x v="19"/>
    <s v="1029 - 12th Ave. S."/>
    <s v="Seattle"/>
    <s v="98124"/>
    <x v="8"/>
    <x v="2"/>
    <x v="2"/>
    <x v="492"/>
    <x v="355"/>
    <x v="4"/>
    <x v="1"/>
    <d v="2020-06-12T00:00:00"/>
    <d v="2020-05-27T00:00:00"/>
    <s v="United Package"/>
    <n v="28"/>
    <s v="Rössle Sauerkraut"/>
    <n v="45.6"/>
    <x v="2"/>
    <n v="0.20000000298023224"/>
    <x v="159"/>
    <n v="81.88"/>
  </r>
  <r>
    <x v="19"/>
    <s v="1029 - 12th Ave. S."/>
    <s v="Seattle"/>
    <s v="98124"/>
    <x v="8"/>
    <x v="2"/>
    <x v="2"/>
    <x v="492"/>
    <x v="355"/>
    <x v="4"/>
    <x v="1"/>
    <d v="2020-06-12T00:00:00"/>
    <d v="2020-05-27T00:00:00"/>
    <s v="United Package"/>
    <n v="35"/>
    <s v="Steeleye Stout"/>
    <n v="18"/>
    <x v="5"/>
    <n v="0.20000000298023224"/>
    <x v="320"/>
    <n v="81.88"/>
  </r>
  <r>
    <x v="19"/>
    <s v="1029 - 12th Ave. S."/>
    <s v="Seattle"/>
    <s v="98124"/>
    <x v="8"/>
    <x v="2"/>
    <x v="2"/>
    <x v="492"/>
    <x v="355"/>
    <x v="4"/>
    <x v="1"/>
    <d v="2020-06-12T00:00:00"/>
    <d v="2020-05-27T00:00:00"/>
    <s v="United Package"/>
    <n v="45"/>
    <s v="Røgede sild"/>
    <n v="9.5"/>
    <x v="4"/>
    <n v="0.20000000298023224"/>
    <x v="19"/>
    <n v="81.88"/>
  </r>
  <r>
    <x v="19"/>
    <s v="1029 - 12th Ave. S."/>
    <s v="Seattle"/>
    <s v="98124"/>
    <x v="8"/>
    <x v="2"/>
    <x v="2"/>
    <x v="492"/>
    <x v="355"/>
    <x v="4"/>
    <x v="1"/>
    <d v="2020-06-12T00:00:00"/>
    <d v="2020-05-27T00:00:00"/>
    <s v="United Package"/>
    <n v="56"/>
    <s v="Gnocchi di nonna Alice"/>
    <n v="38"/>
    <x v="31"/>
    <n v="0.20000000298023224"/>
    <x v="327"/>
    <n v="81.88"/>
  </r>
  <r>
    <x v="54"/>
    <s v="Brook Farm_x000d__x000a_Stratford St. Mary"/>
    <s v="Colchester"/>
    <s v="CO7 6JX"/>
    <x v="13"/>
    <x v="0"/>
    <x v="2"/>
    <x v="493"/>
    <x v="356"/>
    <x v="4"/>
    <x v="1"/>
    <d v="2020-05-30T00:00:00"/>
    <d v="2020-05-20T00:00:00"/>
    <s v="Federal Shipping"/>
    <n v="2"/>
    <s v="Chang"/>
    <n v="19"/>
    <x v="6"/>
    <n v="0.20000000298023224"/>
    <x v="454"/>
    <n v="10.96"/>
  </r>
  <r>
    <x v="65"/>
    <s v="23 Tsawassen Blvd."/>
    <s v="Tsawassen"/>
    <s v="T2F 8M4"/>
    <x v="16"/>
    <x v="2"/>
    <x v="3"/>
    <x v="494"/>
    <x v="356"/>
    <x v="4"/>
    <x v="1"/>
    <d v="2020-06-13T00:00:00"/>
    <d v="2020-05-20T00:00:00"/>
    <s v="Federal Shipping"/>
    <n v="3"/>
    <s v="Aniseed Syrup"/>
    <n v="10"/>
    <x v="8"/>
    <n v="0"/>
    <x v="14"/>
    <n v="243.73"/>
  </r>
  <r>
    <x v="65"/>
    <s v="23 Tsawassen Blvd."/>
    <s v="Tsawassen"/>
    <s v="T2F 8M4"/>
    <x v="16"/>
    <x v="2"/>
    <x v="3"/>
    <x v="494"/>
    <x v="356"/>
    <x v="4"/>
    <x v="1"/>
    <d v="2020-06-13T00:00:00"/>
    <d v="2020-05-20T00:00:00"/>
    <s v="Federal Shipping"/>
    <n v="60"/>
    <s v="Camembert Pierrot"/>
    <n v="34"/>
    <x v="13"/>
    <n v="0"/>
    <x v="827"/>
    <n v="243.73"/>
  </r>
  <r>
    <x v="65"/>
    <s v="23 Tsawassen Blvd."/>
    <s v="Tsawassen"/>
    <s v="T2F 8M4"/>
    <x v="16"/>
    <x v="2"/>
    <x v="3"/>
    <x v="494"/>
    <x v="356"/>
    <x v="4"/>
    <x v="1"/>
    <d v="2020-06-13T00:00:00"/>
    <d v="2020-05-20T00:00:00"/>
    <s v="Federal Shipping"/>
    <n v="72"/>
    <s v="Mozzarella di Giovanni"/>
    <n v="34.799999999999997"/>
    <x v="5"/>
    <n v="0"/>
    <x v="828"/>
    <n v="243.73"/>
  </r>
  <r>
    <x v="54"/>
    <s v="Brook Farm_x000d__x000a_Stratford St. Mary"/>
    <s v="Colchester"/>
    <s v="CO7 6JX"/>
    <x v="13"/>
    <x v="0"/>
    <x v="5"/>
    <x v="495"/>
    <x v="357"/>
    <x v="4"/>
    <x v="1"/>
    <d v="2020-06-16T00:00:00"/>
    <d v="2020-05-23T00:00:00"/>
    <s v="United Package"/>
    <n v="46"/>
    <s v="Spegesild"/>
    <n v="12"/>
    <x v="19"/>
    <n v="5.000000074505806E-2"/>
    <x v="563"/>
    <n v="23.72"/>
  </r>
  <r>
    <x v="60"/>
    <s v="Smagsløget 45"/>
    <s v="Århus"/>
    <s v="8200"/>
    <x v="17"/>
    <x v="0"/>
    <x v="1"/>
    <x v="496"/>
    <x v="357"/>
    <x v="4"/>
    <x v="1"/>
    <d v="2020-06-16T00:00:00"/>
    <d v="2020-05-26T00:00:00"/>
    <s v="Speedy Express"/>
    <n v="40"/>
    <s v="Boston Crab Meat"/>
    <n v="18.399999999999999"/>
    <x v="13"/>
    <n v="0.20000000298023224"/>
    <x v="150"/>
    <n v="69.19"/>
  </r>
  <r>
    <x v="21"/>
    <s v="Taucherstraße 10"/>
    <s v="Cunewalde"/>
    <s v="01307"/>
    <x v="1"/>
    <x v="0"/>
    <x v="4"/>
    <x v="497"/>
    <x v="358"/>
    <x v="4"/>
    <x v="1"/>
    <d v="2020-06-17T00:00:00"/>
    <d v="2020-05-29T00:00:00"/>
    <s v="Speedy Express"/>
    <n v="18"/>
    <s v="Carnarvon Tigers"/>
    <n v="62.5"/>
    <x v="23"/>
    <n v="0"/>
    <x v="436"/>
    <n v="3.52"/>
  </r>
  <r>
    <x v="21"/>
    <s v="Taucherstraße 10"/>
    <s v="Cunewalde"/>
    <s v="01307"/>
    <x v="1"/>
    <x v="0"/>
    <x v="4"/>
    <x v="497"/>
    <x v="358"/>
    <x v="4"/>
    <x v="1"/>
    <d v="2020-06-17T00:00:00"/>
    <d v="2020-05-29T00:00:00"/>
    <s v="Speedy Express"/>
    <n v="44"/>
    <s v="Gula Malacca"/>
    <n v="19.45"/>
    <x v="16"/>
    <n v="0"/>
    <x v="829"/>
    <n v="3.52"/>
  </r>
  <r>
    <x v="21"/>
    <s v="Taucherstraße 10"/>
    <s v="Cunewalde"/>
    <s v="01307"/>
    <x v="1"/>
    <x v="0"/>
    <x v="4"/>
    <x v="497"/>
    <x v="358"/>
    <x v="4"/>
    <x v="1"/>
    <d v="2020-06-17T00:00:00"/>
    <d v="2020-05-29T00:00:00"/>
    <s v="Speedy Express"/>
    <n v="59"/>
    <s v="Raclette Courdavault"/>
    <n v="55"/>
    <x v="29"/>
    <n v="0"/>
    <x v="830"/>
    <n v="3.52"/>
  </r>
  <r>
    <x v="21"/>
    <s v="Taucherstraße 10"/>
    <s v="Cunewalde"/>
    <s v="01307"/>
    <x v="1"/>
    <x v="0"/>
    <x v="4"/>
    <x v="497"/>
    <x v="358"/>
    <x v="4"/>
    <x v="1"/>
    <d v="2020-06-17T00:00:00"/>
    <d v="2020-05-29T00:00:00"/>
    <s v="Speedy Express"/>
    <n v="72"/>
    <s v="Mozzarella di Giovanni"/>
    <n v="34.799999999999997"/>
    <x v="25"/>
    <n v="0"/>
    <x v="831"/>
    <n v="3.52"/>
  </r>
  <r>
    <x v="5"/>
    <s v="Hauptstr. 31"/>
    <s v="Bern"/>
    <s v="3012"/>
    <x v="4"/>
    <x v="0"/>
    <x v="5"/>
    <x v="498"/>
    <x v="359"/>
    <x v="4"/>
    <x v="1"/>
    <d v="2020-06-18T00:00:00"/>
    <d v="2020-05-23T00:00:00"/>
    <s v="Federal Shipping"/>
    <n v="13"/>
    <s v="Konbu"/>
    <n v="6"/>
    <x v="7"/>
    <n v="0"/>
    <x v="114"/>
    <n v="31.43"/>
  </r>
  <r>
    <x v="5"/>
    <s v="Hauptstr. 31"/>
    <s v="Bern"/>
    <s v="3012"/>
    <x v="4"/>
    <x v="0"/>
    <x v="5"/>
    <x v="498"/>
    <x v="359"/>
    <x v="4"/>
    <x v="1"/>
    <d v="2020-06-18T00:00:00"/>
    <d v="2020-05-23T00:00:00"/>
    <s v="Federal Shipping"/>
    <n v="42"/>
    <s v="Singaporean Hokkien Fried Mee"/>
    <n v="14"/>
    <x v="19"/>
    <n v="0"/>
    <x v="832"/>
    <n v="31.43"/>
  </r>
  <r>
    <x v="5"/>
    <s v="Hauptstr. 31"/>
    <s v="Bern"/>
    <s v="3012"/>
    <x v="4"/>
    <x v="0"/>
    <x v="5"/>
    <x v="498"/>
    <x v="359"/>
    <x v="4"/>
    <x v="1"/>
    <d v="2020-06-18T00:00:00"/>
    <d v="2020-05-23T00:00:00"/>
    <s v="Federal Shipping"/>
    <n v="62"/>
    <s v="Tarte au sucre"/>
    <n v="49.3"/>
    <x v="3"/>
    <n v="0"/>
    <x v="595"/>
    <n v="31.43"/>
  </r>
  <r>
    <x v="5"/>
    <s v="Hauptstr. 31"/>
    <s v="Bern"/>
    <s v="3012"/>
    <x v="4"/>
    <x v="0"/>
    <x v="5"/>
    <x v="498"/>
    <x v="359"/>
    <x v="4"/>
    <x v="1"/>
    <d v="2020-06-18T00:00:00"/>
    <d v="2020-05-23T00:00:00"/>
    <s v="Federal Shipping"/>
    <n v="69"/>
    <s v="Gudbrandsdalsost"/>
    <n v="36"/>
    <x v="4"/>
    <n v="0"/>
    <x v="99"/>
    <n v="31.43"/>
  </r>
  <r>
    <x v="53"/>
    <s v="Geislweg 14"/>
    <s v="Salzburg"/>
    <s v="5020"/>
    <x v="6"/>
    <x v="0"/>
    <x v="1"/>
    <x v="499"/>
    <x v="359"/>
    <x v="4"/>
    <x v="1"/>
    <d v="2020-06-18T00:00:00"/>
    <d v="2020-05-28T00:00:00"/>
    <s v="Speedy Express"/>
    <n v="31"/>
    <s v="Gorgonzola Telino"/>
    <n v="12.5"/>
    <x v="26"/>
    <n v="0"/>
    <x v="184"/>
    <n v="117.33"/>
  </r>
  <r>
    <x v="53"/>
    <s v="Geislweg 14"/>
    <s v="Salzburg"/>
    <s v="5020"/>
    <x v="6"/>
    <x v="0"/>
    <x v="1"/>
    <x v="499"/>
    <x v="359"/>
    <x v="4"/>
    <x v="1"/>
    <d v="2020-06-18T00:00:00"/>
    <d v="2020-05-28T00:00:00"/>
    <s v="Speedy Express"/>
    <n v="41"/>
    <s v="Jack's New England Clam Chowder"/>
    <n v="9.65"/>
    <x v="5"/>
    <n v="0"/>
    <x v="833"/>
    <n v="117.33"/>
  </r>
  <r>
    <x v="53"/>
    <s v="Geislweg 14"/>
    <s v="Salzburg"/>
    <s v="5020"/>
    <x v="6"/>
    <x v="0"/>
    <x v="1"/>
    <x v="499"/>
    <x v="359"/>
    <x v="4"/>
    <x v="1"/>
    <d v="2020-06-18T00:00:00"/>
    <d v="2020-05-28T00:00:00"/>
    <s v="Speedy Express"/>
    <n v="63"/>
    <s v="Vegie-spread"/>
    <n v="43.9"/>
    <x v="3"/>
    <n v="0"/>
    <x v="834"/>
    <n v="117.33"/>
  </r>
  <r>
    <x v="53"/>
    <s v="Geislweg 14"/>
    <s v="Salzburg"/>
    <s v="5020"/>
    <x v="6"/>
    <x v="0"/>
    <x v="1"/>
    <x v="499"/>
    <x v="359"/>
    <x v="4"/>
    <x v="1"/>
    <d v="2020-06-18T00:00:00"/>
    <d v="2020-05-28T00:00:00"/>
    <s v="Speedy Express"/>
    <n v="69"/>
    <s v="Gudbrandsdalsost"/>
    <n v="36"/>
    <x v="12"/>
    <n v="0"/>
    <x v="835"/>
    <n v="117.33"/>
  </r>
  <r>
    <x v="44"/>
    <s v="187 Suffolk Ln."/>
    <s v="Boise"/>
    <s v="83720"/>
    <x v="8"/>
    <x v="2"/>
    <x v="3"/>
    <x v="500"/>
    <x v="360"/>
    <x v="4"/>
    <x v="1"/>
    <d v="2020-06-19T00:00:00"/>
    <d v="2020-05-30T00:00:00"/>
    <s v="Speedy Express"/>
    <n v="23"/>
    <s v="Tunnbröd"/>
    <n v="9"/>
    <x v="48"/>
    <n v="0"/>
    <x v="183"/>
    <n v="232.55"/>
  </r>
  <r>
    <x v="44"/>
    <s v="187 Suffolk Ln."/>
    <s v="Boise"/>
    <s v="83720"/>
    <x v="8"/>
    <x v="2"/>
    <x v="3"/>
    <x v="500"/>
    <x v="360"/>
    <x v="4"/>
    <x v="1"/>
    <d v="2020-06-19T00:00:00"/>
    <d v="2020-05-30T00:00:00"/>
    <s v="Speedy Express"/>
    <n v="40"/>
    <s v="Boston Crab Meat"/>
    <n v="18.399999999999999"/>
    <x v="4"/>
    <n v="0"/>
    <x v="150"/>
    <n v="232.55"/>
  </r>
  <r>
    <x v="44"/>
    <s v="187 Suffolk Ln."/>
    <s v="Boise"/>
    <s v="83720"/>
    <x v="8"/>
    <x v="2"/>
    <x v="3"/>
    <x v="500"/>
    <x v="360"/>
    <x v="4"/>
    <x v="1"/>
    <d v="2020-06-19T00:00:00"/>
    <d v="2020-05-30T00:00:00"/>
    <s v="Speedy Express"/>
    <n v="56"/>
    <s v="Gnocchi di nonna Alice"/>
    <n v="38"/>
    <x v="19"/>
    <n v="0"/>
    <x v="657"/>
    <n v="232.55"/>
  </r>
  <r>
    <x v="41"/>
    <s v="Garden House_x000d__x000a_Crowther Way"/>
    <s v="Cowes"/>
    <s v="PO31 7PJ"/>
    <x v="13"/>
    <x v="0"/>
    <x v="2"/>
    <x v="501"/>
    <x v="360"/>
    <x v="4"/>
    <x v="1"/>
    <d v="2020-06-19T00:00:00"/>
    <d v="2020-06-20T00:00:00"/>
    <s v="United Package"/>
    <n v="56"/>
    <s v="Gnocchi di nonna Alice"/>
    <n v="38"/>
    <x v="6"/>
    <n v="0"/>
    <x v="414"/>
    <n v="61.53"/>
  </r>
  <r>
    <x v="41"/>
    <s v="Garden House_x000d__x000a_Crowther Way"/>
    <s v="Cowes"/>
    <s v="PO31 7PJ"/>
    <x v="13"/>
    <x v="0"/>
    <x v="2"/>
    <x v="501"/>
    <x v="360"/>
    <x v="4"/>
    <x v="1"/>
    <d v="2020-06-19T00:00:00"/>
    <d v="2020-06-20T00:00:00"/>
    <s v="United Package"/>
    <n v="59"/>
    <s v="Raclette Courdavault"/>
    <n v="55"/>
    <x v="7"/>
    <n v="0"/>
    <x v="836"/>
    <n v="61.53"/>
  </r>
  <r>
    <x v="41"/>
    <s v="Garden House_x000d__x000a_Crowther Way"/>
    <s v="Cowes"/>
    <s v="PO31 7PJ"/>
    <x v="13"/>
    <x v="0"/>
    <x v="2"/>
    <x v="501"/>
    <x v="360"/>
    <x v="4"/>
    <x v="1"/>
    <d v="2020-06-19T00:00:00"/>
    <d v="2020-06-20T00:00:00"/>
    <s v="United Package"/>
    <n v="76"/>
    <s v="Lakkalikööri"/>
    <n v="18"/>
    <x v="1"/>
    <n v="0"/>
    <x v="226"/>
    <n v="61.53"/>
  </r>
  <r>
    <x v="16"/>
    <s v="Torikatu 38"/>
    <s v="Oulu"/>
    <s v="90110"/>
    <x v="10"/>
    <x v="0"/>
    <x v="4"/>
    <x v="502"/>
    <x v="361"/>
    <x v="4"/>
    <x v="1"/>
    <d v="2020-06-20T00:00:00"/>
    <d v="2020-05-26T00:00:00"/>
    <s v="Speedy Express"/>
    <n v="14"/>
    <s v="Tofu"/>
    <n v="23.25"/>
    <x v="2"/>
    <n v="0.15000000596046448"/>
    <x v="837"/>
    <n v="79.3"/>
  </r>
  <r>
    <x v="16"/>
    <s v="Torikatu 38"/>
    <s v="Oulu"/>
    <s v="90110"/>
    <x v="10"/>
    <x v="0"/>
    <x v="4"/>
    <x v="502"/>
    <x v="361"/>
    <x v="4"/>
    <x v="1"/>
    <d v="2020-06-20T00:00:00"/>
    <d v="2020-05-26T00:00:00"/>
    <s v="Speedy Express"/>
    <n v="45"/>
    <s v="Røgede sild"/>
    <n v="9.5"/>
    <x v="4"/>
    <n v="0.15000000596046448"/>
    <x v="513"/>
    <n v="79.3"/>
  </r>
  <r>
    <x v="16"/>
    <s v="Torikatu 38"/>
    <s v="Oulu"/>
    <s v="90110"/>
    <x v="10"/>
    <x v="0"/>
    <x v="4"/>
    <x v="502"/>
    <x v="361"/>
    <x v="4"/>
    <x v="1"/>
    <d v="2020-06-20T00:00:00"/>
    <d v="2020-05-26T00:00:00"/>
    <s v="Speedy Express"/>
    <n v="59"/>
    <s v="Raclette Courdavault"/>
    <n v="55"/>
    <x v="9"/>
    <n v="0.15000000596046448"/>
    <x v="838"/>
    <n v="79.3"/>
  </r>
  <r>
    <x v="6"/>
    <s v="Starenweg 5"/>
    <s v="Genève"/>
    <s v="1204"/>
    <x v="4"/>
    <x v="0"/>
    <x v="3"/>
    <x v="503"/>
    <x v="362"/>
    <x v="4"/>
    <x v="1"/>
    <d v="2020-06-23T00:00:00"/>
    <d v="2020-06-04T00:00:00"/>
    <s v="Federal Shipping"/>
    <n v="26"/>
    <s v="Gumbär Gummibärchen"/>
    <n v="31.23"/>
    <x v="0"/>
    <n v="0.10000000149011612"/>
    <x v="839"/>
    <n v="130.79"/>
  </r>
  <r>
    <x v="6"/>
    <s v="Starenweg 5"/>
    <s v="Genève"/>
    <s v="1204"/>
    <x v="4"/>
    <x v="0"/>
    <x v="3"/>
    <x v="503"/>
    <x v="362"/>
    <x v="4"/>
    <x v="1"/>
    <d v="2020-06-23T00:00:00"/>
    <d v="2020-06-04T00:00:00"/>
    <s v="Federal Shipping"/>
    <n v="30"/>
    <s v="Nord-Ost Matjeshering"/>
    <n v="25.89"/>
    <x v="12"/>
    <n v="0"/>
    <x v="713"/>
    <n v="130.79"/>
  </r>
  <r>
    <x v="6"/>
    <s v="Starenweg 5"/>
    <s v="Genève"/>
    <s v="1204"/>
    <x v="4"/>
    <x v="0"/>
    <x v="3"/>
    <x v="503"/>
    <x v="362"/>
    <x v="4"/>
    <x v="1"/>
    <d v="2020-06-23T00:00:00"/>
    <d v="2020-06-04T00:00:00"/>
    <s v="Federal Shipping"/>
    <n v="50"/>
    <s v="Valkoinen suklaa"/>
    <n v="16.25"/>
    <x v="8"/>
    <n v="0.10000000149011612"/>
    <x v="769"/>
    <n v="130.79"/>
  </r>
  <r>
    <x v="6"/>
    <s v="Starenweg 5"/>
    <s v="Genève"/>
    <s v="1204"/>
    <x v="4"/>
    <x v="0"/>
    <x v="3"/>
    <x v="503"/>
    <x v="362"/>
    <x v="4"/>
    <x v="1"/>
    <d v="2020-06-23T00:00:00"/>
    <d v="2020-06-04T00:00:00"/>
    <s v="Federal Shipping"/>
    <n v="73"/>
    <s v="Röd Kaviar"/>
    <n v="15"/>
    <x v="6"/>
    <n v="0"/>
    <x v="671"/>
    <n v="130.79"/>
  </r>
  <r>
    <x v="78"/>
    <s v="South House_x000d__x000a_300 Queensbridge"/>
    <s v="London"/>
    <s v="SW7 1RZ"/>
    <x v="13"/>
    <x v="0"/>
    <x v="7"/>
    <x v="504"/>
    <x v="362"/>
    <x v="4"/>
    <x v="1"/>
    <d v="2020-06-23T00:00:00"/>
    <d v="2020-05-30T00:00:00"/>
    <s v="Federal Shipping"/>
    <n v="1"/>
    <s v="Chai"/>
    <n v="18"/>
    <x v="26"/>
    <n v="0"/>
    <x v="169"/>
    <n v="1.39"/>
  </r>
  <r>
    <x v="78"/>
    <s v="South House_x000d__x000a_300 Queensbridge"/>
    <s v="London"/>
    <s v="SW7 1RZ"/>
    <x v="13"/>
    <x v="0"/>
    <x v="7"/>
    <x v="504"/>
    <x v="362"/>
    <x v="4"/>
    <x v="1"/>
    <d v="2020-06-23T00:00:00"/>
    <d v="2020-05-30T00:00:00"/>
    <s v="Federal Shipping"/>
    <n v="69"/>
    <s v="Gudbrandsdalsost"/>
    <n v="36"/>
    <x v="28"/>
    <n v="0"/>
    <x v="437"/>
    <n v="1.39"/>
  </r>
  <r>
    <x v="70"/>
    <s v="Via Monte Bianco 34"/>
    <s v="Torino"/>
    <s v="10100"/>
    <x v="11"/>
    <x v="0"/>
    <x v="3"/>
    <x v="505"/>
    <x v="363"/>
    <x v="4"/>
    <x v="1"/>
    <d v="2020-06-24T00:00:00"/>
    <d v="2020-05-29T00:00:00"/>
    <s v="Speedy Express"/>
    <n v="45"/>
    <s v="Røgede sild"/>
    <n v="9.5"/>
    <x v="22"/>
    <n v="0"/>
    <x v="217"/>
    <n v="7.7"/>
  </r>
  <r>
    <x v="70"/>
    <s v="Via Monte Bianco 34"/>
    <s v="Torino"/>
    <s v="10100"/>
    <x v="11"/>
    <x v="0"/>
    <x v="3"/>
    <x v="505"/>
    <x v="363"/>
    <x v="4"/>
    <x v="1"/>
    <d v="2020-06-24T00:00:00"/>
    <d v="2020-05-29T00:00:00"/>
    <s v="Speedy Express"/>
    <n v="74"/>
    <s v="Longlife Tofu"/>
    <n v="10"/>
    <x v="2"/>
    <n v="0"/>
    <x v="803"/>
    <n v="7.7"/>
  </r>
  <r>
    <x v="23"/>
    <s v="Via Ludovico il Moro 22"/>
    <s v="Bergamo"/>
    <s v="24100"/>
    <x v="11"/>
    <x v="0"/>
    <x v="1"/>
    <x v="506"/>
    <x v="363"/>
    <x v="4"/>
    <x v="1"/>
    <d v="2020-06-24T00:00:00"/>
    <d v="2020-05-29T00:00:00"/>
    <s v="Federal Shipping"/>
    <n v="40"/>
    <s v="Boston Crab Meat"/>
    <n v="18.399999999999999"/>
    <x v="28"/>
    <n v="0"/>
    <x v="840"/>
    <n v="2.38"/>
  </r>
  <r>
    <x v="47"/>
    <s v="12, rue des Bouchers"/>
    <s v="Marseille"/>
    <s v="13008"/>
    <x v="0"/>
    <x v="0"/>
    <x v="2"/>
    <x v="507"/>
    <x v="364"/>
    <x v="4"/>
    <x v="1"/>
    <d v="2020-06-25T00:00:00"/>
    <d v="2020-05-30T00:00:00"/>
    <s v="United Package"/>
    <n v="47"/>
    <s v="Zaanse koeken"/>
    <n v="9.5"/>
    <x v="12"/>
    <n v="0.25"/>
    <x v="662"/>
    <n v="16.71"/>
  </r>
  <r>
    <x v="47"/>
    <s v="12, rue des Bouchers"/>
    <s v="Marseille"/>
    <s v="13008"/>
    <x v="0"/>
    <x v="0"/>
    <x v="2"/>
    <x v="507"/>
    <x v="364"/>
    <x v="4"/>
    <x v="1"/>
    <d v="2020-06-25T00:00:00"/>
    <d v="2020-05-30T00:00:00"/>
    <s v="United Package"/>
    <n v="56"/>
    <s v="Gnocchi di nonna Alice"/>
    <n v="38"/>
    <x v="12"/>
    <n v="0.25"/>
    <x v="805"/>
    <n v="16.71"/>
  </r>
  <r>
    <x v="47"/>
    <s v="12, rue des Bouchers"/>
    <s v="Marseille"/>
    <s v="13008"/>
    <x v="0"/>
    <x v="0"/>
    <x v="2"/>
    <x v="507"/>
    <x v="364"/>
    <x v="4"/>
    <x v="1"/>
    <d v="2020-06-25T00:00:00"/>
    <d v="2020-05-30T00:00:00"/>
    <s v="United Package"/>
    <n v="57"/>
    <s v="Ravioli Angelo"/>
    <n v="19.5"/>
    <x v="31"/>
    <n v="0.25"/>
    <x v="841"/>
    <n v="16.71"/>
  </r>
  <r>
    <x v="47"/>
    <s v="12, rue des Bouchers"/>
    <s v="Marseille"/>
    <s v="13008"/>
    <x v="0"/>
    <x v="0"/>
    <x v="2"/>
    <x v="507"/>
    <x v="364"/>
    <x v="4"/>
    <x v="1"/>
    <d v="2020-06-25T00:00:00"/>
    <d v="2020-05-30T00:00:00"/>
    <s v="United Package"/>
    <n v="69"/>
    <s v="Gudbrandsdalsost"/>
    <n v="36"/>
    <x v="9"/>
    <n v="0.25"/>
    <x v="842"/>
    <n v="16.71"/>
  </r>
  <r>
    <x v="20"/>
    <s v="P.O. Box 555"/>
    <s v="Lander"/>
    <s v="82520"/>
    <x v="8"/>
    <x v="2"/>
    <x v="6"/>
    <x v="508"/>
    <x v="365"/>
    <x v="4"/>
    <x v="1"/>
    <d v="2020-06-26T00:00:00"/>
    <d v="2020-06-03T00:00:00"/>
    <s v="United Package"/>
    <n v="18"/>
    <s v="Carnarvon Tigers"/>
    <n v="62.5"/>
    <x v="11"/>
    <n v="0.20000000298023224"/>
    <x v="690"/>
    <n v="73.209999999999994"/>
  </r>
  <r>
    <x v="20"/>
    <s v="P.O. Box 555"/>
    <s v="Lander"/>
    <s v="82520"/>
    <x v="8"/>
    <x v="2"/>
    <x v="6"/>
    <x v="508"/>
    <x v="365"/>
    <x v="4"/>
    <x v="1"/>
    <d v="2020-06-26T00:00:00"/>
    <d v="2020-06-03T00:00:00"/>
    <s v="United Package"/>
    <n v="36"/>
    <s v="Inlagd Sill"/>
    <n v="19"/>
    <x v="8"/>
    <n v="0.20000000298023224"/>
    <x v="19"/>
    <n v="73.209999999999994"/>
  </r>
  <r>
    <x v="20"/>
    <s v="P.O. Box 555"/>
    <s v="Lander"/>
    <s v="82520"/>
    <x v="8"/>
    <x v="2"/>
    <x v="6"/>
    <x v="508"/>
    <x v="365"/>
    <x v="4"/>
    <x v="1"/>
    <d v="2020-06-26T00:00:00"/>
    <d v="2020-06-03T00:00:00"/>
    <s v="United Package"/>
    <n v="68"/>
    <s v="Scottish Longbreads"/>
    <n v="12.5"/>
    <x v="7"/>
    <n v="0.20000000298023224"/>
    <x v="147"/>
    <n v="73.209999999999994"/>
  </r>
  <r>
    <x v="20"/>
    <s v="P.O. Box 555"/>
    <s v="Lander"/>
    <s v="82520"/>
    <x v="8"/>
    <x v="2"/>
    <x v="6"/>
    <x v="508"/>
    <x v="365"/>
    <x v="4"/>
    <x v="1"/>
    <d v="2020-06-26T00:00:00"/>
    <d v="2020-06-03T00:00:00"/>
    <s v="United Package"/>
    <n v="69"/>
    <s v="Gudbrandsdalsost"/>
    <n v="36"/>
    <x v="8"/>
    <n v="0.20000000298023224"/>
    <x v="239"/>
    <n v="73.209999999999994"/>
  </r>
  <r>
    <x v="44"/>
    <s v="187 Suffolk Ln."/>
    <s v="Boise"/>
    <s v="83720"/>
    <x v="8"/>
    <x v="2"/>
    <x v="1"/>
    <x v="509"/>
    <x v="365"/>
    <x v="4"/>
    <x v="1"/>
    <d v="2020-06-26T00:00:00"/>
    <d v="2020-06-16T00:00:00"/>
    <s v="Speedy Express"/>
    <n v="34"/>
    <s v="Sasquatch Ale"/>
    <n v="14"/>
    <x v="12"/>
    <n v="0"/>
    <x v="471"/>
    <n v="8.19"/>
  </r>
  <r>
    <x v="44"/>
    <s v="187 Suffolk Ln."/>
    <s v="Boise"/>
    <s v="83720"/>
    <x v="8"/>
    <x v="2"/>
    <x v="1"/>
    <x v="509"/>
    <x v="365"/>
    <x v="4"/>
    <x v="1"/>
    <d v="2020-06-26T00:00:00"/>
    <d v="2020-06-16T00:00:00"/>
    <s v="Speedy Express"/>
    <n v="59"/>
    <s v="Raclette Courdavault"/>
    <n v="55"/>
    <x v="25"/>
    <n v="0"/>
    <x v="843"/>
    <n v="8.19"/>
  </r>
  <r>
    <x v="44"/>
    <s v="187 Suffolk Ln."/>
    <s v="Boise"/>
    <s v="83720"/>
    <x v="8"/>
    <x v="2"/>
    <x v="1"/>
    <x v="509"/>
    <x v="365"/>
    <x v="4"/>
    <x v="1"/>
    <d v="2020-06-26T00:00:00"/>
    <d v="2020-06-16T00:00:00"/>
    <s v="Speedy Express"/>
    <n v="62"/>
    <s v="Tarte au sucre"/>
    <n v="49.3"/>
    <x v="12"/>
    <n v="0"/>
    <x v="844"/>
    <n v="8.19"/>
  </r>
  <r>
    <x v="44"/>
    <s v="187 Suffolk Ln."/>
    <s v="Boise"/>
    <s v="83720"/>
    <x v="8"/>
    <x v="2"/>
    <x v="1"/>
    <x v="509"/>
    <x v="365"/>
    <x v="4"/>
    <x v="1"/>
    <d v="2020-06-26T00:00:00"/>
    <d v="2020-06-16T00:00:00"/>
    <s v="Speedy Express"/>
    <n v="64"/>
    <s v="Wimmers gute Semmelknödel"/>
    <n v="33.25"/>
    <x v="23"/>
    <n v="0"/>
    <x v="268"/>
    <n v="8.19"/>
  </r>
  <r>
    <x v="6"/>
    <s v="Starenweg 5"/>
    <s v="Genève"/>
    <s v="1204"/>
    <x v="4"/>
    <x v="0"/>
    <x v="3"/>
    <x v="510"/>
    <x v="366"/>
    <x v="4"/>
    <x v="1"/>
    <d v="2020-06-27T00:00:00"/>
    <d v="2020-06-05T00:00:00"/>
    <s v="Federal Shipping"/>
    <n v="26"/>
    <s v="Gumbär Gummibärchen"/>
    <n v="31.23"/>
    <x v="8"/>
    <n v="0"/>
    <x v="845"/>
    <n v="138.16999999999999"/>
  </r>
  <r>
    <x v="6"/>
    <s v="Starenweg 5"/>
    <s v="Genève"/>
    <s v="1204"/>
    <x v="4"/>
    <x v="0"/>
    <x v="3"/>
    <x v="510"/>
    <x v="366"/>
    <x v="4"/>
    <x v="1"/>
    <d v="2020-06-27T00:00:00"/>
    <d v="2020-06-05T00:00:00"/>
    <s v="Federal Shipping"/>
    <n v="52"/>
    <s v="Filo Mix"/>
    <n v="7"/>
    <x v="18"/>
    <n v="0"/>
    <x v="471"/>
    <n v="138.16999999999999"/>
  </r>
  <r>
    <x v="6"/>
    <s v="Starenweg 5"/>
    <s v="Genève"/>
    <s v="1204"/>
    <x v="4"/>
    <x v="0"/>
    <x v="3"/>
    <x v="510"/>
    <x v="366"/>
    <x v="4"/>
    <x v="1"/>
    <d v="2020-06-27T00:00:00"/>
    <d v="2020-06-05T00:00:00"/>
    <s v="Federal Shipping"/>
    <n v="70"/>
    <s v="Outback Lager"/>
    <n v="15"/>
    <x v="4"/>
    <n v="0"/>
    <x v="113"/>
    <n v="138.16999999999999"/>
  </r>
  <r>
    <x v="38"/>
    <s v="Avda. de la Constitución 2222"/>
    <s v="México D.F."/>
    <s v="05021"/>
    <x v="7"/>
    <x v="2"/>
    <x v="3"/>
    <x v="511"/>
    <x v="366"/>
    <x v="4"/>
    <x v="1"/>
    <d v="2020-06-27T00:00:00"/>
    <d v="2020-06-13T00:00:00"/>
    <s v="Federal Shipping"/>
    <n v="32"/>
    <s v="Mascarpone Fabioli"/>
    <n v="32"/>
    <x v="1"/>
    <n v="0"/>
    <x v="312"/>
    <n v="11.99"/>
  </r>
  <r>
    <x v="81"/>
    <s v="Rue Joseph-Bens 532"/>
    <s v="Bruxelles"/>
    <s v="B-1180"/>
    <x v="3"/>
    <x v="0"/>
    <x v="2"/>
    <x v="512"/>
    <x v="367"/>
    <x v="5"/>
    <x v="1"/>
    <d v="2020-06-30T00:00:00"/>
    <d v="2020-06-11T00:00:00"/>
    <s v="Speedy Express"/>
    <n v="25"/>
    <s v="NuNuCa Nuß-Nougat-Creme"/>
    <n v="14"/>
    <x v="0"/>
    <n v="0.25"/>
    <x v="450"/>
    <n v="155.63999999999999"/>
  </r>
  <r>
    <x v="81"/>
    <s v="Rue Joseph-Bens 532"/>
    <s v="Bruxelles"/>
    <s v="B-1180"/>
    <x v="3"/>
    <x v="0"/>
    <x v="2"/>
    <x v="512"/>
    <x v="367"/>
    <x v="5"/>
    <x v="1"/>
    <d v="2020-06-30T00:00:00"/>
    <d v="2020-06-11T00:00:00"/>
    <s v="Speedy Express"/>
    <n v="27"/>
    <s v="Schoggi Schokolade"/>
    <n v="43.9"/>
    <x v="4"/>
    <n v="0"/>
    <x v="846"/>
    <n v="155.63999999999999"/>
  </r>
  <r>
    <x v="81"/>
    <s v="Rue Joseph-Bens 532"/>
    <s v="Bruxelles"/>
    <s v="B-1180"/>
    <x v="3"/>
    <x v="0"/>
    <x v="2"/>
    <x v="512"/>
    <x v="367"/>
    <x v="5"/>
    <x v="1"/>
    <d v="2020-06-30T00:00:00"/>
    <d v="2020-06-11T00:00:00"/>
    <s v="Speedy Express"/>
    <n v="43"/>
    <s v="Ipoh Coffee"/>
    <n v="46"/>
    <x v="12"/>
    <n v="0.25"/>
    <x v="847"/>
    <n v="155.63999999999999"/>
  </r>
  <r>
    <x v="13"/>
    <s v="2817 Milton Dr."/>
    <s v="Albuquerque"/>
    <s v="87110"/>
    <x v="8"/>
    <x v="2"/>
    <x v="0"/>
    <x v="513"/>
    <x v="368"/>
    <x v="5"/>
    <x v="1"/>
    <d v="2020-07-01T00:00:00"/>
    <d v="2020-06-09T00:00:00"/>
    <s v="United Package"/>
    <n v="25"/>
    <s v="NuNuCa Nuß-Nougat-Creme"/>
    <n v="14"/>
    <x v="5"/>
    <n v="0.25"/>
    <x v="848"/>
    <n v="18.66"/>
  </r>
  <r>
    <x v="13"/>
    <s v="2817 Milton Dr."/>
    <s v="Albuquerque"/>
    <s v="87110"/>
    <x v="8"/>
    <x v="2"/>
    <x v="0"/>
    <x v="513"/>
    <x v="368"/>
    <x v="5"/>
    <x v="1"/>
    <d v="2020-07-01T00:00:00"/>
    <d v="2020-06-09T00:00:00"/>
    <s v="United Package"/>
    <n v="75"/>
    <s v="Rhönbräu Klosterbier"/>
    <n v="7.75"/>
    <x v="27"/>
    <n v="0"/>
    <x v="849"/>
    <n v="18.66"/>
  </r>
  <r>
    <x v="14"/>
    <s v="Åkergatan 24"/>
    <s v="Bräcke"/>
    <s v="S-844 67"/>
    <x v="9"/>
    <x v="0"/>
    <x v="3"/>
    <x v="514"/>
    <x v="368"/>
    <x v="5"/>
    <x v="1"/>
    <d v="2020-07-01T00:00:00"/>
    <d v="2020-06-10T00:00:00"/>
    <s v="Speedy Express"/>
    <n v="39"/>
    <s v="Chartreuse verte"/>
    <n v="18"/>
    <x v="16"/>
    <n v="0"/>
    <x v="38"/>
    <n v="328.74"/>
  </r>
  <r>
    <x v="14"/>
    <s v="Åkergatan 24"/>
    <s v="Bräcke"/>
    <s v="S-844 67"/>
    <x v="9"/>
    <x v="0"/>
    <x v="3"/>
    <x v="514"/>
    <x v="368"/>
    <x v="5"/>
    <x v="1"/>
    <d v="2020-07-01T00:00:00"/>
    <d v="2020-06-10T00:00:00"/>
    <s v="Speedy Express"/>
    <n v="47"/>
    <s v="Zaanse koeken"/>
    <n v="9.5"/>
    <x v="12"/>
    <n v="0"/>
    <x v="309"/>
    <n v="328.74"/>
  </r>
  <r>
    <x v="14"/>
    <s v="Åkergatan 24"/>
    <s v="Bräcke"/>
    <s v="S-844 67"/>
    <x v="9"/>
    <x v="0"/>
    <x v="3"/>
    <x v="514"/>
    <x v="368"/>
    <x v="5"/>
    <x v="1"/>
    <d v="2020-07-01T00:00:00"/>
    <d v="2020-06-10T00:00:00"/>
    <s v="Speedy Express"/>
    <n v="51"/>
    <s v="Manjimup Dried Apples"/>
    <n v="53"/>
    <x v="19"/>
    <n v="0"/>
    <x v="794"/>
    <n v="328.74"/>
  </r>
  <r>
    <x v="14"/>
    <s v="Åkergatan 24"/>
    <s v="Bräcke"/>
    <s v="S-844 67"/>
    <x v="9"/>
    <x v="0"/>
    <x v="3"/>
    <x v="514"/>
    <x v="368"/>
    <x v="5"/>
    <x v="1"/>
    <d v="2020-07-01T00:00:00"/>
    <d v="2020-06-10T00:00:00"/>
    <s v="Speedy Express"/>
    <n v="56"/>
    <s v="Gnocchi di nonna Alice"/>
    <n v="38"/>
    <x v="18"/>
    <n v="0"/>
    <x v="850"/>
    <n v="328.74"/>
  </r>
  <r>
    <x v="68"/>
    <s v="184, chaussée de Tournai"/>
    <s v="Lille"/>
    <s v="59000"/>
    <x v="0"/>
    <x v="0"/>
    <x v="3"/>
    <x v="515"/>
    <x v="369"/>
    <x v="5"/>
    <x v="1"/>
    <d v="2020-07-02T00:00:00"/>
    <d v="2020-06-09T00:00:00"/>
    <s v="Federal Shipping"/>
    <n v="21"/>
    <s v="Sir Rodney's Scones"/>
    <n v="10"/>
    <x v="4"/>
    <n v="0"/>
    <x v="62"/>
    <n v="37.35"/>
  </r>
  <r>
    <x v="68"/>
    <s v="184, chaussée de Tournai"/>
    <s v="Lille"/>
    <s v="59000"/>
    <x v="0"/>
    <x v="0"/>
    <x v="3"/>
    <x v="515"/>
    <x v="369"/>
    <x v="5"/>
    <x v="1"/>
    <d v="2020-07-02T00:00:00"/>
    <d v="2020-06-09T00:00:00"/>
    <s v="Federal Shipping"/>
    <n v="22"/>
    <s v="Gustaf's Knäckebröd"/>
    <n v="21"/>
    <x v="7"/>
    <n v="0"/>
    <x v="450"/>
    <n v="37.35"/>
  </r>
  <r>
    <x v="68"/>
    <s v="184, chaussée de Tournai"/>
    <s v="Lille"/>
    <s v="59000"/>
    <x v="0"/>
    <x v="0"/>
    <x v="3"/>
    <x v="515"/>
    <x v="369"/>
    <x v="5"/>
    <x v="1"/>
    <d v="2020-07-02T00:00:00"/>
    <d v="2020-06-09T00:00:00"/>
    <s v="Federal Shipping"/>
    <n v="24"/>
    <s v="Guaraná Fantástica"/>
    <n v="4.5"/>
    <x v="8"/>
    <n v="0"/>
    <x v="236"/>
    <n v="37.35"/>
  </r>
  <r>
    <x v="9"/>
    <s v="Kirchgasse 6"/>
    <s v="Graz"/>
    <s v="8010"/>
    <x v="6"/>
    <x v="0"/>
    <x v="1"/>
    <x v="516"/>
    <x v="369"/>
    <x v="5"/>
    <x v="1"/>
    <d v="2020-07-02T00:00:00"/>
    <d v="2020-06-09T00:00:00"/>
    <s v="Federal Shipping"/>
    <n v="3"/>
    <s v="Aniseed Syrup"/>
    <n v="10"/>
    <x v="8"/>
    <n v="0.10000000149011612"/>
    <x v="226"/>
    <n v="145.44999999999999"/>
  </r>
  <r>
    <x v="9"/>
    <s v="Kirchgasse 6"/>
    <s v="Graz"/>
    <s v="8010"/>
    <x v="6"/>
    <x v="0"/>
    <x v="1"/>
    <x v="516"/>
    <x v="369"/>
    <x v="5"/>
    <x v="1"/>
    <d v="2020-07-02T00:00:00"/>
    <d v="2020-06-09T00:00:00"/>
    <s v="Federal Shipping"/>
    <n v="39"/>
    <s v="Chartreuse verte"/>
    <n v="18"/>
    <x v="49"/>
    <n v="0.10000000149011612"/>
    <x v="851"/>
    <n v="145.44999999999999"/>
  </r>
  <r>
    <x v="21"/>
    <s v="Taucherstraße 10"/>
    <s v="Cunewalde"/>
    <s v="01307"/>
    <x v="1"/>
    <x v="0"/>
    <x v="3"/>
    <x v="517"/>
    <x v="370"/>
    <x v="5"/>
    <x v="1"/>
    <d v="2020-07-03T00:00:00"/>
    <d v="2020-06-10T00:00:00"/>
    <s v="Federal Shipping"/>
    <n v="65"/>
    <s v="Louisiana Fiery Hot Pepper Sauce"/>
    <n v="21.05"/>
    <x v="32"/>
    <n v="0.10000000149011612"/>
    <x v="852"/>
    <n v="42.74"/>
  </r>
  <r>
    <x v="67"/>
    <s v="Mehrheimerstr. 369"/>
    <s v="Köln"/>
    <s v="50739"/>
    <x v="1"/>
    <x v="0"/>
    <x v="2"/>
    <x v="518"/>
    <x v="371"/>
    <x v="5"/>
    <x v="1"/>
    <d v="2020-07-04T00:00:00"/>
    <d v="2020-06-10T00:00:00"/>
    <s v="Speedy Express"/>
    <n v="2"/>
    <s v="Chang"/>
    <n v="19"/>
    <x v="4"/>
    <n v="0"/>
    <x v="665"/>
    <n v="157.55000000000001"/>
  </r>
  <r>
    <x v="67"/>
    <s v="Mehrheimerstr. 369"/>
    <s v="Köln"/>
    <s v="50739"/>
    <x v="1"/>
    <x v="0"/>
    <x v="2"/>
    <x v="518"/>
    <x v="371"/>
    <x v="5"/>
    <x v="1"/>
    <d v="2020-07-04T00:00:00"/>
    <d v="2020-06-10T00:00:00"/>
    <s v="Speedy Express"/>
    <n v="7"/>
    <s v="Uncle Bob's Organic Dried Pears"/>
    <n v="30"/>
    <x v="5"/>
    <n v="0"/>
    <x v="690"/>
    <n v="157.55000000000001"/>
  </r>
  <r>
    <x v="67"/>
    <s v="Mehrheimerstr. 369"/>
    <s v="Köln"/>
    <s v="50739"/>
    <x v="1"/>
    <x v="0"/>
    <x v="2"/>
    <x v="518"/>
    <x v="371"/>
    <x v="5"/>
    <x v="1"/>
    <d v="2020-07-04T00:00:00"/>
    <d v="2020-06-10T00:00:00"/>
    <s v="Speedy Express"/>
    <n v="68"/>
    <s v="Scottish Longbreads"/>
    <n v="12.5"/>
    <x v="4"/>
    <n v="0"/>
    <x v="472"/>
    <n v="157.55000000000001"/>
  </r>
  <r>
    <x v="4"/>
    <s v="Boulevard Tirou, 255"/>
    <s v="Charleroi"/>
    <s v="B-6000"/>
    <x v="3"/>
    <x v="0"/>
    <x v="2"/>
    <x v="519"/>
    <x v="371"/>
    <x v="5"/>
    <x v="1"/>
    <d v="2020-07-04T00:00:00"/>
    <d v="2020-06-16T00:00:00"/>
    <s v="Federal Shipping"/>
    <n v="42"/>
    <s v="Singaporean Hokkien Fried Mee"/>
    <n v="14"/>
    <x v="17"/>
    <n v="0"/>
    <x v="816"/>
    <n v="1.59"/>
  </r>
  <r>
    <x v="54"/>
    <s v="Brook Farm_x000d__x000a_Stratford St. Mary"/>
    <s v="Colchester"/>
    <s v="CO7 6JX"/>
    <x v="13"/>
    <x v="0"/>
    <x v="3"/>
    <x v="520"/>
    <x v="372"/>
    <x v="5"/>
    <x v="1"/>
    <d v="2020-07-07T00:00:00"/>
    <d v="2020-06-16T00:00:00"/>
    <s v="United Package"/>
    <n v="22"/>
    <s v="Gustaf's Knäckebröd"/>
    <n v="21"/>
    <x v="22"/>
    <n v="0"/>
    <x v="260"/>
    <n v="146.32"/>
  </r>
  <r>
    <x v="54"/>
    <s v="Brook Farm_x000d__x000a_Stratford St. Mary"/>
    <s v="Colchester"/>
    <s v="CO7 6JX"/>
    <x v="13"/>
    <x v="0"/>
    <x v="3"/>
    <x v="520"/>
    <x v="372"/>
    <x v="5"/>
    <x v="1"/>
    <d v="2020-07-07T00:00:00"/>
    <d v="2020-06-16T00:00:00"/>
    <s v="United Package"/>
    <n v="31"/>
    <s v="Gorgonzola Telino"/>
    <n v="12.5"/>
    <x v="13"/>
    <n v="0"/>
    <x v="814"/>
    <n v="146.32"/>
  </r>
  <r>
    <x v="54"/>
    <s v="Brook Farm_x000d__x000a_Stratford St. Mary"/>
    <s v="Colchester"/>
    <s v="CO7 6JX"/>
    <x v="13"/>
    <x v="0"/>
    <x v="3"/>
    <x v="520"/>
    <x v="372"/>
    <x v="5"/>
    <x v="1"/>
    <d v="2020-07-07T00:00:00"/>
    <d v="2020-06-16T00:00:00"/>
    <s v="United Package"/>
    <n v="60"/>
    <s v="Camembert Pierrot"/>
    <n v="34"/>
    <x v="6"/>
    <n v="0"/>
    <x v="658"/>
    <n v="146.32"/>
  </r>
  <r>
    <x v="54"/>
    <s v="Brook Farm_x000d__x000a_Stratford St. Mary"/>
    <s v="Colchester"/>
    <s v="CO7 6JX"/>
    <x v="13"/>
    <x v="0"/>
    <x v="3"/>
    <x v="520"/>
    <x v="372"/>
    <x v="5"/>
    <x v="1"/>
    <d v="2020-07-07T00:00:00"/>
    <d v="2020-06-16T00:00:00"/>
    <s v="United Package"/>
    <n v="71"/>
    <s v="Fløtemysost"/>
    <n v="21.5"/>
    <x v="0"/>
    <n v="0"/>
    <x v="302"/>
    <n v="146.32"/>
  </r>
  <r>
    <x v="60"/>
    <s v="Smagsløget 45"/>
    <s v="Århus"/>
    <s v="8200"/>
    <x v="17"/>
    <x v="0"/>
    <x v="3"/>
    <x v="521"/>
    <x v="372"/>
    <x v="5"/>
    <x v="1"/>
    <d v="2020-07-07T00:00:00"/>
    <d v="2020-06-13T00:00:00"/>
    <s v="Speedy Express"/>
    <n v="41"/>
    <s v="Jack's New England Clam Chowder"/>
    <n v="9.65"/>
    <x v="12"/>
    <n v="5.000000074505806E-2"/>
    <x v="853"/>
    <n v="65.06"/>
  </r>
  <r>
    <x v="60"/>
    <s v="Smagsløget 45"/>
    <s v="Århus"/>
    <s v="8200"/>
    <x v="17"/>
    <x v="0"/>
    <x v="3"/>
    <x v="521"/>
    <x v="372"/>
    <x v="5"/>
    <x v="1"/>
    <d v="2020-07-07T00:00:00"/>
    <d v="2020-06-13T00:00:00"/>
    <s v="Speedy Express"/>
    <n v="52"/>
    <s v="Filo Mix"/>
    <n v="7"/>
    <x v="6"/>
    <n v="5.000000074505806E-2"/>
    <x v="854"/>
    <n v="65.06"/>
  </r>
  <r>
    <x v="60"/>
    <s v="Smagsløget 45"/>
    <s v="Århus"/>
    <s v="8200"/>
    <x v="17"/>
    <x v="0"/>
    <x v="3"/>
    <x v="521"/>
    <x v="372"/>
    <x v="5"/>
    <x v="1"/>
    <d v="2020-07-07T00:00:00"/>
    <d v="2020-06-13T00:00:00"/>
    <s v="Speedy Express"/>
    <n v="61"/>
    <s v="Sirop d'érable"/>
    <n v="28.5"/>
    <x v="8"/>
    <n v="0"/>
    <x v="414"/>
    <n v="65.06"/>
  </r>
  <r>
    <x v="60"/>
    <s v="Smagsløget 45"/>
    <s v="Århus"/>
    <s v="8200"/>
    <x v="17"/>
    <x v="0"/>
    <x v="3"/>
    <x v="521"/>
    <x v="372"/>
    <x v="5"/>
    <x v="1"/>
    <d v="2020-07-07T00:00:00"/>
    <d v="2020-06-13T00:00:00"/>
    <s v="Speedy Express"/>
    <n v="62"/>
    <s v="Tarte au sucre"/>
    <n v="49.3"/>
    <x v="6"/>
    <n v="0"/>
    <x v="680"/>
    <n v="65.06"/>
  </r>
  <r>
    <x v="2"/>
    <s v="Rua do Paço, 67"/>
    <s v="Rio de Janeiro"/>
    <s v="05454-876"/>
    <x v="2"/>
    <x v="1"/>
    <x v="6"/>
    <x v="522"/>
    <x v="373"/>
    <x v="5"/>
    <x v="1"/>
    <d v="2020-07-08T00:00:00"/>
    <d v="2020-06-18T00:00:00"/>
    <s v="Federal Shipping"/>
    <n v="11"/>
    <s v="Queso Cabrales"/>
    <n v="21"/>
    <x v="6"/>
    <n v="0.25"/>
    <x v="855"/>
    <n v="5.32"/>
  </r>
  <r>
    <x v="9"/>
    <s v="Kirchgasse 6"/>
    <s v="Graz"/>
    <s v="8010"/>
    <x v="6"/>
    <x v="0"/>
    <x v="4"/>
    <x v="523"/>
    <x v="374"/>
    <x v="5"/>
    <x v="1"/>
    <d v="2020-07-09T00:00:00"/>
    <d v="2020-07-04T00:00:00"/>
    <s v="United Package"/>
    <n v="71"/>
    <s v="Fløtemysost"/>
    <n v="21.5"/>
    <x v="16"/>
    <n v="0"/>
    <x v="69"/>
    <n v="11.19"/>
  </r>
  <r>
    <x v="27"/>
    <s v="Magazinweg 7"/>
    <s v="Frankfurt a.M. "/>
    <s v="60528"/>
    <x v="1"/>
    <x v="0"/>
    <x v="3"/>
    <x v="524"/>
    <x v="374"/>
    <x v="5"/>
    <x v="1"/>
    <d v="2020-07-09T00:00:00"/>
    <d v="2020-06-20T00:00:00"/>
    <s v="United Package"/>
    <n v="29"/>
    <s v="Thüringer Rostbratwurst"/>
    <n v="123.79"/>
    <x v="27"/>
    <n v="0"/>
    <x v="856"/>
    <n v="91.28"/>
  </r>
  <r>
    <x v="27"/>
    <s v="Magazinweg 7"/>
    <s v="Frankfurt a.M. "/>
    <s v="60528"/>
    <x v="1"/>
    <x v="0"/>
    <x v="3"/>
    <x v="524"/>
    <x v="374"/>
    <x v="5"/>
    <x v="1"/>
    <d v="2020-07-09T00:00:00"/>
    <d v="2020-06-20T00:00:00"/>
    <s v="United Package"/>
    <n v="59"/>
    <s v="Raclette Courdavault"/>
    <n v="55"/>
    <x v="9"/>
    <n v="0"/>
    <x v="780"/>
    <n v="91.28"/>
  </r>
  <r>
    <x v="9"/>
    <s v="Kirchgasse 6"/>
    <s v="Graz"/>
    <s v="8010"/>
    <x v="6"/>
    <x v="0"/>
    <x v="5"/>
    <x v="525"/>
    <x v="375"/>
    <x v="5"/>
    <x v="1"/>
    <d v="2020-07-10T00:00:00"/>
    <d v="2020-06-17T00:00:00"/>
    <s v="Federal Shipping"/>
    <n v="17"/>
    <s v="Alice Mutton"/>
    <n v="39"/>
    <x v="24"/>
    <n v="0"/>
    <x v="857"/>
    <n v="96.43"/>
  </r>
  <r>
    <x v="9"/>
    <s v="Kirchgasse 6"/>
    <s v="Graz"/>
    <s v="8010"/>
    <x v="6"/>
    <x v="0"/>
    <x v="5"/>
    <x v="525"/>
    <x v="375"/>
    <x v="5"/>
    <x v="1"/>
    <d v="2020-07-10T00:00:00"/>
    <d v="2020-06-17T00:00:00"/>
    <s v="Federal Shipping"/>
    <n v="31"/>
    <s v="Gorgonzola Telino"/>
    <n v="12.5"/>
    <x v="21"/>
    <n v="0.20000000298023224"/>
    <x v="858"/>
    <n v="96.43"/>
  </r>
  <r>
    <x v="9"/>
    <s v="Kirchgasse 6"/>
    <s v="Graz"/>
    <s v="8010"/>
    <x v="6"/>
    <x v="0"/>
    <x v="5"/>
    <x v="525"/>
    <x v="375"/>
    <x v="5"/>
    <x v="1"/>
    <d v="2020-07-10T00:00:00"/>
    <d v="2020-06-17T00:00:00"/>
    <s v="Federal Shipping"/>
    <n v="75"/>
    <s v="Rhönbräu Klosterbier"/>
    <n v="7.75"/>
    <x v="25"/>
    <n v="0.20000000298023224"/>
    <x v="859"/>
    <n v="96.43"/>
  </r>
  <r>
    <x v="14"/>
    <s v="Åkergatan 24"/>
    <s v="Bräcke"/>
    <s v="S-844 67"/>
    <x v="9"/>
    <x v="0"/>
    <x v="2"/>
    <x v="526"/>
    <x v="375"/>
    <x v="5"/>
    <x v="1"/>
    <d v="2020-06-26T00:00:00"/>
    <d v="2020-06-13T00:00:00"/>
    <s v="Speedy Express"/>
    <n v="31"/>
    <s v="Gorgonzola Telino"/>
    <n v="12.5"/>
    <x v="17"/>
    <n v="0.25"/>
    <x v="860"/>
    <n v="48.2"/>
  </r>
  <r>
    <x v="14"/>
    <s v="Åkergatan 24"/>
    <s v="Bräcke"/>
    <s v="S-844 67"/>
    <x v="9"/>
    <x v="0"/>
    <x v="2"/>
    <x v="526"/>
    <x v="375"/>
    <x v="5"/>
    <x v="1"/>
    <d v="2020-06-26T00:00:00"/>
    <d v="2020-06-13T00:00:00"/>
    <s v="Speedy Express"/>
    <n v="66"/>
    <s v="Louisiana Hot Spiced Okra"/>
    <n v="17"/>
    <x v="13"/>
    <n v="0"/>
    <x v="861"/>
    <n v="48.2"/>
  </r>
  <r>
    <x v="84"/>
    <s v="55 Grizzly Peak Rd."/>
    <s v="Butte"/>
    <s v="59801"/>
    <x v="8"/>
    <x v="2"/>
    <x v="8"/>
    <x v="527"/>
    <x v="376"/>
    <x v="5"/>
    <x v="1"/>
    <d v="2020-07-11T00:00:00"/>
    <d v="2020-06-27T00:00:00"/>
    <s v="Speedy Express"/>
    <n v="10"/>
    <s v="Ikura"/>
    <n v="31"/>
    <x v="7"/>
    <n v="0"/>
    <x v="83"/>
    <n v="20.25"/>
  </r>
  <r>
    <x v="84"/>
    <s v="55 Grizzly Peak Rd."/>
    <s v="Butte"/>
    <s v="59801"/>
    <x v="8"/>
    <x v="2"/>
    <x v="8"/>
    <x v="527"/>
    <x v="376"/>
    <x v="5"/>
    <x v="1"/>
    <d v="2020-07-11T00:00:00"/>
    <d v="2020-06-27T00:00:00"/>
    <s v="Speedy Express"/>
    <n v="67"/>
    <s v="Laughing Lumberjack Lager"/>
    <n v="14"/>
    <x v="28"/>
    <n v="0"/>
    <x v="95"/>
    <n v="20.25"/>
  </r>
  <r>
    <x v="9"/>
    <s v="Kirchgasse 6"/>
    <s v="Graz"/>
    <s v="8010"/>
    <x v="6"/>
    <x v="0"/>
    <x v="5"/>
    <x v="528"/>
    <x v="377"/>
    <x v="5"/>
    <x v="1"/>
    <d v="2020-07-14T00:00:00"/>
    <d v="2020-06-19T00:00:00"/>
    <s v="Federal Shipping"/>
    <n v="31"/>
    <s v="Gorgonzola Telino"/>
    <n v="12.5"/>
    <x v="16"/>
    <n v="5.000000074505806E-2"/>
    <x v="467"/>
    <n v="351.53"/>
  </r>
  <r>
    <x v="9"/>
    <s v="Kirchgasse 6"/>
    <s v="Graz"/>
    <s v="8010"/>
    <x v="6"/>
    <x v="0"/>
    <x v="5"/>
    <x v="528"/>
    <x v="377"/>
    <x v="5"/>
    <x v="1"/>
    <d v="2020-07-14T00:00:00"/>
    <d v="2020-06-19T00:00:00"/>
    <s v="Federal Shipping"/>
    <n v="42"/>
    <s v="Singaporean Hokkien Fried Mee"/>
    <n v="14"/>
    <x v="0"/>
    <n v="5.000000074505806E-2"/>
    <x v="231"/>
    <n v="351.53"/>
  </r>
  <r>
    <x v="9"/>
    <s v="Kirchgasse 6"/>
    <s v="Graz"/>
    <s v="8010"/>
    <x v="6"/>
    <x v="0"/>
    <x v="5"/>
    <x v="528"/>
    <x v="377"/>
    <x v="5"/>
    <x v="1"/>
    <d v="2020-07-14T00:00:00"/>
    <d v="2020-06-19T00:00:00"/>
    <s v="Federal Shipping"/>
    <n v="45"/>
    <s v="Røgede sild"/>
    <n v="9.5"/>
    <x v="47"/>
    <n v="5.000000074505806E-2"/>
    <x v="862"/>
    <n v="351.53"/>
  </r>
  <r>
    <x v="9"/>
    <s v="Kirchgasse 6"/>
    <s v="Graz"/>
    <s v="8010"/>
    <x v="6"/>
    <x v="0"/>
    <x v="5"/>
    <x v="528"/>
    <x v="377"/>
    <x v="5"/>
    <x v="1"/>
    <d v="2020-07-14T00:00:00"/>
    <d v="2020-06-19T00:00:00"/>
    <s v="Federal Shipping"/>
    <n v="51"/>
    <s v="Manjimup Dried Apples"/>
    <n v="53"/>
    <x v="40"/>
    <n v="5.000000074505806E-2"/>
    <x v="863"/>
    <n v="351.53"/>
  </r>
  <r>
    <x v="71"/>
    <s v="Av. Brasil, 442"/>
    <s v="Campinas"/>
    <s v="04876-786"/>
    <x v="2"/>
    <x v="1"/>
    <x v="8"/>
    <x v="529"/>
    <x v="377"/>
    <x v="5"/>
    <x v="1"/>
    <d v="2020-06-30T00:00:00"/>
    <d v="2020-07-23T00:00:00"/>
    <s v="United Package"/>
    <n v="42"/>
    <s v="Singaporean Hokkien Fried Mee"/>
    <n v="14"/>
    <x v="8"/>
    <n v="0.20000000298023224"/>
    <x v="102"/>
    <n v="3.01"/>
  </r>
  <r>
    <x v="26"/>
    <s v="Berguvsvägen  8"/>
    <s v="Luleå"/>
    <s v="S-958 22"/>
    <x v="9"/>
    <x v="0"/>
    <x v="3"/>
    <x v="530"/>
    <x v="378"/>
    <x v="5"/>
    <x v="1"/>
    <d v="2020-07-15T00:00:00"/>
    <d v="2020-06-25T00:00:00"/>
    <s v="Speedy Express"/>
    <n v="41"/>
    <s v="Jack's New England Clam Chowder"/>
    <n v="9.65"/>
    <x v="1"/>
    <n v="0"/>
    <x v="515"/>
    <n v="6.79"/>
  </r>
  <r>
    <x v="25"/>
    <s v="Heerstr. 22"/>
    <s v="Leipzig"/>
    <s v="04179"/>
    <x v="1"/>
    <x v="0"/>
    <x v="3"/>
    <x v="531"/>
    <x v="378"/>
    <x v="5"/>
    <x v="1"/>
    <d v="2020-07-15T00:00:00"/>
    <d v="2020-07-16T00:00:00"/>
    <s v="United Package"/>
    <n v="16"/>
    <s v="Pavlova"/>
    <n v="17.45"/>
    <x v="8"/>
    <n v="0"/>
    <x v="791"/>
    <n v="58.13"/>
  </r>
  <r>
    <x v="25"/>
    <s v="Heerstr. 22"/>
    <s v="Leipzig"/>
    <s v="04179"/>
    <x v="1"/>
    <x v="0"/>
    <x v="3"/>
    <x v="531"/>
    <x v="378"/>
    <x v="5"/>
    <x v="1"/>
    <d v="2020-07-15T00:00:00"/>
    <d v="2020-07-16T00:00:00"/>
    <s v="United Package"/>
    <n v="62"/>
    <s v="Tarte au sucre"/>
    <n v="49.3"/>
    <x v="8"/>
    <n v="0"/>
    <x v="807"/>
    <n v="58.13"/>
  </r>
  <r>
    <x v="29"/>
    <s v="Carrera 52 con Ave. Bolívar #65-98 Llano Largo"/>
    <s v="Barquisimeto"/>
    <s v="3508"/>
    <x v="5"/>
    <x v="1"/>
    <x v="7"/>
    <x v="532"/>
    <x v="378"/>
    <x v="5"/>
    <x v="1"/>
    <d v="2020-07-01T00:00:00"/>
    <d v="2020-06-26T00:00:00"/>
    <s v="Speedy Express"/>
    <n v="70"/>
    <s v="Outback Lager"/>
    <n v="15"/>
    <x v="5"/>
    <n v="0"/>
    <x v="789"/>
    <n v="42.13"/>
  </r>
  <r>
    <x v="29"/>
    <s v="Carrera 52 con Ave. Bolívar #65-98 Llano Largo"/>
    <s v="Barquisimeto"/>
    <s v="3508"/>
    <x v="5"/>
    <x v="1"/>
    <x v="7"/>
    <x v="532"/>
    <x v="378"/>
    <x v="5"/>
    <x v="1"/>
    <d v="2020-07-01T00:00:00"/>
    <d v="2020-06-26T00:00:00"/>
    <s v="Speedy Express"/>
    <n v="77"/>
    <s v="Original Frankfurter grüne Soße"/>
    <n v="13"/>
    <x v="6"/>
    <n v="0"/>
    <x v="294"/>
    <n v="42.13"/>
  </r>
  <r>
    <x v="16"/>
    <s v="Torikatu 38"/>
    <s v="Oulu"/>
    <s v="90110"/>
    <x v="10"/>
    <x v="0"/>
    <x v="7"/>
    <x v="533"/>
    <x v="379"/>
    <x v="5"/>
    <x v="1"/>
    <d v="2020-07-16T00:00:00"/>
    <d v="2020-06-20T00:00:00"/>
    <s v="Federal Shipping"/>
    <n v="54"/>
    <s v="Tourtière"/>
    <n v="7.45"/>
    <x v="28"/>
    <n v="0.20000000298023224"/>
    <x v="864"/>
    <n v="73.16"/>
  </r>
  <r>
    <x v="16"/>
    <s v="Torikatu 38"/>
    <s v="Oulu"/>
    <s v="90110"/>
    <x v="10"/>
    <x v="0"/>
    <x v="7"/>
    <x v="533"/>
    <x v="379"/>
    <x v="5"/>
    <x v="1"/>
    <d v="2020-07-16T00:00:00"/>
    <d v="2020-06-20T00:00:00"/>
    <s v="Federal Shipping"/>
    <n v="56"/>
    <s v="Gnocchi di nonna Alice"/>
    <n v="38"/>
    <x v="8"/>
    <n v="0.20000000298023224"/>
    <x v="28"/>
    <n v="73.16"/>
  </r>
  <r>
    <x v="16"/>
    <s v="Torikatu 38"/>
    <s v="Oulu"/>
    <s v="90110"/>
    <x v="10"/>
    <x v="0"/>
    <x v="7"/>
    <x v="533"/>
    <x v="379"/>
    <x v="5"/>
    <x v="1"/>
    <d v="2020-07-16T00:00:00"/>
    <d v="2020-06-20T00:00:00"/>
    <s v="Federal Shipping"/>
    <n v="74"/>
    <s v="Longlife Tofu"/>
    <n v="10"/>
    <x v="5"/>
    <n v="0"/>
    <x v="605"/>
    <n v="73.16"/>
  </r>
  <r>
    <x v="79"/>
    <s v="Cerrito 333"/>
    <s v="Buenos Aires"/>
    <s v="1010"/>
    <x v="20"/>
    <x v="1"/>
    <x v="4"/>
    <x v="534"/>
    <x v="379"/>
    <x v="5"/>
    <x v="1"/>
    <d v="2020-07-16T00:00:00"/>
    <d v="2020-06-23T00:00:00"/>
    <s v="Federal Shipping"/>
    <n v="31"/>
    <s v="Gorgonzola Telino"/>
    <n v="12.5"/>
    <x v="15"/>
    <n v="0"/>
    <x v="865"/>
    <n v="1.1000000000000001"/>
  </r>
  <r>
    <x v="2"/>
    <s v="Rua do Paço, 67"/>
    <s v="Rio de Janeiro"/>
    <s v="05454-876"/>
    <x v="2"/>
    <x v="1"/>
    <x v="2"/>
    <x v="535"/>
    <x v="380"/>
    <x v="5"/>
    <x v="1"/>
    <d v="2020-07-17T00:00:00"/>
    <d v="2020-06-20T00:00:00"/>
    <s v="United Package"/>
    <n v="31"/>
    <s v="Gorgonzola Telino"/>
    <n v="12.5"/>
    <x v="1"/>
    <n v="0"/>
    <x v="737"/>
    <n v="124.98"/>
  </r>
  <r>
    <x v="2"/>
    <s v="Rua do Paço, 67"/>
    <s v="Rio de Janeiro"/>
    <s v="05454-876"/>
    <x v="2"/>
    <x v="1"/>
    <x v="2"/>
    <x v="535"/>
    <x v="380"/>
    <x v="5"/>
    <x v="1"/>
    <d v="2020-07-17T00:00:00"/>
    <d v="2020-06-20T00:00:00"/>
    <s v="United Package"/>
    <n v="38"/>
    <s v="Côte de Blaye"/>
    <n v="263.5"/>
    <x v="2"/>
    <n v="0"/>
    <x v="866"/>
    <n v="124.98"/>
  </r>
  <r>
    <x v="23"/>
    <s v="Via Ludovico il Moro 22"/>
    <s v="Bergamo"/>
    <s v="24100"/>
    <x v="11"/>
    <x v="0"/>
    <x v="2"/>
    <x v="536"/>
    <x v="380"/>
    <x v="5"/>
    <x v="1"/>
    <d v="2020-07-17T00:00:00"/>
    <d v="2020-06-23T00:00:00"/>
    <s v="Federal Shipping"/>
    <n v="36"/>
    <s v="Inlagd Sill"/>
    <n v="19"/>
    <x v="12"/>
    <n v="0"/>
    <x v="414"/>
    <n v="70.09"/>
  </r>
  <r>
    <x v="23"/>
    <s v="Via Ludovico il Moro 22"/>
    <s v="Bergamo"/>
    <s v="24100"/>
    <x v="11"/>
    <x v="0"/>
    <x v="2"/>
    <x v="536"/>
    <x v="380"/>
    <x v="5"/>
    <x v="1"/>
    <d v="2020-07-17T00:00:00"/>
    <d v="2020-06-23T00:00:00"/>
    <s v="Federal Shipping"/>
    <n v="39"/>
    <s v="Chartreuse verte"/>
    <n v="18"/>
    <x v="17"/>
    <n v="0.15000000596046448"/>
    <x v="867"/>
    <n v="70.09"/>
  </r>
  <r>
    <x v="23"/>
    <s v="Via Ludovico il Moro 22"/>
    <s v="Bergamo"/>
    <s v="24100"/>
    <x v="11"/>
    <x v="0"/>
    <x v="2"/>
    <x v="536"/>
    <x v="380"/>
    <x v="5"/>
    <x v="1"/>
    <d v="2020-07-17T00:00:00"/>
    <d v="2020-06-23T00:00:00"/>
    <s v="Federal Shipping"/>
    <n v="72"/>
    <s v="Mozzarella di Giovanni"/>
    <n v="34.799999999999997"/>
    <x v="12"/>
    <n v="0.15000000596046448"/>
    <x v="868"/>
    <n v="70.09"/>
  </r>
  <r>
    <x v="18"/>
    <s v="5ª Ave. Los Palos Grandes"/>
    <s v="Caracas"/>
    <s v="1081"/>
    <x v="5"/>
    <x v="1"/>
    <x v="5"/>
    <x v="537"/>
    <x v="380"/>
    <x v="5"/>
    <x v="1"/>
    <d v="2020-07-17T00:00:00"/>
    <d v="2020-06-25T00:00:00"/>
    <s v="Federal Shipping"/>
    <n v="10"/>
    <s v="Ikura"/>
    <n v="31"/>
    <x v="1"/>
    <n v="0"/>
    <x v="179"/>
    <n v="1.51"/>
  </r>
  <r>
    <x v="18"/>
    <s v="5ª Ave. Los Palos Grandes"/>
    <s v="Caracas"/>
    <s v="1081"/>
    <x v="5"/>
    <x v="1"/>
    <x v="5"/>
    <x v="537"/>
    <x v="380"/>
    <x v="5"/>
    <x v="1"/>
    <d v="2020-07-17T00:00:00"/>
    <d v="2020-06-25T00:00:00"/>
    <s v="Federal Shipping"/>
    <n v="75"/>
    <s v="Rhönbräu Klosterbier"/>
    <n v="7.75"/>
    <x v="1"/>
    <n v="0"/>
    <x v="869"/>
    <n v="1.51"/>
  </r>
  <r>
    <x v="61"/>
    <s v="Alameda dos Canàrios, 891"/>
    <s v="São Paulo"/>
    <s v="05487-020"/>
    <x v="2"/>
    <x v="1"/>
    <x v="6"/>
    <x v="538"/>
    <x v="381"/>
    <x v="5"/>
    <x v="1"/>
    <d v="2020-07-18T00:00:00"/>
    <d v="2020-06-24T00:00:00"/>
    <s v="Speedy Express"/>
    <n v="8"/>
    <s v="Northwoods Cranberry Sauce"/>
    <n v="40"/>
    <x v="12"/>
    <n v="0.20000000298023224"/>
    <x v="517"/>
    <n v="110.87"/>
  </r>
  <r>
    <x v="61"/>
    <s v="Alameda dos Canàrios, 891"/>
    <s v="São Paulo"/>
    <s v="05487-020"/>
    <x v="2"/>
    <x v="1"/>
    <x v="6"/>
    <x v="538"/>
    <x v="381"/>
    <x v="5"/>
    <x v="1"/>
    <d v="2020-07-18T00:00:00"/>
    <d v="2020-06-24T00:00:00"/>
    <s v="Speedy Express"/>
    <n v="30"/>
    <s v="Nord-Ost Matjeshering"/>
    <n v="25.89"/>
    <x v="6"/>
    <n v="0.20000000298023224"/>
    <x v="870"/>
    <n v="110.87"/>
  </r>
  <r>
    <x v="61"/>
    <s v="Alameda dos Canàrios, 891"/>
    <s v="São Paulo"/>
    <s v="05487-020"/>
    <x v="2"/>
    <x v="1"/>
    <x v="6"/>
    <x v="538"/>
    <x v="381"/>
    <x v="5"/>
    <x v="1"/>
    <d v="2020-07-18T00:00:00"/>
    <d v="2020-06-24T00:00:00"/>
    <s v="Speedy Express"/>
    <n v="75"/>
    <s v="Rhönbräu Klosterbier"/>
    <n v="7.75"/>
    <x v="10"/>
    <n v="0.20000000298023224"/>
    <x v="871"/>
    <n v="110.87"/>
  </r>
  <r>
    <x v="52"/>
    <s v="1 rue Alsace-Lorraine"/>
    <s v="Toulouse"/>
    <s v="31000"/>
    <x v="0"/>
    <x v="0"/>
    <x v="7"/>
    <x v="539"/>
    <x v="381"/>
    <x v="5"/>
    <x v="1"/>
    <d v="2020-07-04T00:00:00"/>
    <d v="2020-06-27T00:00:00"/>
    <s v="Speedy Express"/>
    <n v="2"/>
    <s v="Chang"/>
    <n v="19"/>
    <x v="6"/>
    <n v="5.000000074505806E-2"/>
    <x v="872"/>
    <n v="249.93"/>
  </r>
  <r>
    <x v="52"/>
    <s v="1 rue Alsace-Lorraine"/>
    <s v="Toulouse"/>
    <s v="31000"/>
    <x v="0"/>
    <x v="0"/>
    <x v="7"/>
    <x v="539"/>
    <x v="381"/>
    <x v="5"/>
    <x v="1"/>
    <d v="2020-07-04T00:00:00"/>
    <d v="2020-06-27T00:00:00"/>
    <s v="Speedy Express"/>
    <n v="29"/>
    <s v="Thüringer Rostbratwurst"/>
    <n v="123.79"/>
    <x v="8"/>
    <n v="5.000000074505806E-2"/>
    <x v="873"/>
    <n v="249.93"/>
  </r>
  <r>
    <x v="21"/>
    <s v="Taucherstraße 10"/>
    <s v="Cunewalde"/>
    <s v="01307"/>
    <x v="1"/>
    <x v="0"/>
    <x v="5"/>
    <x v="540"/>
    <x v="382"/>
    <x v="5"/>
    <x v="1"/>
    <d v="2020-07-21T00:00:00"/>
    <d v="2020-07-21T00:00:00"/>
    <s v="United Package"/>
    <n v="19"/>
    <s v="Teatime Chocolate Biscuits"/>
    <n v="9.1999999999999993"/>
    <x v="13"/>
    <n v="5.000000074505806E-2"/>
    <x v="874"/>
    <n v="42.7"/>
  </r>
  <r>
    <x v="21"/>
    <s v="Taucherstraße 10"/>
    <s v="Cunewalde"/>
    <s v="01307"/>
    <x v="1"/>
    <x v="0"/>
    <x v="5"/>
    <x v="540"/>
    <x v="382"/>
    <x v="5"/>
    <x v="1"/>
    <d v="2020-07-21T00:00:00"/>
    <d v="2020-07-21T00:00:00"/>
    <s v="United Package"/>
    <n v="75"/>
    <s v="Rhönbräu Klosterbier"/>
    <n v="7.75"/>
    <x v="4"/>
    <n v="5.000000074505806E-2"/>
    <x v="875"/>
    <n v="42.7"/>
  </r>
  <r>
    <x v="68"/>
    <s v="184, chaussée de Tournai"/>
    <s v="Lille"/>
    <s v="59000"/>
    <x v="0"/>
    <x v="0"/>
    <x v="5"/>
    <x v="541"/>
    <x v="382"/>
    <x v="5"/>
    <x v="1"/>
    <d v="2020-07-21T00:00:00"/>
    <d v="2020-07-02T00:00:00"/>
    <s v="United Package"/>
    <n v="18"/>
    <s v="Carnarvon Tigers"/>
    <n v="62.5"/>
    <x v="12"/>
    <n v="0"/>
    <x v="876"/>
    <n v="100.6"/>
  </r>
  <r>
    <x v="68"/>
    <s v="184, chaussée de Tournai"/>
    <s v="Lille"/>
    <s v="59000"/>
    <x v="0"/>
    <x v="0"/>
    <x v="5"/>
    <x v="541"/>
    <x v="382"/>
    <x v="5"/>
    <x v="1"/>
    <d v="2020-07-21T00:00:00"/>
    <d v="2020-07-02T00:00:00"/>
    <s v="United Package"/>
    <n v="35"/>
    <s v="Steeleye Stout"/>
    <n v="18"/>
    <x v="6"/>
    <n v="0"/>
    <x v="345"/>
    <n v="100.6"/>
  </r>
  <r>
    <x v="68"/>
    <s v="184, chaussée de Tournai"/>
    <s v="Lille"/>
    <s v="59000"/>
    <x v="0"/>
    <x v="0"/>
    <x v="5"/>
    <x v="541"/>
    <x v="382"/>
    <x v="5"/>
    <x v="1"/>
    <d v="2020-07-21T00:00:00"/>
    <d v="2020-07-02T00:00:00"/>
    <s v="United Package"/>
    <n v="63"/>
    <s v="Vegie-spread"/>
    <n v="43.9"/>
    <x v="12"/>
    <n v="0"/>
    <x v="877"/>
    <n v="100.6"/>
  </r>
  <r>
    <x v="68"/>
    <s v="184, chaussée de Tournai"/>
    <s v="Lille"/>
    <s v="59000"/>
    <x v="0"/>
    <x v="0"/>
    <x v="5"/>
    <x v="541"/>
    <x v="382"/>
    <x v="5"/>
    <x v="1"/>
    <d v="2020-07-21T00:00:00"/>
    <d v="2020-07-02T00:00:00"/>
    <s v="United Package"/>
    <n v="68"/>
    <s v="Scottish Longbreads"/>
    <n v="12.5"/>
    <x v="27"/>
    <n v="0"/>
    <x v="671"/>
    <n v="100.6"/>
  </r>
  <r>
    <x v="71"/>
    <s v="Av. Brasil, 442"/>
    <s v="Campinas"/>
    <s v="04876-786"/>
    <x v="2"/>
    <x v="1"/>
    <x v="1"/>
    <x v="542"/>
    <x v="382"/>
    <x v="5"/>
    <x v="1"/>
    <d v="2020-07-21T00:00:00"/>
    <d v="2020-06-27T00:00:00"/>
    <s v="Speedy Express"/>
    <n v="7"/>
    <s v="Uncle Bob's Organic Dried Pears"/>
    <n v="30"/>
    <x v="28"/>
    <n v="0.15000000596046448"/>
    <x v="878"/>
    <n v="28.23"/>
  </r>
  <r>
    <x v="71"/>
    <s v="Av. Brasil, 442"/>
    <s v="Campinas"/>
    <s v="04876-786"/>
    <x v="2"/>
    <x v="1"/>
    <x v="1"/>
    <x v="542"/>
    <x v="382"/>
    <x v="5"/>
    <x v="1"/>
    <d v="2020-07-21T00:00:00"/>
    <d v="2020-06-27T00:00:00"/>
    <s v="Speedy Express"/>
    <n v="56"/>
    <s v="Gnocchi di nonna Alice"/>
    <n v="38"/>
    <x v="8"/>
    <n v="0.15000000596046448"/>
    <x v="879"/>
    <n v="28.23"/>
  </r>
  <r>
    <x v="17"/>
    <s v="Berliner Platz 43"/>
    <s v="München"/>
    <s v="80805"/>
    <x v="1"/>
    <x v="0"/>
    <x v="1"/>
    <x v="543"/>
    <x v="383"/>
    <x v="5"/>
    <x v="1"/>
    <d v="2020-07-22T00:00:00"/>
    <d v="2020-07-03T00:00:00"/>
    <s v="United Package"/>
    <n v="29"/>
    <s v="Thüringer Rostbratwurst"/>
    <n v="123.79"/>
    <x v="31"/>
    <n v="5.000000074505806E-2"/>
    <x v="880"/>
    <n v="16.850000000000001"/>
  </r>
  <r>
    <x v="17"/>
    <s v="Berliner Platz 43"/>
    <s v="München"/>
    <s v="80805"/>
    <x v="1"/>
    <x v="0"/>
    <x v="1"/>
    <x v="543"/>
    <x v="383"/>
    <x v="5"/>
    <x v="1"/>
    <d v="2020-07-22T00:00:00"/>
    <d v="2020-07-03T00:00:00"/>
    <s v="United Package"/>
    <n v="41"/>
    <s v="Jack's New England Clam Chowder"/>
    <n v="9.65"/>
    <x v="8"/>
    <n v="5.000000074505806E-2"/>
    <x v="881"/>
    <n v="16.850000000000001"/>
  </r>
  <r>
    <x v="62"/>
    <s v="ul. Filtrowa 68"/>
    <s v="Warszawa"/>
    <s v="01-012"/>
    <x v="18"/>
    <x v="0"/>
    <x v="5"/>
    <x v="544"/>
    <x v="383"/>
    <x v="5"/>
    <x v="1"/>
    <d v="2020-07-22T00:00:00"/>
    <d v="2020-07-02T00:00:00"/>
    <s v="Federal Shipping"/>
    <n v="2"/>
    <s v="Chang"/>
    <n v="19"/>
    <x v="1"/>
    <n v="0"/>
    <x v="467"/>
    <n v="23.79"/>
  </r>
  <r>
    <x v="62"/>
    <s v="ul. Filtrowa 68"/>
    <s v="Warszawa"/>
    <s v="01-012"/>
    <x v="18"/>
    <x v="0"/>
    <x v="5"/>
    <x v="544"/>
    <x v="383"/>
    <x v="5"/>
    <x v="1"/>
    <d v="2020-07-22T00:00:00"/>
    <d v="2020-07-02T00:00:00"/>
    <s v="Federal Shipping"/>
    <n v="54"/>
    <s v="Tourtière"/>
    <n v="7.45"/>
    <x v="28"/>
    <n v="0"/>
    <x v="882"/>
    <n v="23.79"/>
  </r>
  <r>
    <x v="62"/>
    <s v="ul. Filtrowa 68"/>
    <s v="Warszawa"/>
    <s v="01-012"/>
    <x v="18"/>
    <x v="0"/>
    <x v="5"/>
    <x v="544"/>
    <x v="383"/>
    <x v="5"/>
    <x v="1"/>
    <d v="2020-07-22T00:00:00"/>
    <d v="2020-07-02T00:00:00"/>
    <s v="Federal Shipping"/>
    <n v="68"/>
    <s v="Scottish Longbreads"/>
    <n v="12.5"/>
    <x v="6"/>
    <n v="0"/>
    <x v="666"/>
    <n v="23.79"/>
  </r>
  <r>
    <x v="54"/>
    <s v="Brook Farm_x000d__x000a_Stratford St. Mary"/>
    <s v="Colchester"/>
    <s v="CO7 6JX"/>
    <x v="13"/>
    <x v="0"/>
    <x v="3"/>
    <x v="545"/>
    <x v="384"/>
    <x v="5"/>
    <x v="1"/>
    <d v="2020-07-23T00:00:00"/>
    <d v="2020-07-10T00:00:00"/>
    <s v="Federal Shipping"/>
    <n v="41"/>
    <s v="Jack's New England Clam Chowder"/>
    <n v="9.65"/>
    <x v="31"/>
    <n v="0"/>
    <x v="568"/>
    <n v="4.5199999999999996"/>
  </r>
  <r>
    <x v="54"/>
    <s v="Brook Farm_x000d__x000a_Stratford St. Mary"/>
    <s v="Colchester"/>
    <s v="CO7 6JX"/>
    <x v="13"/>
    <x v="0"/>
    <x v="3"/>
    <x v="545"/>
    <x v="384"/>
    <x v="5"/>
    <x v="1"/>
    <d v="2020-07-23T00:00:00"/>
    <d v="2020-07-10T00:00:00"/>
    <s v="Federal Shipping"/>
    <n v="52"/>
    <s v="Filo Mix"/>
    <n v="7"/>
    <x v="26"/>
    <n v="0"/>
    <x v="883"/>
    <n v="4.5199999999999996"/>
  </r>
  <r>
    <x v="12"/>
    <s v="Rua da Panificadora, 12"/>
    <s v="Rio de Janeiro"/>
    <s v="02389-673"/>
    <x v="2"/>
    <x v="1"/>
    <x v="1"/>
    <x v="546"/>
    <x v="384"/>
    <x v="5"/>
    <x v="1"/>
    <d v="2020-07-23T00:00:00"/>
    <d v="2020-07-04T00:00:00"/>
    <s v="Speedy Express"/>
    <n v="14"/>
    <s v="Tofu"/>
    <n v="23.25"/>
    <x v="6"/>
    <n v="0.20000000298023224"/>
    <x v="278"/>
    <n v="21.49"/>
  </r>
  <r>
    <x v="12"/>
    <s v="Rua da Panificadora, 12"/>
    <s v="Rio de Janeiro"/>
    <s v="02389-673"/>
    <x v="2"/>
    <x v="1"/>
    <x v="1"/>
    <x v="546"/>
    <x v="384"/>
    <x v="5"/>
    <x v="1"/>
    <d v="2020-07-23T00:00:00"/>
    <d v="2020-07-04T00:00:00"/>
    <s v="Speedy Express"/>
    <n v="54"/>
    <s v="Tourtière"/>
    <n v="7.45"/>
    <x v="7"/>
    <n v="0.20000000298023224"/>
    <x v="884"/>
    <n v="21.49"/>
  </r>
  <r>
    <x v="9"/>
    <s v="Kirchgasse 6"/>
    <s v="Graz"/>
    <s v="8010"/>
    <x v="6"/>
    <x v="0"/>
    <x v="6"/>
    <x v="547"/>
    <x v="384"/>
    <x v="5"/>
    <x v="1"/>
    <d v="2020-07-23T00:00:00"/>
    <d v="2020-07-22T00:00:00"/>
    <s v="United Package"/>
    <n v="16"/>
    <s v="Pavlova"/>
    <n v="17.45"/>
    <x v="14"/>
    <n v="0"/>
    <x v="885"/>
    <n v="126.66"/>
  </r>
  <r>
    <x v="9"/>
    <s v="Kirchgasse 6"/>
    <s v="Graz"/>
    <s v="8010"/>
    <x v="6"/>
    <x v="0"/>
    <x v="6"/>
    <x v="547"/>
    <x v="384"/>
    <x v="5"/>
    <x v="1"/>
    <d v="2020-07-23T00:00:00"/>
    <d v="2020-07-22T00:00:00"/>
    <s v="United Package"/>
    <n v="17"/>
    <s v="Alice Mutton"/>
    <n v="39"/>
    <x v="5"/>
    <n v="0.25"/>
    <x v="886"/>
    <n v="126.66"/>
  </r>
  <r>
    <x v="8"/>
    <s v="Carrera 22 con Ave. Carlos Soublette #8-35"/>
    <s v="San Cristóbal"/>
    <s v="5022"/>
    <x v="5"/>
    <x v="1"/>
    <x v="3"/>
    <x v="548"/>
    <x v="385"/>
    <x v="5"/>
    <x v="1"/>
    <d v="2020-07-24T00:00:00"/>
    <d v="2020-07-16T00:00:00"/>
    <s v="Speedy Express"/>
    <n v="26"/>
    <s v="Gumbär Gummibärchen"/>
    <n v="31.23"/>
    <x v="11"/>
    <n v="0.20000000298023224"/>
    <x v="887"/>
    <n v="26.52"/>
  </r>
  <r>
    <x v="8"/>
    <s v="Carrera 22 con Ave. Carlos Soublette #8-35"/>
    <s v="San Cristóbal"/>
    <s v="5022"/>
    <x v="5"/>
    <x v="1"/>
    <x v="3"/>
    <x v="548"/>
    <x v="385"/>
    <x v="5"/>
    <x v="1"/>
    <d v="2020-07-24T00:00:00"/>
    <d v="2020-07-16T00:00:00"/>
    <s v="Speedy Express"/>
    <n v="44"/>
    <s v="Gula Malacca"/>
    <n v="19.45"/>
    <x v="1"/>
    <n v="0"/>
    <x v="593"/>
    <n v="26.52"/>
  </r>
  <r>
    <x v="8"/>
    <s v="Carrera 22 con Ave. Carlos Soublette #8-35"/>
    <s v="San Cristóbal"/>
    <s v="5022"/>
    <x v="5"/>
    <x v="1"/>
    <x v="3"/>
    <x v="548"/>
    <x v="385"/>
    <x v="5"/>
    <x v="1"/>
    <d v="2020-07-24T00:00:00"/>
    <d v="2020-07-16T00:00:00"/>
    <s v="Speedy Express"/>
    <n v="64"/>
    <s v="Wimmers gute Semmelknödel"/>
    <n v="33.25"/>
    <x v="5"/>
    <n v="0.20000000298023224"/>
    <x v="760"/>
    <n v="26.52"/>
  </r>
  <r>
    <x v="8"/>
    <s v="Carrera 22 con Ave. Carlos Soublette #8-35"/>
    <s v="San Cristóbal"/>
    <s v="5022"/>
    <x v="5"/>
    <x v="1"/>
    <x v="3"/>
    <x v="548"/>
    <x v="385"/>
    <x v="5"/>
    <x v="1"/>
    <d v="2020-07-24T00:00:00"/>
    <d v="2020-07-16T00:00:00"/>
    <s v="Speedy Express"/>
    <n v="69"/>
    <s v="Gudbrandsdalsost"/>
    <n v="36"/>
    <x v="23"/>
    <n v="0.20000000298023224"/>
    <x v="361"/>
    <n v="26.52"/>
  </r>
  <r>
    <x v="56"/>
    <s v="Walserweg 21"/>
    <s v="Aachen"/>
    <s v="52066"/>
    <x v="1"/>
    <x v="0"/>
    <x v="8"/>
    <x v="549"/>
    <x v="385"/>
    <x v="5"/>
    <x v="1"/>
    <d v="2020-07-24T00:00:00"/>
    <d v="2020-07-07T00:00:00"/>
    <s v="United Package"/>
    <n v="11"/>
    <s v="Queso Cabrales"/>
    <n v="21"/>
    <x v="8"/>
    <n v="0"/>
    <x v="471"/>
    <n v="33.35"/>
  </r>
  <r>
    <x v="41"/>
    <s v="Garden House_x000d__x000a_Crowther Way"/>
    <s v="Cowes"/>
    <s v="PO31 7PJ"/>
    <x v="13"/>
    <x v="0"/>
    <x v="7"/>
    <x v="550"/>
    <x v="386"/>
    <x v="5"/>
    <x v="1"/>
    <d v="2020-07-25T00:00:00"/>
    <d v="2020-07-07T00:00:00"/>
    <s v="Speedy Express"/>
    <n v="62"/>
    <s v="Tarte au sucre"/>
    <n v="49.3"/>
    <x v="17"/>
    <n v="0"/>
    <x v="888"/>
    <n v="2.33"/>
  </r>
  <r>
    <x v="41"/>
    <s v="Garden House_x000d__x000a_Crowther Way"/>
    <s v="Cowes"/>
    <s v="PO31 7PJ"/>
    <x v="13"/>
    <x v="0"/>
    <x v="7"/>
    <x v="550"/>
    <x v="386"/>
    <x v="5"/>
    <x v="1"/>
    <d v="2020-07-25T00:00:00"/>
    <d v="2020-07-07T00:00:00"/>
    <s v="Speedy Express"/>
    <n v="72"/>
    <s v="Mozzarella di Giovanni"/>
    <n v="34.799999999999997"/>
    <x v="1"/>
    <n v="0"/>
    <x v="889"/>
    <n v="2.33"/>
  </r>
  <r>
    <x v="43"/>
    <s v="Maubelstr. 90"/>
    <s v="Brandenburg"/>
    <s v="14776"/>
    <x v="1"/>
    <x v="0"/>
    <x v="4"/>
    <x v="551"/>
    <x v="386"/>
    <x v="5"/>
    <x v="1"/>
    <d v="2020-08-08T00:00:00"/>
    <d v="2020-07-07T00:00:00"/>
    <s v="Federal Shipping"/>
    <n v="13"/>
    <s v="Konbu"/>
    <n v="6"/>
    <x v="8"/>
    <n v="0.15000000596046448"/>
    <x v="890"/>
    <n v="30.76"/>
  </r>
  <r>
    <x v="43"/>
    <s v="Maubelstr. 90"/>
    <s v="Brandenburg"/>
    <s v="14776"/>
    <x v="1"/>
    <x v="0"/>
    <x v="4"/>
    <x v="551"/>
    <x v="386"/>
    <x v="5"/>
    <x v="1"/>
    <d v="2020-08-08T00:00:00"/>
    <d v="2020-07-07T00:00:00"/>
    <s v="Federal Shipping"/>
    <n v="24"/>
    <s v="Guaraná Fantástica"/>
    <n v="4.5"/>
    <x v="8"/>
    <n v="0.15000000596046448"/>
    <x v="878"/>
    <n v="30.76"/>
  </r>
  <r>
    <x v="43"/>
    <s v="Maubelstr. 90"/>
    <s v="Brandenburg"/>
    <s v="14776"/>
    <x v="1"/>
    <x v="0"/>
    <x v="4"/>
    <x v="551"/>
    <x v="386"/>
    <x v="5"/>
    <x v="1"/>
    <d v="2020-08-08T00:00:00"/>
    <d v="2020-07-07T00:00:00"/>
    <s v="Federal Shipping"/>
    <n v="59"/>
    <s v="Raclette Courdavault"/>
    <n v="55"/>
    <x v="9"/>
    <n v="0"/>
    <x v="780"/>
    <n v="30.76"/>
  </r>
  <r>
    <x v="55"/>
    <s v="90 Wadhurst Rd."/>
    <s v="London"/>
    <s v="OX15 4NB"/>
    <x v="13"/>
    <x v="0"/>
    <x v="5"/>
    <x v="552"/>
    <x v="386"/>
    <x v="5"/>
    <x v="1"/>
    <d v="2020-07-25T00:00:00"/>
    <d v="2020-07-07T00:00:00"/>
    <s v="Federal Shipping"/>
    <n v="11"/>
    <s v="Queso Cabrales"/>
    <n v="21"/>
    <x v="13"/>
    <n v="0.10000000149011612"/>
    <x v="540"/>
    <n v="137.44"/>
  </r>
  <r>
    <x v="55"/>
    <s v="90 Wadhurst Rd."/>
    <s v="London"/>
    <s v="OX15 4NB"/>
    <x v="13"/>
    <x v="0"/>
    <x v="5"/>
    <x v="552"/>
    <x v="386"/>
    <x v="5"/>
    <x v="1"/>
    <d v="2020-07-25T00:00:00"/>
    <d v="2020-07-07T00:00:00"/>
    <s v="Federal Shipping"/>
    <n v="51"/>
    <s v="Manjimup Dried Apples"/>
    <n v="53"/>
    <x v="1"/>
    <n v="0.10000000149011612"/>
    <x v="891"/>
    <n v="137.44"/>
  </r>
  <r>
    <x v="55"/>
    <s v="90 Wadhurst Rd."/>
    <s v="London"/>
    <s v="OX15 4NB"/>
    <x v="13"/>
    <x v="0"/>
    <x v="5"/>
    <x v="552"/>
    <x v="386"/>
    <x v="5"/>
    <x v="1"/>
    <d v="2020-07-25T00:00:00"/>
    <d v="2020-07-07T00:00:00"/>
    <s v="Federal Shipping"/>
    <n v="54"/>
    <s v="Tourtière"/>
    <n v="7.45"/>
    <x v="25"/>
    <n v="0.10000000149011612"/>
    <x v="892"/>
    <n v="137.44"/>
  </r>
  <r>
    <x v="45"/>
    <s v="C/ Araquil, 67"/>
    <s v="Madrid"/>
    <s v="28023"/>
    <x v="12"/>
    <x v="0"/>
    <x v="2"/>
    <x v="553"/>
    <x v="387"/>
    <x v="5"/>
    <x v="1"/>
    <d v="2020-07-28T00:00:00"/>
    <d v="2020-07-02T00:00:00"/>
    <s v="United Package"/>
    <n v="17"/>
    <s v="Alice Mutton"/>
    <n v="39"/>
    <x v="4"/>
    <n v="0.25"/>
    <x v="370"/>
    <n v="97.09"/>
  </r>
  <r>
    <x v="45"/>
    <s v="C/ Araquil, 67"/>
    <s v="Madrid"/>
    <s v="28023"/>
    <x v="12"/>
    <x v="0"/>
    <x v="2"/>
    <x v="553"/>
    <x v="387"/>
    <x v="5"/>
    <x v="1"/>
    <d v="2020-07-28T00:00:00"/>
    <d v="2020-07-02T00:00:00"/>
    <s v="United Package"/>
    <n v="29"/>
    <s v="Thüringer Rostbratwurst"/>
    <n v="123.79"/>
    <x v="8"/>
    <n v="0.25"/>
    <x v="893"/>
    <n v="97.09"/>
  </r>
  <r>
    <x v="50"/>
    <s v="Vinbæltet 34"/>
    <s v="København"/>
    <s v="1734"/>
    <x v="17"/>
    <x v="0"/>
    <x v="2"/>
    <x v="554"/>
    <x v="387"/>
    <x v="5"/>
    <x v="1"/>
    <d v="2020-07-28T00:00:00"/>
    <d v="2020-07-04T00:00:00"/>
    <s v="United Package"/>
    <n v="30"/>
    <s v="Nord-Ost Matjeshering"/>
    <n v="25.89"/>
    <x v="9"/>
    <n v="0.25"/>
    <x v="894"/>
    <n v="257.26"/>
  </r>
  <r>
    <x v="50"/>
    <s v="Vinbæltet 34"/>
    <s v="København"/>
    <s v="1734"/>
    <x v="17"/>
    <x v="0"/>
    <x v="2"/>
    <x v="554"/>
    <x v="387"/>
    <x v="5"/>
    <x v="1"/>
    <d v="2020-07-28T00:00:00"/>
    <d v="2020-07-04T00:00:00"/>
    <s v="United Package"/>
    <n v="51"/>
    <s v="Manjimup Dried Apples"/>
    <n v="53"/>
    <x v="12"/>
    <n v="0.25"/>
    <x v="895"/>
    <n v="257.26"/>
  </r>
  <r>
    <x v="50"/>
    <s v="Vinbæltet 34"/>
    <s v="København"/>
    <s v="1734"/>
    <x v="17"/>
    <x v="0"/>
    <x v="2"/>
    <x v="554"/>
    <x v="387"/>
    <x v="5"/>
    <x v="1"/>
    <d v="2020-07-28T00:00:00"/>
    <d v="2020-07-04T00:00:00"/>
    <s v="United Package"/>
    <n v="55"/>
    <s v="Pâté chinois"/>
    <n v="24"/>
    <x v="18"/>
    <n v="0.25"/>
    <x v="835"/>
    <n v="257.26"/>
  </r>
  <r>
    <x v="50"/>
    <s v="Vinbæltet 34"/>
    <s v="København"/>
    <s v="1734"/>
    <x v="17"/>
    <x v="0"/>
    <x v="2"/>
    <x v="554"/>
    <x v="387"/>
    <x v="5"/>
    <x v="1"/>
    <d v="2020-07-28T00:00:00"/>
    <d v="2020-07-04T00:00:00"/>
    <s v="United Package"/>
    <n v="62"/>
    <s v="Tarte au sucre"/>
    <n v="49.3"/>
    <x v="2"/>
    <n v="0.25"/>
    <x v="896"/>
    <n v="257.26"/>
  </r>
  <r>
    <x v="7"/>
    <s v="Rua do Mercado, 12"/>
    <s v="Resende"/>
    <s v="08737-363"/>
    <x v="2"/>
    <x v="1"/>
    <x v="2"/>
    <x v="555"/>
    <x v="388"/>
    <x v="6"/>
    <x v="1"/>
    <d v="2020-07-29T00:00:00"/>
    <d v="2020-07-08T00:00:00"/>
    <s v="Speedy Express"/>
    <n v="19"/>
    <s v="Teatime Chocolate Biscuits"/>
    <n v="9.1999999999999993"/>
    <x v="23"/>
    <n v="5.000000074505806E-2"/>
    <x v="897"/>
    <n v="55.23"/>
  </r>
  <r>
    <x v="7"/>
    <s v="Rua do Mercado, 12"/>
    <s v="Resende"/>
    <s v="08737-363"/>
    <x v="2"/>
    <x v="1"/>
    <x v="2"/>
    <x v="555"/>
    <x v="388"/>
    <x v="6"/>
    <x v="1"/>
    <d v="2020-07-29T00:00:00"/>
    <d v="2020-07-08T00:00:00"/>
    <s v="Speedy Express"/>
    <n v="25"/>
    <s v="NuNuCa Nuß-Nougat-Creme"/>
    <n v="14"/>
    <x v="6"/>
    <n v="5.000000074505806E-2"/>
    <x v="475"/>
    <n v="55.23"/>
  </r>
  <r>
    <x v="7"/>
    <s v="Rua do Mercado, 12"/>
    <s v="Resende"/>
    <s v="08737-363"/>
    <x v="2"/>
    <x v="1"/>
    <x v="2"/>
    <x v="555"/>
    <x v="388"/>
    <x v="6"/>
    <x v="1"/>
    <d v="2020-07-29T00:00:00"/>
    <d v="2020-07-08T00:00:00"/>
    <s v="Speedy Express"/>
    <n v="59"/>
    <s v="Raclette Courdavault"/>
    <n v="55"/>
    <x v="6"/>
    <n v="5.000000074505806E-2"/>
    <x v="898"/>
    <n v="55.23"/>
  </r>
  <r>
    <x v="55"/>
    <s v="90 Wadhurst Rd."/>
    <s v="London"/>
    <s v="OX15 4NB"/>
    <x v="13"/>
    <x v="0"/>
    <x v="1"/>
    <x v="556"/>
    <x v="388"/>
    <x v="6"/>
    <x v="1"/>
    <d v="2020-07-29T00:00:00"/>
    <d v="2020-07-09T00:00:00"/>
    <s v="United Package"/>
    <n v="10"/>
    <s v="Ikura"/>
    <n v="31"/>
    <x v="20"/>
    <n v="0"/>
    <x v="899"/>
    <n v="27.33"/>
  </r>
  <r>
    <x v="55"/>
    <s v="90 Wadhurst Rd."/>
    <s v="London"/>
    <s v="OX15 4NB"/>
    <x v="13"/>
    <x v="0"/>
    <x v="1"/>
    <x v="556"/>
    <x v="388"/>
    <x v="6"/>
    <x v="1"/>
    <d v="2020-07-29T00:00:00"/>
    <d v="2020-07-09T00:00:00"/>
    <s v="United Package"/>
    <n v="28"/>
    <s v="Rössle Sauerkraut"/>
    <n v="45.6"/>
    <x v="23"/>
    <n v="0"/>
    <x v="378"/>
    <n v="27.33"/>
  </r>
  <r>
    <x v="55"/>
    <s v="90 Wadhurst Rd."/>
    <s v="London"/>
    <s v="OX15 4NB"/>
    <x v="13"/>
    <x v="0"/>
    <x v="1"/>
    <x v="556"/>
    <x v="388"/>
    <x v="6"/>
    <x v="1"/>
    <d v="2020-07-29T00:00:00"/>
    <d v="2020-07-09T00:00:00"/>
    <s v="United Package"/>
    <n v="49"/>
    <s v="Maxilaku"/>
    <n v="20"/>
    <x v="22"/>
    <n v="0.15000000596046448"/>
    <x v="317"/>
    <n v="27.33"/>
  </r>
  <r>
    <x v="39"/>
    <s v="89 Jefferson Way_x000d__x000a_Suite 2"/>
    <s v="Portland"/>
    <s v="97201"/>
    <x v="8"/>
    <x v="2"/>
    <x v="7"/>
    <x v="557"/>
    <x v="388"/>
    <x v="6"/>
    <x v="1"/>
    <d v="2020-07-29T00:00:00"/>
    <d v="2020-07-11T00:00:00"/>
    <s v="Federal Shipping"/>
    <n v="34"/>
    <s v="Sasquatch Ale"/>
    <n v="14"/>
    <x v="1"/>
    <n v="0"/>
    <x v="359"/>
    <n v="237.34"/>
  </r>
  <r>
    <x v="39"/>
    <s v="89 Jefferson Way_x000d__x000a_Suite 2"/>
    <s v="Portland"/>
    <s v="97201"/>
    <x v="8"/>
    <x v="2"/>
    <x v="7"/>
    <x v="557"/>
    <x v="388"/>
    <x v="6"/>
    <x v="1"/>
    <d v="2020-07-29T00:00:00"/>
    <d v="2020-07-11T00:00:00"/>
    <s v="Federal Shipping"/>
    <n v="38"/>
    <s v="Côte de Blaye"/>
    <n v="263.5"/>
    <x v="1"/>
    <n v="0"/>
    <x v="900"/>
    <n v="237.34"/>
  </r>
  <r>
    <x v="3"/>
    <s v="2, rue du Commerce"/>
    <s v="Lyon"/>
    <s v="69004"/>
    <x v="0"/>
    <x v="0"/>
    <x v="3"/>
    <x v="558"/>
    <x v="389"/>
    <x v="6"/>
    <x v="1"/>
    <d v="2020-07-30T00:00:00"/>
    <d v="2020-07-07T00:00:00"/>
    <s v="United Package"/>
    <n v="2"/>
    <s v="Chang"/>
    <n v="19"/>
    <x v="8"/>
    <n v="0.25"/>
    <x v="309"/>
    <n v="22.11"/>
  </r>
  <r>
    <x v="3"/>
    <s v="2, rue du Commerce"/>
    <s v="Lyon"/>
    <s v="69004"/>
    <x v="0"/>
    <x v="0"/>
    <x v="3"/>
    <x v="558"/>
    <x v="389"/>
    <x v="6"/>
    <x v="1"/>
    <d v="2020-07-30T00:00:00"/>
    <d v="2020-07-07T00:00:00"/>
    <s v="United Package"/>
    <n v="65"/>
    <s v="Louisiana Fiery Hot Pepper Sauce"/>
    <n v="21.05"/>
    <x v="17"/>
    <n v="0"/>
    <x v="901"/>
    <n v="22.11"/>
  </r>
  <r>
    <x v="3"/>
    <s v="2, rue du Commerce"/>
    <s v="Lyon"/>
    <s v="69004"/>
    <x v="0"/>
    <x v="0"/>
    <x v="3"/>
    <x v="558"/>
    <x v="389"/>
    <x v="6"/>
    <x v="1"/>
    <d v="2020-07-30T00:00:00"/>
    <d v="2020-07-07T00:00:00"/>
    <s v="United Package"/>
    <n v="74"/>
    <s v="Longlife Tofu"/>
    <n v="10"/>
    <x v="6"/>
    <n v="0.25"/>
    <x v="902"/>
    <n v="22.11"/>
  </r>
  <r>
    <x v="70"/>
    <s v="Via Monte Bianco 34"/>
    <s v="Torino"/>
    <s v="10100"/>
    <x v="11"/>
    <x v="0"/>
    <x v="2"/>
    <x v="559"/>
    <x v="389"/>
    <x v="6"/>
    <x v="1"/>
    <d v="2020-07-30T00:00:00"/>
    <d v="2020-08-01T00:00:00"/>
    <s v="Speedy Express"/>
    <n v="40"/>
    <s v="Boston Crab Meat"/>
    <n v="18.399999999999999"/>
    <x v="15"/>
    <n v="0"/>
    <x v="903"/>
    <n v="1.36"/>
  </r>
  <r>
    <x v="49"/>
    <s v="2743 Bering St."/>
    <s v="Anchorage"/>
    <s v="99508"/>
    <x v="8"/>
    <x v="2"/>
    <x v="7"/>
    <x v="560"/>
    <x v="390"/>
    <x v="6"/>
    <x v="1"/>
    <d v="2020-07-31T00:00:00"/>
    <d v="2020-07-11T00:00:00"/>
    <s v="Federal Shipping"/>
    <n v="56"/>
    <s v="Gnocchi di nonna Alice"/>
    <n v="38"/>
    <x v="8"/>
    <n v="0.15000000596046448"/>
    <x v="879"/>
    <n v="45.53"/>
  </r>
  <r>
    <x v="49"/>
    <s v="2743 Bering St."/>
    <s v="Anchorage"/>
    <s v="99508"/>
    <x v="8"/>
    <x v="2"/>
    <x v="7"/>
    <x v="560"/>
    <x v="390"/>
    <x v="6"/>
    <x v="1"/>
    <d v="2020-07-31T00:00:00"/>
    <d v="2020-07-11T00:00:00"/>
    <s v="Federal Shipping"/>
    <n v="76"/>
    <s v="Lakkalikööri"/>
    <n v="18"/>
    <x v="13"/>
    <n v="0.15000000596046448"/>
    <x v="904"/>
    <n v="45.53"/>
  </r>
  <r>
    <x v="7"/>
    <s v="Rua do Mercado, 12"/>
    <s v="Resende"/>
    <s v="08737-363"/>
    <x v="2"/>
    <x v="1"/>
    <x v="8"/>
    <x v="561"/>
    <x v="390"/>
    <x v="6"/>
    <x v="1"/>
    <d v="2020-07-31T00:00:00"/>
    <d v="2020-07-09T00:00:00"/>
    <s v="Speedy Express"/>
    <n v="52"/>
    <s v="Filo Mix"/>
    <n v="7"/>
    <x v="8"/>
    <n v="0"/>
    <x v="359"/>
    <n v="4.87"/>
  </r>
  <r>
    <x v="76"/>
    <s v="2319 Elm St."/>
    <s v="Vancouver"/>
    <s v="V3F 2K1"/>
    <x v="16"/>
    <x v="2"/>
    <x v="7"/>
    <x v="562"/>
    <x v="390"/>
    <x v="6"/>
    <x v="1"/>
    <d v="2020-07-31T00:00:00"/>
    <d v="2020-07-09T00:00:00"/>
    <s v="Federal Shipping"/>
    <n v="13"/>
    <s v="Konbu"/>
    <n v="6"/>
    <x v="25"/>
    <n v="0"/>
    <x v="95"/>
    <n v="4.33"/>
  </r>
  <r>
    <x v="76"/>
    <s v="2319 Elm St."/>
    <s v="Vancouver"/>
    <s v="V3F 2K1"/>
    <x v="16"/>
    <x v="2"/>
    <x v="7"/>
    <x v="562"/>
    <x v="390"/>
    <x v="6"/>
    <x v="1"/>
    <d v="2020-07-31T00:00:00"/>
    <d v="2020-07-09T00:00:00"/>
    <s v="Federal Shipping"/>
    <n v="25"/>
    <s v="NuNuCa Nuß-Nougat-Creme"/>
    <n v="14"/>
    <x v="2"/>
    <n v="0"/>
    <x v="676"/>
    <n v="4.33"/>
  </r>
  <r>
    <x v="76"/>
    <s v="2319 Elm St."/>
    <s v="Vancouver"/>
    <s v="V3F 2K1"/>
    <x v="16"/>
    <x v="2"/>
    <x v="7"/>
    <x v="562"/>
    <x v="390"/>
    <x v="6"/>
    <x v="1"/>
    <d v="2020-07-31T00:00:00"/>
    <d v="2020-07-09T00:00:00"/>
    <s v="Federal Shipping"/>
    <n v="70"/>
    <s v="Outback Lager"/>
    <n v="15"/>
    <x v="2"/>
    <n v="0"/>
    <x v="516"/>
    <n v="4.33"/>
  </r>
  <r>
    <x v="66"/>
    <s v="Ave. 5 de Mayo Porlamar"/>
    <s v="I. de Margarita"/>
    <s v="4980"/>
    <x v="5"/>
    <x v="1"/>
    <x v="6"/>
    <x v="563"/>
    <x v="391"/>
    <x v="6"/>
    <x v="1"/>
    <d v="2020-08-01T00:00:00"/>
    <d v="2020-07-10T00:00:00"/>
    <s v="Speedy Express"/>
    <n v="19"/>
    <s v="Teatime Chocolate Biscuits"/>
    <n v="9.1999999999999993"/>
    <x v="6"/>
    <n v="0"/>
    <x v="905"/>
    <n v="31.22"/>
  </r>
  <r>
    <x v="66"/>
    <s v="Ave. 5 de Mayo Porlamar"/>
    <s v="I. de Margarita"/>
    <s v="4980"/>
    <x v="5"/>
    <x v="1"/>
    <x v="6"/>
    <x v="563"/>
    <x v="391"/>
    <x v="6"/>
    <x v="1"/>
    <d v="2020-08-01T00:00:00"/>
    <d v="2020-07-10T00:00:00"/>
    <s v="Speedy Express"/>
    <n v="23"/>
    <s v="Tunnbröd"/>
    <n v="9"/>
    <x v="27"/>
    <n v="0"/>
    <x v="649"/>
    <n v="31.22"/>
  </r>
  <r>
    <x v="66"/>
    <s v="Ave. 5 de Mayo Porlamar"/>
    <s v="I. de Margarita"/>
    <s v="4980"/>
    <x v="5"/>
    <x v="1"/>
    <x v="6"/>
    <x v="563"/>
    <x v="391"/>
    <x v="6"/>
    <x v="1"/>
    <d v="2020-08-01T00:00:00"/>
    <d v="2020-07-10T00:00:00"/>
    <s v="Speedy Express"/>
    <n v="40"/>
    <s v="Boston Crab Meat"/>
    <n v="18.399999999999999"/>
    <x v="12"/>
    <n v="0"/>
    <x v="119"/>
    <n v="31.22"/>
  </r>
  <r>
    <x v="31"/>
    <s v="Strada Provinciale 124"/>
    <s v="Reggio Emilia"/>
    <s v="42100"/>
    <x v="11"/>
    <x v="0"/>
    <x v="0"/>
    <x v="564"/>
    <x v="391"/>
    <x v="6"/>
    <x v="1"/>
    <d v="2020-08-01T00:00:00"/>
    <d v="2020-07-14T00:00:00"/>
    <s v="Speedy Express"/>
    <n v="31"/>
    <s v="Gorgonzola Telino"/>
    <n v="12.5"/>
    <x v="16"/>
    <n v="0.10000000149011612"/>
    <x v="226"/>
    <n v="59.78"/>
  </r>
  <r>
    <x v="31"/>
    <s v="Strada Provinciale 124"/>
    <s v="Reggio Emilia"/>
    <s v="42100"/>
    <x v="11"/>
    <x v="0"/>
    <x v="0"/>
    <x v="564"/>
    <x v="391"/>
    <x v="6"/>
    <x v="1"/>
    <d v="2020-08-01T00:00:00"/>
    <d v="2020-07-14T00:00:00"/>
    <s v="Speedy Express"/>
    <n v="72"/>
    <s v="Mozzarella di Giovanni"/>
    <n v="34.799999999999997"/>
    <x v="4"/>
    <n v="0.10000000149011612"/>
    <x v="906"/>
    <n v="59.78"/>
  </r>
  <r>
    <x v="31"/>
    <s v="Strada Provinciale 124"/>
    <s v="Reggio Emilia"/>
    <s v="42100"/>
    <x v="11"/>
    <x v="0"/>
    <x v="0"/>
    <x v="564"/>
    <x v="391"/>
    <x v="6"/>
    <x v="1"/>
    <d v="2020-08-01T00:00:00"/>
    <d v="2020-07-14T00:00:00"/>
    <s v="Speedy Express"/>
    <n v="77"/>
    <s v="Original Frankfurter grüne Soße"/>
    <n v="13"/>
    <x v="8"/>
    <n v="0"/>
    <x v="468"/>
    <n v="59.78"/>
  </r>
  <r>
    <x v="30"/>
    <s v="Av. Copacabana, 267"/>
    <s v="Rio de Janeiro"/>
    <s v="02389-890"/>
    <x v="2"/>
    <x v="1"/>
    <x v="5"/>
    <x v="565"/>
    <x v="392"/>
    <x v="6"/>
    <x v="1"/>
    <d v="2020-08-04T00:00:00"/>
    <d v="2020-07-11T00:00:00"/>
    <s v="Speedy Express"/>
    <n v="2"/>
    <s v="Chang"/>
    <n v="19"/>
    <x v="0"/>
    <n v="0.20000000298023224"/>
    <x v="159"/>
    <n v="47.38"/>
  </r>
  <r>
    <x v="30"/>
    <s v="Av. Copacabana, 267"/>
    <s v="Rio de Janeiro"/>
    <s v="02389-890"/>
    <x v="2"/>
    <x v="1"/>
    <x v="5"/>
    <x v="565"/>
    <x v="392"/>
    <x v="6"/>
    <x v="1"/>
    <d v="2020-08-04T00:00:00"/>
    <d v="2020-07-11T00:00:00"/>
    <s v="Speedy Express"/>
    <n v="46"/>
    <s v="Spegesild"/>
    <n v="12"/>
    <x v="5"/>
    <n v="0"/>
    <x v="471"/>
    <n v="47.38"/>
  </r>
  <r>
    <x v="3"/>
    <s v="2, rue du Commerce"/>
    <s v="Lyon"/>
    <s v="69004"/>
    <x v="0"/>
    <x v="0"/>
    <x v="3"/>
    <x v="566"/>
    <x v="392"/>
    <x v="6"/>
    <x v="1"/>
    <d v="2020-08-04T00:00:00"/>
    <d v="2020-07-16T00:00:00"/>
    <s v="Federal Shipping"/>
    <n v="41"/>
    <s v="Jack's New England Clam Chowder"/>
    <n v="9.65"/>
    <x v="8"/>
    <n v="0"/>
    <x v="907"/>
    <n v="130.94"/>
  </r>
  <r>
    <x v="3"/>
    <s v="2, rue du Commerce"/>
    <s v="Lyon"/>
    <s v="69004"/>
    <x v="0"/>
    <x v="0"/>
    <x v="3"/>
    <x v="566"/>
    <x v="392"/>
    <x v="6"/>
    <x v="1"/>
    <d v="2020-08-04T00:00:00"/>
    <d v="2020-07-16T00:00:00"/>
    <s v="Federal Shipping"/>
    <n v="43"/>
    <s v="Ipoh Coffee"/>
    <n v="46"/>
    <x v="8"/>
    <n v="0.15000000596046448"/>
    <x v="908"/>
    <n v="130.94"/>
  </r>
  <r>
    <x v="3"/>
    <s v="2, rue du Commerce"/>
    <s v="Lyon"/>
    <s v="69004"/>
    <x v="0"/>
    <x v="0"/>
    <x v="3"/>
    <x v="566"/>
    <x v="392"/>
    <x v="6"/>
    <x v="1"/>
    <d v="2020-08-04T00:00:00"/>
    <d v="2020-07-16T00:00:00"/>
    <s v="Federal Shipping"/>
    <n v="48"/>
    <s v="Chocolade"/>
    <n v="12.75"/>
    <x v="26"/>
    <n v="0.15000000596046448"/>
    <x v="909"/>
    <n v="130.94"/>
  </r>
  <r>
    <x v="3"/>
    <s v="2, rue du Commerce"/>
    <s v="Lyon"/>
    <s v="69004"/>
    <x v="0"/>
    <x v="0"/>
    <x v="3"/>
    <x v="566"/>
    <x v="392"/>
    <x v="6"/>
    <x v="1"/>
    <d v="2020-08-04T00:00:00"/>
    <d v="2020-07-16T00:00:00"/>
    <s v="Federal Shipping"/>
    <n v="61"/>
    <s v="Sirop d'érable"/>
    <n v="28.5"/>
    <x v="12"/>
    <n v="0.15000000596046448"/>
    <x v="910"/>
    <n v="130.94"/>
  </r>
  <r>
    <x v="44"/>
    <s v="187 Suffolk Ln."/>
    <s v="Boise"/>
    <s v="83720"/>
    <x v="8"/>
    <x v="2"/>
    <x v="7"/>
    <x v="567"/>
    <x v="392"/>
    <x v="6"/>
    <x v="1"/>
    <d v="2020-08-04T00:00:00"/>
    <d v="2020-07-16T00:00:00"/>
    <s v="Federal Shipping"/>
    <n v="33"/>
    <s v="Geitost"/>
    <n v="2.5"/>
    <x v="16"/>
    <n v="0"/>
    <x v="66"/>
    <n v="14.62"/>
  </r>
  <r>
    <x v="80"/>
    <s v="2732 Baker Blvd."/>
    <s v="Eugene"/>
    <s v="97403"/>
    <x v="8"/>
    <x v="2"/>
    <x v="2"/>
    <x v="568"/>
    <x v="393"/>
    <x v="6"/>
    <x v="1"/>
    <d v="2020-08-05T00:00:00"/>
    <d v="2020-08-06T00:00:00"/>
    <s v="United Package"/>
    <n v="38"/>
    <s v="Côte de Blaye"/>
    <n v="263.5"/>
    <x v="12"/>
    <n v="5.000000074505806E-2"/>
    <x v="911"/>
    <n v="719.78"/>
  </r>
  <r>
    <x v="80"/>
    <s v="2732 Baker Blvd."/>
    <s v="Eugene"/>
    <s v="97403"/>
    <x v="8"/>
    <x v="2"/>
    <x v="2"/>
    <x v="568"/>
    <x v="393"/>
    <x v="6"/>
    <x v="1"/>
    <d v="2020-08-05T00:00:00"/>
    <d v="2020-08-06T00:00:00"/>
    <s v="United Package"/>
    <n v="62"/>
    <s v="Tarte au sucre"/>
    <n v="49.3"/>
    <x v="8"/>
    <n v="5.000000074505806E-2"/>
    <x v="580"/>
    <n v="719.78"/>
  </r>
  <r>
    <x v="43"/>
    <s v="Maubelstr. 90"/>
    <s v="Brandenburg"/>
    <s v="14776"/>
    <x v="1"/>
    <x v="0"/>
    <x v="3"/>
    <x v="569"/>
    <x v="393"/>
    <x v="6"/>
    <x v="1"/>
    <d v="2020-07-22T00:00:00"/>
    <d v="2020-07-15T00:00:00"/>
    <s v="United Package"/>
    <n v="26"/>
    <s v="Gumbär Gummibärchen"/>
    <n v="31.23"/>
    <x v="4"/>
    <n v="0.15000000596046448"/>
    <x v="912"/>
    <n v="306.07"/>
  </r>
  <r>
    <x v="43"/>
    <s v="Maubelstr. 90"/>
    <s v="Brandenburg"/>
    <s v="14776"/>
    <x v="1"/>
    <x v="0"/>
    <x v="3"/>
    <x v="569"/>
    <x v="393"/>
    <x v="6"/>
    <x v="1"/>
    <d v="2020-07-22T00:00:00"/>
    <d v="2020-07-15T00:00:00"/>
    <s v="United Package"/>
    <n v="38"/>
    <s v="Côte de Blaye"/>
    <n v="263.5"/>
    <x v="12"/>
    <n v="0"/>
    <x v="554"/>
    <n v="306.07"/>
  </r>
  <r>
    <x v="43"/>
    <s v="Maubelstr. 90"/>
    <s v="Brandenburg"/>
    <s v="14776"/>
    <x v="1"/>
    <x v="0"/>
    <x v="3"/>
    <x v="569"/>
    <x v="393"/>
    <x v="6"/>
    <x v="1"/>
    <d v="2020-07-22T00:00:00"/>
    <d v="2020-07-15T00:00:00"/>
    <s v="United Package"/>
    <n v="40"/>
    <s v="Boston Crab Meat"/>
    <n v="18.399999999999999"/>
    <x v="18"/>
    <n v="0.15000000596046448"/>
    <x v="913"/>
    <n v="306.07"/>
  </r>
  <r>
    <x v="43"/>
    <s v="Maubelstr. 90"/>
    <s v="Brandenburg"/>
    <s v="14776"/>
    <x v="1"/>
    <x v="0"/>
    <x v="3"/>
    <x v="569"/>
    <x v="393"/>
    <x v="6"/>
    <x v="1"/>
    <d v="2020-07-22T00:00:00"/>
    <d v="2020-07-15T00:00:00"/>
    <s v="United Package"/>
    <n v="62"/>
    <s v="Tarte au sucre"/>
    <n v="49.3"/>
    <x v="9"/>
    <n v="0.15000000596046448"/>
    <x v="914"/>
    <n v="306.07"/>
  </r>
  <r>
    <x v="23"/>
    <s v="Via Ludovico il Moro 22"/>
    <s v="Bergamo"/>
    <s v="24100"/>
    <x v="11"/>
    <x v="0"/>
    <x v="8"/>
    <x v="570"/>
    <x v="394"/>
    <x v="6"/>
    <x v="1"/>
    <d v="2020-08-06T00:00:00"/>
    <d v="2020-07-14T00:00:00"/>
    <s v="Federal Shipping"/>
    <n v="32"/>
    <s v="Mascarpone Fabioli"/>
    <n v="32"/>
    <x v="8"/>
    <n v="0"/>
    <x v="16"/>
    <n v="65.48"/>
  </r>
  <r>
    <x v="23"/>
    <s v="Via Ludovico il Moro 22"/>
    <s v="Bergamo"/>
    <s v="24100"/>
    <x v="11"/>
    <x v="0"/>
    <x v="8"/>
    <x v="570"/>
    <x v="394"/>
    <x v="6"/>
    <x v="1"/>
    <d v="2020-08-06T00:00:00"/>
    <d v="2020-07-14T00:00:00"/>
    <s v="Federal Shipping"/>
    <n v="41"/>
    <s v="Jack's New England Clam Chowder"/>
    <n v="9.65"/>
    <x v="8"/>
    <n v="0"/>
    <x v="907"/>
    <n v="65.48"/>
  </r>
  <r>
    <x v="79"/>
    <s v="Cerrito 333"/>
    <s v="Buenos Aires"/>
    <s v="1010"/>
    <x v="20"/>
    <x v="1"/>
    <x v="7"/>
    <x v="571"/>
    <x v="394"/>
    <x v="6"/>
    <x v="1"/>
    <d v="2020-08-06T00:00:00"/>
    <d v="2020-07-18T00:00:00"/>
    <s v="Federal Shipping"/>
    <n v="43"/>
    <s v="Ipoh Coffee"/>
    <n v="46"/>
    <x v="25"/>
    <n v="0"/>
    <x v="915"/>
    <n v="19.760000000000002"/>
  </r>
  <r>
    <x v="79"/>
    <s v="Cerrito 333"/>
    <s v="Buenos Aires"/>
    <s v="1010"/>
    <x v="20"/>
    <x v="1"/>
    <x v="7"/>
    <x v="571"/>
    <x v="394"/>
    <x v="6"/>
    <x v="1"/>
    <d v="2020-08-06T00:00:00"/>
    <d v="2020-07-18T00:00:00"/>
    <s v="Federal Shipping"/>
    <n v="75"/>
    <s v="Rhönbräu Klosterbier"/>
    <n v="7.75"/>
    <x v="8"/>
    <n v="0"/>
    <x v="586"/>
    <n v="19.760000000000002"/>
  </r>
  <r>
    <x v="13"/>
    <s v="2817 Milton Dr."/>
    <s v="Albuquerque"/>
    <s v="87110"/>
    <x v="8"/>
    <x v="2"/>
    <x v="3"/>
    <x v="572"/>
    <x v="394"/>
    <x v="6"/>
    <x v="1"/>
    <d v="2020-08-06T00:00:00"/>
    <d v="2020-07-15T00:00:00"/>
    <s v="United Package"/>
    <n v="56"/>
    <s v="Gnocchi di nonna Alice"/>
    <n v="38"/>
    <x v="12"/>
    <n v="0"/>
    <x v="567"/>
    <n v="37.520000000000003"/>
  </r>
  <r>
    <x v="20"/>
    <s v="P.O. Box 555"/>
    <s v="Lander"/>
    <s v="82520"/>
    <x v="8"/>
    <x v="2"/>
    <x v="5"/>
    <x v="573"/>
    <x v="395"/>
    <x v="6"/>
    <x v="1"/>
    <d v="2020-08-07T00:00:00"/>
    <d v="2020-07-17T00:00:00"/>
    <s v="Speedy Express"/>
    <n v="35"/>
    <s v="Steeleye Stout"/>
    <n v="18"/>
    <x v="8"/>
    <n v="0"/>
    <x v="40"/>
    <n v="36.68"/>
  </r>
  <r>
    <x v="20"/>
    <s v="P.O. Box 555"/>
    <s v="Lander"/>
    <s v="82520"/>
    <x v="8"/>
    <x v="2"/>
    <x v="5"/>
    <x v="573"/>
    <x v="395"/>
    <x v="6"/>
    <x v="1"/>
    <d v="2020-08-07T00:00:00"/>
    <d v="2020-07-17T00:00:00"/>
    <s v="Speedy Express"/>
    <n v="51"/>
    <s v="Manjimup Dried Apples"/>
    <n v="53"/>
    <x v="7"/>
    <n v="0"/>
    <x v="546"/>
    <n v="36.68"/>
  </r>
  <r>
    <x v="82"/>
    <s v="722 DaVinci Blvd."/>
    <s v="Kirkland"/>
    <s v="98034"/>
    <x v="8"/>
    <x v="2"/>
    <x v="1"/>
    <x v="574"/>
    <x v="395"/>
    <x v="6"/>
    <x v="1"/>
    <d v="2020-08-07T00:00:00"/>
    <d v="2020-07-18T00:00:00"/>
    <s v="Federal Shipping"/>
    <n v="62"/>
    <s v="Tarte au sucre"/>
    <n v="49.3"/>
    <x v="28"/>
    <n v="0"/>
    <x v="481"/>
    <n v="7"/>
  </r>
  <r>
    <x v="82"/>
    <s v="722 DaVinci Blvd."/>
    <s v="Kirkland"/>
    <s v="98034"/>
    <x v="8"/>
    <x v="2"/>
    <x v="1"/>
    <x v="574"/>
    <x v="395"/>
    <x v="6"/>
    <x v="1"/>
    <d v="2020-08-07T00:00:00"/>
    <d v="2020-07-18T00:00:00"/>
    <s v="Federal Shipping"/>
    <n v="70"/>
    <s v="Outback Lager"/>
    <n v="15"/>
    <x v="7"/>
    <n v="0"/>
    <x v="236"/>
    <n v="7"/>
  </r>
  <r>
    <x v="29"/>
    <s v="Carrera 52 con Ave. Bolívar #65-98 Llano Largo"/>
    <s v="Barquisimeto"/>
    <s v="3508"/>
    <x v="5"/>
    <x v="1"/>
    <x v="0"/>
    <x v="575"/>
    <x v="396"/>
    <x v="6"/>
    <x v="1"/>
    <d v="2020-08-08T00:00:00"/>
    <d v="2020-07-15T00:00:00"/>
    <s v="United Package"/>
    <n v="11"/>
    <s v="Queso Cabrales"/>
    <n v="21"/>
    <x v="8"/>
    <n v="0.10000000149011612"/>
    <x v="810"/>
    <n v="163.97"/>
  </r>
  <r>
    <x v="29"/>
    <s v="Carrera 52 con Ave. Bolívar #65-98 Llano Largo"/>
    <s v="Barquisimeto"/>
    <s v="3508"/>
    <x v="5"/>
    <x v="1"/>
    <x v="0"/>
    <x v="575"/>
    <x v="396"/>
    <x v="6"/>
    <x v="1"/>
    <d v="2020-08-08T00:00:00"/>
    <d v="2020-07-15T00:00:00"/>
    <s v="United Package"/>
    <n v="57"/>
    <s v="Ravioli Angelo"/>
    <n v="19.5"/>
    <x v="6"/>
    <n v="0"/>
    <x v="769"/>
    <n v="163.97"/>
  </r>
  <r>
    <x v="29"/>
    <s v="Carrera 52 con Ave. Bolívar #65-98 Llano Largo"/>
    <s v="Barquisimeto"/>
    <s v="3508"/>
    <x v="5"/>
    <x v="1"/>
    <x v="0"/>
    <x v="575"/>
    <x v="396"/>
    <x v="6"/>
    <x v="1"/>
    <d v="2020-08-08T00:00:00"/>
    <d v="2020-07-15T00:00:00"/>
    <s v="United Package"/>
    <n v="59"/>
    <s v="Raclette Courdavault"/>
    <n v="55"/>
    <x v="4"/>
    <n v="0.10000000149011612"/>
    <x v="266"/>
    <n v="163.97"/>
  </r>
  <r>
    <x v="29"/>
    <s v="Carrera 52 con Ave. Bolívar #65-98 Llano Largo"/>
    <s v="Barquisimeto"/>
    <s v="3508"/>
    <x v="5"/>
    <x v="1"/>
    <x v="0"/>
    <x v="575"/>
    <x v="396"/>
    <x v="6"/>
    <x v="1"/>
    <d v="2020-08-08T00:00:00"/>
    <d v="2020-07-15T00:00:00"/>
    <s v="United Package"/>
    <n v="77"/>
    <s v="Original Frankfurter grüne Soße"/>
    <n v="13"/>
    <x v="6"/>
    <n v="0.10000000149011612"/>
    <x v="115"/>
    <n v="163.97"/>
  </r>
  <r>
    <x v="14"/>
    <s v="Åkergatan 24"/>
    <s v="Bräcke"/>
    <s v="S-844 67"/>
    <x v="9"/>
    <x v="0"/>
    <x v="6"/>
    <x v="576"/>
    <x v="396"/>
    <x v="6"/>
    <x v="1"/>
    <d v="2020-08-08T00:00:00"/>
    <d v="2020-08-01T00:00:00"/>
    <s v="Speedy Express"/>
    <n v="41"/>
    <s v="Jack's New England Clam Chowder"/>
    <n v="9.65"/>
    <x v="0"/>
    <n v="0"/>
    <x v="815"/>
    <n v="1.23"/>
  </r>
  <r>
    <x v="14"/>
    <s v="Åkergatan 24"/>
    <s v="Bräcke"/>
    <s v="S-844 67"/>
    <x v="9"/>
    <x v="0"/>
    <x v="6"/>
    <x v="576"/>
    <x v="396"/>
    <x v="6"/>
    <x v="1"/>
    <d v="2020-08-08T00:00:00"/>
    <d v="2020-08-01T00:00:00"/>
    <s v="Speedy Express"/>
    <n v="70"/>
    <s v="Outback Lager"/>
    <n v="15"/>
    <x v="3"/>
    <n v="0"/>
    <x v="135"/>
    <n v="1.23"/>
  </r>
  <r>
    <x v="56"/>
    <s v="Walserweg 21"/>
    <s v="Aachen"/>
    <s v="52066"/>
    <x v="1"/>
    <x v="0"/>
    <x v="5"/>
    <x v="577"/>
    <x v="396"/>
    <x v="6"/>
    <x v="1"/>
    <d v="2020-08-08T00:00:00"/>
    <d v="2020-07-16T00:00:00"/>
    <s v="Speedy Express"/>
    <n v="26"/>
    <s v="Gumbär Gummibärchen"/>
    <n v="31.23"/>
    <x v="0"/>
    <n v="0"/>
    <x v="916"/>
    <n v="79.25"/>
  </r>
  <r>
    <x v="56"/>
    <s v="Walserweg 21"/>
    <s v="Aachen"/>
    <s v="52066"/>
    <x v="1"/>
    <x v="0"/>
    <x v="5"/>
    <x v="577"/>
    <x v="396"/>
    <x v="6"/>
    <x v="1"/>
    <d v="2020-08-08T00:00:00"/>
    <d v="2020-07-16T00:00:00"/>
    <s v="Speedy Express"/>
    <n v="53"/>
    <s v="Perth Pasties"/>
    <n v="32.799999999999997"/>
    <x v="8"/>
    <n v="0"/>
    <x v="917"/>
    <n v="79.25"/>
  </r>
  <r>
    <x v="15"/>
    <s v="24, place Kléber"/>
    <s v="Strasbourg"/>
    <s v="67000"/>
    <x v="0"/>
    <x v="0"/>
    <x v="1"/>
    <x v="578"/>
    <x v="397"/>
    <x v="6"/>
    <x v="1"/>
    <d v="2020-08-11T00:00:00"/>
    <d v="2020-08-08T00:00:00"/>
    <s v="Speedy Express"/>
    <n v="31"/>
    <s v="Gorgonzola Telino"/>
    <n v="12.5"/>
    <x v="5"/>
    <n v="0"/>
    <x v="555"/>
    <n v="7.09"/>
  </r>
  <r>
    <x v="15"/>
    <s v="24, place Kléber"/>
    <s v="Strasbourg"/>
    <s v="67000"/>
    <x v="0"/>
    <x v="0"/>
    <x v="1"/>
    <x v="578"/>
    <x v="397"/>
    <x v="6"/>
    <x v="1"/>
    <d v="2020-08-11T00:00:00"/>
    <d v="2020-08-08T00:00:00"/>
    <s v="Speedy Express"/>
    <n v="57"/>
    <s v="Ravioli Angelo"/>
    <n v="19.5"/>
    <x v="6"/>
    <n v="0"/>
    <x v="769"/>
    <n v="7.09"/>
  </r>
  <r>
    <x v="47"/>
    <s v="12, rue des Bouchers"/>
    <s v="Marseille"/>
    <s v="13008"/>
    <x v="0"/>
    <x v="0"/>
    <x v="5"/>
    <x v="579"/>
    <x v="397"/>
    <x v="6"/>
    <x v="1"/>
    <d v="2020-07-28T00:00:00"/>
    <d v="2020-08-08T00:00:00"/>
    <s v="United Package"/>
    <n v="10"/>
    <s v="Ikura"/>
    <n v="31"/>
    <x v="6"/>
    <n v="0"/>
    <x v="918"/>
    <n v="63.54"/>
  </r>
  <r>
    <x v="47"/>
    <s v="12, rue des Bouchers"/>
    <s v="Marseille"/>
    <s v="13008"/>
    <x v="0"/>
    <x v="0"/>
    <x v="5"/>
    <x v="579"/>
    <x v="397"/>
    <x v="6"/>
    <x v="1"/>
    <d v="2020-07-28T00:00:00"/>
    <d v="2020-08-08T00:00:00"/>
    <s v="United Package"/>
    <n v="39"/>
    <s v="Chartreuse verte"/>
    <n v="18"/>
    <x v="11"/>
    <n v="0"/>
    <x v="810"/>
    <n v="63.54"/>
  </r>
  <r>
    <x v="74"/>
    <s v="Av. del Libertador 900"/>
    <s v="Buenos Aires"/>
    <s v="1010"/>
    <x v="20"/>
    <x v="1"/>
    <x v="4"/>
    <x v="580"/>
    <x v="398"/>
    <x v="6"/>
    <x v="1"/>
    <d v="2020-07-29T00:00:00"/>
    <d v="2020-08-06T00:00:00"/>
    <s v="Speedy Express"/>
    <n v="20"/>
    <s v="Sir Rodney's Marmalade"/>
    <n v="81"/>
    <x v="2"/>
    <n v="0"/>
    <x v="638"/>
    <n v="90.85"/>
  </r>
  <r>
    <x v="74"/>
    <s v="Av. del Libertador 900"/>
    <s v="Buenos Aires"/>
    <s v="1010"/>
    <x v="20"/>
    <x v="1"/>
    <x v="4"/>
    <x v="580"/>
    <x v="398"/>
    <x v="6"/>
    <x v="1"/>
    <d v="2020-07-29T00:00:00"/>
    <d v="2020-08-06T00:00:00"/>
    <s v="Speedy Express"/>
    <n v="38"/>
    <s v="Côte de Blaye"/>
    <n v="263.5"/>
    <x v="17"/>
    <n v="0"/>
    <x v="919"/>
    <n v="90.85"/>
  </r>
  <r>
    <x v="41"/>
    <s v="Garden House_x000d__x000a_Crowther Way"/>
    <s v="Cowes"/>
    <s v="PO31 7PJ"/>
    <x v="13"/>
    <x v="0"/>
    <x v="4"/>
    <x v="581"/>
    <x v="398"/>
    <x v="6"/>
    <x v="1"/>
    <d v="2020-08-12T00:00:00"/>
    <d v="2020-07-25T00:00:00"/>
    <s v="Speedy Express"/>
    <n v="2"/>
    <s v="Chang"/>
    <n v="19"/>
    <x v="1"/>
    <n v="0"/>
    <x v="467"/>
    <n v="154.72"/>
  </r>
  <r>
    <x v="41"/>
    <s v="Garden House_x000d__x000a_Crowther Way"/>
    <s v="Cowes"/>
    <s v="PO31 7PJ"/>
    <x v="13"/>
    <x v="0"/>
    <x v="4"/>
    <x v="581"/>
    <x v="398"/>
    <x v="6"/>
    <x v="1"/>
    <d v="2020-08-12T00:00:00"/>
    <d v="2020-07-25T00:00:00"/>
    <s v="Speedy Express"/>
    <n v="8"/>
    <s v="Northwoods Cranberry Sauce"/>
    <n v="40"/>
    <x v="8"/>
    <n v="0"/>
    <x v="920"/>
    <n v="154.72"/>
  </r>
  <r>
    <x v="41"/>
    <s v="Garden House_x000d__x000a_Crowther Way"/>
    <s v="Cowes"/>
    <s v="PO31 7PJ"/>
    <x v="13"/>
    <x v="0"/>
    <x v="4"/>
    <x v="581"/>
    <x v="398"/>
    <x v="6"/>
    <x v="1"/>
    <d v="2020-08-12T00:00:00"/>
    <d v="2020-07-25T00:00:00"/>
    <s v="Speedy Express"/>
    <n v="13"/>
    <s v="Konbu"/>
    <n v="6"/>
    <x v="1"/>
    <n v="0"/>
    <x v="147"/>
    <n v="154.72"/>
  </r>
  <r>
    <x v="41"/>
    <s v="Garden House_x000d__x000a_Crowther Way"/>
    <s v="Cowes"/>
    <s v="PO31 7PJ"/>
    <x v="13"/>
    <x v="0"/>
    <x v="4"/>
    <x v="581"/>
    <x v="398"/>
    <x v="6"/>
    <x v="1"/>
    <d v="2020-08-12T00:00:00"/>
    <d v="2020-07-25T00:00:00"/>
    <s v="Speedy Express"/>
    <n v="60"/>
    <s v="Camembert Pierrot"/>
    <n v="34"/>
    <x v="11"/>
    <n v="0"/>
    <x v="921"/>
    <n v="154.72"/>
  </r>
  <r>
    <x v="1"/>
    <s v="Av. Inês de Castro, 414"/>
    <s v="São Paulo"/>
    <s v="05634-030"/>
    <x v="2"/>
    <x v="1"/>
    <x v="2"/>
    <x v="582"/>
    <x v="398"/>
    <x v="6"/>
    <x v="1"/>
    <d v="2020-08-26T00:00:00"/>
    <d v="2020-07-23T00:00:00"/>
    <s v="United Package"/>
    <n v="6"/>
    <s v="Grandma's Boysenberry Spread"/>
    <n v="25"/>
    <x v="7"/>
    <n v="0"/>
    <x v="551"/>
    <n v="81.83"/>
  </r>
  <r>
    <x v="1"/>
    <s v="Av. Inês de Castro, 414"/>
    <s v="São Paulo"/>
    <s v="05634-030"/>
    <x v="2"/>
    <x v="1"/>
    <x v="2"/>
    <x v="582"/>
    <x v="398"/>
    <x v="6"/>
    <x v="1"/>
    <d v="2020-08-26T00:00:00"/>
    <d v="2020-07-23T00:00:00"/>
    <s v="United Package"/>
    <n v="39"/>
    <s v="Chartreuse verte"/>
    <n v="18"/>
    <x v="19"/>
    <n v="0"/>
    <x v="320"/>
    <n v="81.83"/>
  </r>
  <r>
    <x v="1"/>
    <s v="Av. Inês de Castro, 414"/>
    <s v="São Paulo"/>
    <s v="05634-030"/>
    <x v="2"/>
    <x v="1"/>
    <x v="2"/>
    <x v="582"/>
    <x v="398"/>
    <x v="6"/>
    <x v="1"/>
    <d v="2020-08-26T00:00:00"/>
    <d v="2020-07-23T00:00:00"/>
    <s v="United Package"/>
    <n v="60"/>
    <s v="Camembert Pierrot"/>
    <n v="34"/>
    <x v="12"/>
    <n v="0"/>
    <x v="730"/>
    <n v="81.83"/>
  </r>
  <r>
    <x v="1"/>
    <s v="Av. Inês de Castro, 414"/>
    <s v="São Paulo"/>
    <s v="05634-030"/>
    <x v="2"/>
    <x v="1"/>
    <x v="2"/>
    <x v="582"/>
    <x v="398"/>
    <x v="6"/>
    <x v="1"/>
    <d v="2020-08-26T00:00:00"/>
    <d v="2020-07-23T00:00:00"/>
    <s v="United Package"/>
    <n v="68"/>
    <s v="Scottish Longbreads"/>
    <n v="12.5"/>
    <x v="23"/>
    <n v="0"/>
    <x v="79"/>
    <n v="81.83"/>
  </r>
  <r>
    <x v="64"/>
    <s v="Erling Skakkes gate 78"/>
    <s v="Stavern"/>
    <s v="4110"/>
    <x v="19"/>
    <x v="0"/>
    <x v="3"/>
    <x v="583"/>
    <x v="399"/>
    <x v="6"/>
    <x v="1"/>
    <d v="2020-08-13T00:00:00"/>
    <d v="2020-07-25T00:00:00"/>
    <s v="United Package"/>
    <n v="19"/>
    <s v="Teatime Chocolate Biscuits"/>
    <n v="9.1999999999999993"/>
    <x v="17"/>
    <n v="0"/>
    <x v="903"/>
    <n v="72.19"/>
  </r>
  <r>
    <x v="64"/>
    <s v="Erling Skakkes gate 78"/>
    <s v="Stavern"/>
    <s v="4110"/>
    <x v="19"/>
    <x v="0"/>
    <x v="3"/>
    <x v="583"/>
    <x v="399"/>
    <x v="6"/>
    <x v="1"/>
    <d v="2020-08-13T00:00:00"/>
    <d v="2020-07-25T00:00:00"/>
    <s v="United Package"/>
    <n v="35"/>
    <s v="Steeleye Stout"/>
    <n v="18"/>
    <x v="26"/>
    <n v="0"/>
    <x v="169"/>
    <n v="72.19"/>
  </r>
  <r>
    <x v="64"/>
    <s v="Erling Skakkes gate 78"/>
    <s v="Stavern"/>
    <s v="4110"/>
    <x v="19"/>
    <x v="0"/>
    <x v="3"/>
    <x v="583"/>
    <x v="399"/>
    <x v="6"/>
    <x v="1"/>
    <d v="2020-08-13T00:00:00"/>
    <d v="2020-07-25T00:00:00"/>
    <s v="United Package"/>
    <n v="38"/>
    <s v="Côte de Blaye"/>
    <n v="263.5"/>
    <x v="26"/>
    <n v="0"/>
    <x v="251"/>
    <n v="72.19"/>
  </r>
  <r>
    <x v="64"/>
    <s v="Erling Skakkes gate 78"/>
    <s v="Stavern"/>
    <s v="4110"/>
    <x v="19"/>
    <x v="0"/>
    <x v="3"/>
    <x v="583"/>
    <x v="399"/>
    <x v="6"/>
    <x v="1"/>
    <d v="2020-08-13T00:00:00"/>
    <d v="2020-07-25T00:00:00"/>
    <s v="United Package"/>
    <n v="43"/>
    <s v="Ipoh Coffee"/>
    <n v="46"/>
    <x v="3"/>
    <n v="0"/>
    <x v="922"/>
    <n v="72.19"/>
  </r>
  <r>
    <x v="52"/>
    <s v="1 rue Alsace-Lorraine"/>
    <s v="Toulouse"/>
    <s v="31000"/>
    <x v="0"/>
    <x v="0"/>
    <x v="7"/>
    <x v="584"/>
    <x v="399"/>
    <x v="6"/>
    <x v="1"/>
    <d v="2020-08-13T00:00:00"/>
    <d v="2020-07-21T00:00:00"/>
    <s v="United Package"/>
    <n v="13"/>
    <s v="Konbu"/>
    <n v="6"/>
    <x v="28"/>
    <n v="0.20000000298023224"/>
    <x v="344"/>
    <n v="43.26"/>
  </r>
  <r>
    <x v="52"/>
    <s v="1 rue Alsace-Lorraine"/>
    <s v="Toulouse"/>
    <s v="31000"/>
    <x v="0"/>
    <x v="0"/>
    <x v="7"/>
    <x v="584"/>
    <x v="399"/>
    <x v="6"/>
    <x v="1"/>
    <d v="2020-08-13T00:00:00"/>
    <d v="2020-07-21T00:00:00"/>
    <s v="United Package"/>
    <n v="25"/>
    <s v="NuNuCa Nuß-Nougat-Creme"/>
    <n v="14"/>
    <x v="1"/>
    <n v="0.20000000298023224"/>
    <x v="170"/>
    <n v="43.26"/>
  </r>
  <r>
    <x v="52"/>
    <s v="1 rue Alsace-Lorraine"/>
    <s v="Toulouse"/>
    <s v="31000"/>
    <x v="0"/>
    <x v="0"/>
    <x v="7"/>
    <x v="584"/>
    <x v="399"/>
    <x v="6"/>
    <x v="1"/>
    <d v="2020-08-13T00:00:00"/>
    <d v="2020-07-21T00:00:00"/>
    <s v="United Package"/>
    <n v="44"/>
    <s v="Gula Malacca"/>
    <n v="19.45"/>
    <x v="16"/>
    <n v="0.20000000298023224"/>
    <x v="923"/>
    <n v="43.26"/>
  </r>
  <r>
    <x v="52"/>
    <s v="1 rue Alsace-Lorraine"/>
    <s v="Toulouse"/>
    <s v="31000"/>
    <x v="0"/>
    <x v="0"/>
    <x v="7"/>
    <x v="584"/>
    <x v="399"/>
    <x v="6"/>
    <x v="1"/>
    <d v="2020-08-13T00:00:00"/>
    <d v="2020-07-21T00:00:00"/>
    <s v="United Package"/>
    <n v="64"/>
    <s v="Wimmers gute Semmelknödel"/>
    <n v="33.25"/>
    <x v="28"/>
    <n v="0"/>
    <x v="854"/>
    <n v="43.26"/>
  </r>
  <r>
    <x v="67"/>
    <s v="Mehrheimerstr. 369"/>
    <s v="Köln"/>
    <s v="50739"/>
    <x v="1"/>
    <x v="0"/>
    <x v="1"/>
    <x v="585"/>
    <x v="400"/>
    <x v="6"/>
    <x v="1"/>
    <d v="2020-08-14T00:00:00"/>
    <d v="2020-07-25T00:00:00"/>
    <s v="United Package"/>
    <n v="7"/>
    <s v="Uncle Bob's Organic Dried Pears"/>
    <n v="30"/>
    <x v="8"/>
    <n v="0.10000000149011612"/>
    <x v="307"/>
    <n v="71.489999999999995"/>
  </r>
  <r>
    <x v="67"/>
    <s v="Mehrheimerstr. 369"/>
    <s v="Köln"/>
    <s v="50739"/>
    <x v="1"/>
    <x v="0"/>
    <x v="1"/>
    <x v="585"/>
    <x v="400"/>
    <x v="6"/>
    <x v="1"/>
    <d v="2020-08-14T00:00:00"/>
    <d v="2020-07-25T00:00:00"/>
    <s v="United Package"/>
    <n v="31"/>
    <s v="Gorgonzola Telino"/>
    <n v="12.5"/>
    <x v="3"/>
    <n v="0.10000000149011612"/>
    <x v="600"/>
    <n v="71.489999999999995"/>
  </r>
  <r>
    <x v="67"/>
    <s v="Mehrheimerstr. 369"/>
    <s v="Köln"/>
    <s v="50739"/>
    <x v="1"/>
    <x v="0"/>
    <x v="1"/>
    <x v="585"/>
    <x v="400"/>
    <x v="6"/>
    <x v="1"/>
    <d v="2020-08-14T00:00:00"/>
    <d v="2020-07-25T00:00:00"/>
    <s v="United Package"/>
    <n v="53"/>
    <s v="Perth Pasties"/>
    <n v="32.799999999999997"/>
    <x v="3"/>
    <n v="0.10000000149011612"/>
    <x v="924"/>
    <n v="71.489999999999995"/>
  </r>
  <r>
    <x v="1"/>
    <s v="Av. Inês de Castro, 414"/>
    <s v="São Paulo"/>
    <s v="05634-030"/>
    <x v="2"/>
    <x v="1"/>
    <x v="5"/>
    <x v="586"/>
    <x v="400"/>
    <x v="6"/>
    <x v="1"/>
    <d v="2020-08-14T00:00:00"/>
    <d v="2020-07-21T00:00:00"/>
    <s v="Federal Shipping"/>
    <n v="29"/>
    <s v="Thüringer Rostbratwurst"/>
    <n v="123.79"/>
    <x v="26"/>
    <n v="5.000000074505806E-2"/>
    <x v="925"/>
    <n v="29.78"/>
  </r>
  <r>
    <x v="1"/>
    <s v="Av. Inês de Castro, 414"/>
    <s v="São Paulo"/>
    <s v="05634-030"/>
    <x v="2"/>
    <x v="1"/>
    <x v="5"/>
    <x v="586"/>
    <x v="400"/>
    <x v="6"/>
    <x v="1"/>
    <d v="2020-08-14T00:00:00"/>
    <d v="2020-07-21T00:00:00"/>
    <s v="Federal Shipping"/>
    <n v="30"/>
    <s v="Nord-Ost Matjeshering"/>
    <n v="25.89"/>
    <x v="8"/>
    <n v="5.000000074505806E-2"/>
    <x v="926"/>
    <n v="29.78"/>
  </r>
  <r>
    <x v="85"/>
    <s v="Obere Str. 57"/>
    <s v="Berlin"/>
    <s v="12209"/>
    <x v="1"/>
    <x v="0"/>
    <x v="5"/>
    <x v="587"/>
    <x v="400"/>
    <x v="6"/>
    <x v="1"/>
    <d v="2020-08-14T00:00:00"/>
    <d v="2020-07-23T00:00:00"/>
    <s v="Federal Shipping"/>
    <n v="59"/>
    <s v="Raclette Courdavault"/>
    <n v="55"/>
    <x v="6"/>
    <n v="0"/>
    <x v="927"/>
    <n v="69.53"/>
  </r>
  <r>
    <x v="85"/>
    <s v="Obere Str. 57"/>
    <s v="Berlin"/>
    <s v="12209"/>
    <x v="1"/>
    <x v="0"/>
    <x v="5"/>
    <x v="587"/>
    <x v="400"/>
    <x v="6"/>
    <x v="1"/>
    <d v="2020-08-14T00:00:00"/>
    <d v="2020-07-23T00:00:00"/>
    <s v="Federal Shipping"/>
    <n v="77"/>
    <s v="Original Frankfurter grüne Soße"/>
    <n v="13"/>
    <x v="17"/>
    <n v="0.20000000298023224"/>
    <x v="32"/>
    <n v="69.53"/>
  </r>
  <r>
    <x v="9"/>
    <s v="Kirchgasse 6"/>
    <s v="Graz"/>
    <s v="8010"/>
    <x v="6"/>
    <x v="0"/>
    <x v="8"/>
    <x v="588"/>
    <x v="401"/>
    <x v="6"/>
    <x v="1"/>
    <d v="2020-08-15T00:00:00"/>
    <d v="2020-07-23T00:00:00"/>
    <s v="Speedy Express"/>
    <n v="22"/>
    <s v="Gustaf's Knäckebröd"/>
    <n v="21"/>
    <x v="50"/>
    <n v="0"/>
    <x v="249"/>
    <n v="411.88"/>
  </r>
  <r>
    <x v="9"/>
    <s v="Kirchgasse 6"/>
    <s v="Graz"/>
    <s v="8010"/>
    <x v="6"/>
    <x v="0"/>
    <x v="8"/>
    <x v="588"/>
    <x v="401"/>
    <x v="6"/>
    <x v="1"/>
    <d v="2020-08-15T00:00:00"/>
    <d v="2020-07-23T00:00:00"/>
    <s v="Speedy Express"/>
    <n v="35"/>
    <s v="Steeleye Stout"/>
    <n v="18"/>
    <x v="7"/>
    <n v="0"/>
    <x v="437"/>
    <n v="411.88"/>
  </r>
  <r>
    <x v="9"/>
    <s v="Kirchgasse 6"/>
    <s v="Graz"/>
    <s v="8010"/>
    <x v="6"/>
    <x v="0"/>
    <x v="8"/>
    <x v="588"/>
    <x v="401"/>
    <x v="6"/>
    <x v="1"/>
    <d v="2020-08-15T00:00:00"/>
    <d v="2020-07-23T00:00:00"/>
    <s v="Speedy Express"/>
    <n v="57"/>
    <s v="Ravioli Angelo"/>
    <n v="19.5"/>
    <x v="23"/>
    <n v="0"/>
    <x v="118"/>
    <n v="411.88"/>
  </r>
  <r>
    <x v="9"/>
    <s v="Kirchgasse 6"/>
    <s v="Graz"/>
    <s v="8010"/>
    <x v="6"/>
    <x v="0"/>
    <x v="8"/>
    <x v="588"/>
    <x v="401"/>
    <x v="6"/>
    <x v="1"/>
    <d v="2020-08-15T00:00:00"/>
    <d v="2020-07-23T00:00:00"/>
    <s v="Speedy Express"/>
    <n v="60"/>
    <s v="Camembert Pierrot"/>
    <n v="34"/>
    <x v="18"/>
    <n v="0"/>
    <x v="928"/>
    <n v="411.88"/>
  </r>
  <r>
    <x v="9"/>
    <s v="Kirchgasse 6"/>
    <s v="Graz"/>
    <s v="8010"/>
    <x v="6"/>
    <x v="0"/>
    <x v="8"/>
    <x v="588"/>
    <x v="401"/>
    <x v="6"/>
    <x v="1"/>
    <d v="2020-08-15T00:00:00"/>
    <d v="2020-07-23T00:00:00"/>
    <s v="Speedy Express"/>
    <n v="64"/>
    <s v="Wimmers gute Semmelknödel"/>
    <n v="33.25"/>
    <x v="12"/>
    <n v="0"/>
    <x v="585"/>
    <n v="411.88"/>
  </r>
  <r>
    <x v="26"/>
    <s v="Berguvsvägen  8"/>
    <s v="Luleå"/>
    <s v="S-958 22"/>
    <x v="9"/>
    <x v="0"/>
    <x v="4"/>
    <x v="589"/>
    <x v="401"/>
    <x v="6"/>
    <x v="1"/>
    <d v="2020-08-15T00:00:00"/>
    <d v="2020-07-25T00:00:00"/>
    <s v="Federal Shipping"/>
    <n v="13"/>
    <s v="Konbu"/>
    <n v="6"/>
    <x v="7"/>
    <n v="0"/>
    <x v="114"/>
    <n v="13.32"/>
  </r>
  <r>
    <x v="26"/>
    <s v="Berguvsvägen  8"/>
    <s v="Luleå"/>
    <s v="S-958 22"/>
    <x v="9"/>
    <x v="0"/>
    <x v="4"/>
    <x v="589"/>
    <x v="401"/>
    <x v="6"/>
    <x v="1"/>
    <d v="2020-08-15T00:00:00"/>
    <d v="2020-07-25T00:00:00"/>
    <s v="Federal Shipping"/>
    <n v="40"/>
    <s v="Boston Crab Meat"/>
    <n v="18.399999999999999"/>
    <x v="9"/>
    <n v="0"/>
    <x v="929"/>
    <n v="13.32"/>
  </r>
  <r>
    <x v="26"/>
    <s v="Berguvsvägen  8"/>
    <s v="Luleå"/>
    <s v="S-958 22"/>
    <x v="9"/>
    <x v="0"/>
    <x v="4"/>
    <x v="589"/>
    <x v="401"/>
    <x v="6"/>
    <x v="1"/>
    <d v="2020-08-15T00:00:00"/>
    <d v="2020-07-25T00:00:00"/>
    <s v="Federal Shipping"/>
    <n v="47"/>
    <s v="Zaanse koeken"/>
    <n v="9.5"/>
    <x v="4"/>
    <n v="0.25"/>
    <x v="309"/>
    <n v="13.32"/>
  </r>
  <r>
    <x v="26"/>
    <s v="Berguvsvägen  8"/>
    <s v="Luleå"/>
    <s v="S-958 22"/>
    <x v="9"/>
    <x v="0"/>
    <x v="4"/>
    <x v="589"/>
    <x v="401"/>
    <x v="6"/>
    <x v="1"/>
    <d v="2020-08-15T00:00:00"/>
    <d v="2020-07-25T00:00:00"/>
    <s v="Federal Shipping"/>
    <n v="76"/>
    <s v="Lakkalikööri"/>
    <n v="18"/>
    <x v="11"/>
    <n v="0.25"/>
    <x v="703"/>
    <n v="13.32"/>
  </r>
  <r>
    <x v="66"/>
    <s v="Ave. 5 de Mayo Porlamar"/>
    <s v="I. de Margarita"/>
    <s v="4980"/>
    <x v="5"/>
    <x v="1"/>
    <x v="3"/>
    <x v="590"/>
    <x v="402"/>
    <x v="6"/>
    <x v="1"/>
    <d v="2020-08-18T00:00:00"/>
    <d v="2020-07-25T00:00:00"/>
    <s v="Federal Shipping"/>
    <n v="1"/>
    <s v="Chai"/>
    <n v="18"/>
    <x v="22"/>
    <n v="0.25"/>
    <x v="299"/>
    <n v="59.28"/>
  </r>
  <r>
    <x v="66"/>
    <s v="Ave. 5 de Mayo Porlamar"/>
    <s v="I. de Margarita"/>
    <s v="4980"/>
    <x v="5"/>
    <x v="1"/>
    <x v="3"/>
    <x v="590"/>
    <x v="402"/>
    <x v="6"/>
    <x v="1"/>
    <d v="2020-08-18T00:00:00"/>
    <d v="2020-07-25T00:00:00"/>
    <s v="Federal Shipping"/>
    <n v="18"/>
    <s v="Carnarvon Tigers"/>
    <n v="62.5"/>
    <x v="9"/>
    <n v="0.25"/>
    <x v="930"/>
    <n v="59.28"/>
  </r>
  <r>
    <x v="66"/>
    <s v="Ave. 5 de Mayo Porlamar"/>
    <s v="I. de Margarita"/>
    <s v="4980"/>
    <x v="5"/>
    <x v="1"/>
    <x v="3"/>
    <x v="590"/>
    <x v="402"/>
    <x v="6"/>
    <x v="1"/>
    <d v="2020-08-18T00:00:00"/>
    <d v="2020-07-25T00:00:00"/>
    <s v="Federal Shipping"/>
    <n v="36"/>
    <s v="Inlagd Sill"/>
    <n v="19"/>
    <x v="13"/>
    <n v="0.25"/>
    <x v="480"/>
    <n v="59.28"/>
  </r>
  <r>
    <x v="1"/>
    <s v="Av. Inês de Castro, 414"/>
    <s v="São Paulo"/>
    <s v="05634-030"/>
    <x v="2"/>
    <x v="1"/>
    <x v="3"/>
    <x v="591"/>
    <x v="402"/>
    <x v="6"/>
    <x v="1"/>
    <d v="2020-08-18T00:00:00"/>
    <d v="2020-07-24T00:00:00"/>
    <s v="Federal Shipping"/>
    <n v="58"/>
    <s v="Escargots de Bourgogne"/>
    <n v="13.25"/>
    <x v="12"/>
    <n v="0.10000000149011612"/>
    <x v="931"/>
    <n v="35.43"/>
  </r>
  <r>
    <x v="1"/>
    <s v="Av. Inês de Castro, 414"/>
    <s v="São Paulo"/>
    <s v="05634-030"/>
    <x v="2"/>
    <x v="1"/>
    <x v="3"/>
    <x v="591"/>
    <x v="402"/>
    <x v="6"/>
    <x v="1"/>
    <d v="2020-08-18T00:00:00"/>
    <d v="2020-07-24T00:00:00"/>
    <s v="Federal Shipping"/>
    <n v="72"/>
    <s v="Mozzarella di Giovanni"/>
    <n v="34.799999999999997"/>
    <x v="6"/>
    <n v="0.10000000149011612"/>
    <x v="932"/>
    <n v="35.43"/>
  </r>
  <r>
    <x v="66"/>
    <s v="Ave. 5 de Mayo Porlamar"/>
    <s v="I. de Margarita"/>
    <s v="4980"/>
    <x v="5"/>
    <x v="1"/>
    <x v="2"/>
    <x v="592"/>
    <x v="402"/>
    <x v="6"/>
    <x v="1"/>
    <d v="2020-09-01T00:00:00"/>
    <d v="2020-08-18T00:00:00"/>
    <s v="United Package"/>
    <n v="25"/>
    <s v="NuNuCa Nuß-Nougat-Creme"/>
    <n v="14"/>
    <x v="7"/>
    <n v="0.20000000298023224"/>
    <x v="154"/>
    <n v="2.71"/>
  </r>
  <r>
    <x v="66"/>
    <s v="Ave. 5 de Mayo Porlamar"/>
    <s v="I. de Margarita"/>
    <s v="4980"/>
    <x v="5"/>
    <x v="1"/>
    <x v="2"/>
    <x v="592"/>
    <x v="402"/>
    <x v="6"/>
    <x v="1"/>
    <d v="2020-09-01T00:00:00"/>
    <d v="2020-08-18T00:00:00"/>
    <s v="United Package"/>
    <n v="39"/>
    <s v="Chartreuse verte"/>
    <n v="18"/>
    <x v="1"/>
    <n v="0.20000000298023224"/>
    <x v="169"/>
    <n v="2.71"/>
  </r>
  <r>
    <x v="4"/>
    <s v="Boulevard Tirou, 255"/>
    <s v="Charleroi"/>
    <s v="B-6000"/>
    <x v="3"/>
    <x v="0"/>
    <x v="0"/>
    <x v="593"/>
    <x v="403"/>
    <x v="6"/>
    <x v="1"/>
    <d v="2020-08-19T00:00:00"/>
    <d v="2020-07-31T00:00:00"/>
    <s v="United Package"/>
    <n v="10"/>
    <s v="Ikura"/>
    <n v="31"/>
    <x v="16"/>
    <n v="0"/>
    <x v="336"/>
    <n v="424.3"/>
  </r>
  <r>
    <x v="4"/>
    <s v="Boulevard Tirou, 255"/>
    <s v="Charleroi"/>
    <s v="B-6000"/>
    <x v="3"/>
    <x v="0"/>
    <x v="0"/>
    <x v="593"/>
    <x v="403"/>
    <x v="6"/>
    <x v="1"/>
    <d v="2020-08-19T00:00:00"/>
    <d v="2020-07-31T00:00:00"/>
    <s v="United Package"/>
    <n v="56"/>
    <s v="Gnocchi di nonna Alice"/>
    <n v="38"/>
    <x v="12"/>
    <n v="0"/>
    <x v="567"/>
    <n v="424.3"/>
  </r>
  <r>
    <x v="4"/>
    <s v="Boulevard Tirou, 255"/>
    <s v="Charleroi"/>
    <s v="B-6000"/>
    <x v="3"/>
    <x v="0"/>
    <x v="0"/>
    <x v="593"/>
    <x v="403"/>
    <x v="6"/>
    <x v="1"/>
    <d v="2020-08-19T00:00:00"/>
    <d v="2020-07-31T00:00:00"/>
    <s v="United Package"/>
    <n v="59"/>
    <s v="Raclette Courdavault"/>
    <n v="55"/>
    <x v="13"/>
    <n v="0"/>
    <x v="933"/>
    <n v="424.3"/>
  </r>
  <r>
    <x v="4"/>
    <s v="Boulevard Tirou, 255"/>
    <s v="Charleroi"/>
    <s v="B-6000"/>
    <x v="3"/>
    <x v="0"/>
    <x v="0"/>
    <x v="593"/>
    <x v="403"/>
    <x v="6"/>
    <x v="1"/>
    <d v="2020-08-19T00:00:00"/>
    <d v="2020-07-31T00:00:00"/>
    <s v="United Package"/>
    <n v="77"/>
    <s v="Original Frankfurter grüne Soße"/>
    <n v="13"/>
    <x v="6"/>
    <n v="0"/>
    <x v="294"/>
    <n v="424.3"/>
  </r>
  <r>
    <x v="24"/>
    <s v="Avda. Azteca 123"/>
    <s v="México D.F."/>
    <s v="05033"/>
    <x v="7"/>
    <x v="2"/>
    <x v="5"/>
    <x v="594"/>
    <x v="403"/>
    <x v="6"/>
    <x v="1"/>
    <d v="2020-08-19T00:00:00"/>
    <d v="2020-07-31T00:00:00"/>
    <s v="Federal Shipping"/>
    <n v="11"/>
    <s v="Queso Cabrales"/>
    <n v="21"/>
    <x v="6"/>
    <n v="0"/>
    <x v="577"/>
    <n v="54.42"/>
  </r>
  <r>
    <x v="24"/>
    <s v="Avda. Azteca 123"/>
    <s v="México D.F."/>
    <s v="05033"/>
    <x v="7"/>
    <x v="2"/>
    <x v="5"/>
    <x v="594"/>
    <x v="403"/>
    <x v="6"/>
    <x v="1"/>
    <d v="2020-08-19T00:00:00"/>
    <d v="2020-07-31T00:00:00"/>
    <s v="Federal Shipping"/>
    <n v="43"/>
    <s v="Ipoh Coffee"/>
    <n v="46"/>
    <x v="2"/>
    <n v="0"/>
    <x v="934"/>
    <n v="54.42"/>
  </r>
  <r>
    <x v="24"/>
    <s v="Avda. Azteca 123"/>
    <s v="México D.F."/>
    <s v="05033"/>
    <x v="7"/>
    <x v="2"/>
    <x v="5"/>
    <x v="594"/>
    <x v="403"/>
    <x v="6"/>
    <x v="1"/>
    <d v="2020-08-19T00:00:00"/>
    <d v="2020-07-31T00:00:00"/>
    <s v="Federal Shipping"/>
    <n v="68"/>
    <s v="Scottish Longbreads"/>
    <n v="12.5"/>
    <x v="8"/>
    <n v="0"/>
    <x v="530"/>
    <n v="54.42"/>
  </r>
  <r>
    <x v="24"/>
    <s v="Avda. Azteca 123"/>
    <s v="México D.F."/>
    <s v="05033"/>
    <x v="7"/>
    <x v="2"/>
    <x v="5"/>
    <x v="594"/>
    <x v="403"/>
    <x v="6"/>
    <x v="1"/>
    <d v="2020-08-19T00:00:00"/>
    <d v="2020-07-31T00:00:00"/>
    <s v="Federal Shipping"/>
    <n v="70"/>
    <s v="Outback Lager"/>
    <n v="15"/>
    <x v="0"/>
    <n v="0"/>
    <x v="226"/>
    <n v="54.42"/>
  </r>
  <r>
    <x v="3"/>
    <s v="2, rue du Commerce"/>
    <s v="Lyon"/>
    <s v="69004"/>
    <x v="0"/>
    <x v="0"/>
    <x v="2"/>
    <x v="595"/>
    <x v="404"/>
    <x v="6"/>
    <x v="1"/>
    <d v="2020-08-20T00:00:00"/>
    <d v="2020-07-28T00:00:00"/>
    <s v="United Package"/>
    <n v="51"/>
    <s v="Manjimup Dried Apples"/>
    <n v="53"/>
    <x v="22"/>
    <n v="0.25"/>
    <x v="277"/>
    <n v="9.26"/>
  </r>
  <r>
    <x v="53"/>
    <s v="Geislweg 14"/>
    <s v="Salzburg"/>
    <s v="5020"/>
    <x v="6"/>
    <x v="0"/>
    <x v="6"/>
    <x v="596"/>
    <x v="404"/>
    <x v="6"/>
    <x v="1"/>
    <d v="2020-08-20T00:00:00"/>
    <d v="2020-07-28T00:00:00"/>
    <s v="United Package"/>
    <n v="22"/>
    <s v="Gustaf's Knäckebröd"/>
    <n v="21"/>
    <x v="5"/>
    <n v="0"/>
    <x v="51"/>
    <n v="25.22"/>
  </r>
  <r>
    <x v="21"/>
    <s v="Taucherstraße 10"/>
    <s v="Cunewalde"/>
    <s v="01307"/>
    <x v="1"/>
    <x v="0"/>
    <x v="6"/>
    <x v="597"/>
    <x v="404"/>
    <x v="6"/>
    <x v="1"/>
    <d v="2020-08-06T00:00:00"/>
    <d v="2020-08-01T00:00:00"/>
    <s v="Speedy Express"/>
    <n v="23"/>
    <s v="Tunnbröd"/>
    <n v="9"/>
    <x v="21"/>
    <n v="0.10000000149011612"/>
    <x v="935"/>
    <n v="212.98"/>
  </r>
  <r>
    <x v="21"/>
    <s v="Taucherstraße 10"/>
    <s v="Cunewalde"/>
    <s v="01307"/>
    <x v="1"/>
    <x v="0"/>
    <x v="6"/>
    <x v="597"/>
    <x v="404"/>
    <x v="6"/>
    <x v="1"/>
    <d v="2020-08-06T00:00:00"/>
    <d v="2020-08-01T00:00:00"/>
    <s v="Speedy Express"/>
    <n v="35"/>
    <s v="Steeleye Stout"/>
    <n v="18"/>
    <x v="9"/>
    <n v="0.10000000149011612"/>
    <x v="638"/>
    <n v="212.98"/>
  </r>
  <r>
    <x v="21"/>
    <s v="Taucherstraße 10"/>
    <s v="Cunewalde"/>
    <s v="01307"/>
    <x v="1"/>
    <x v="0"/>
    <x v="6"/>
    <x v="597"/>
    <x v="404"/>
    <x v="6"/>
    <x v="1"/>
    <d v="2020-08-06T00:00:00"/>
    <d v="2020-08-01T00:00:00"/>
    <s v="Speedy Express"/>
    <n v="42"/>
    <s v="Singaporean Hokkien Fried Mee"/>
    <n v="14"/>
    <x v="10"/>
    <n v="0.10000000149011612"/>
    <x v="133"/>
    <n v="212.98"/>
  </r>
  <r>
    <x v="21"/>
    <s v="Taucherstraße 10"/>
    <s v="Cunewalde"/>
    <s v="01307"/>
    <x v="1"/>
    <x v="0"/>
    <x v="6"/>
    <x v="597"/>
    <x v="404"/>
    <x v="6"/>
    <x v="1"/>
    <d v="2020-08-06T00:00:00"/>
    <d v="2020-08-01T00:00:00"/>
    <s v="Speedy Express"/>
    <n v="58"/>
    <s v="Escargots de Bourgogne"/>
    <n v="13.25"/>
    <x v="18"/>
    <n v="0.10000000149011612"/>
    <x v="936"/>
    <n v="212.98"/>
  </r>
  <r>
    <x v="21"/>
    <s v="Taucherstraße 10"/>
    <s v="Cunewalde"/>
    <s v="01307"/>
    <x v="1"/>
    <x v="0"/>
    <x v="6"/>
    <x v="597"/>
    <x v="404"/>
    <x v="6"/>
    <x v="1"/>
    <d v="2020-08-06T00:00:00"/>
    <d v="2020-08-01T00:00:00"/>
    <s v="Speedy Express"/>
    <n v="64"/>
    <s v="Wimmers gute Semmelknödel"/>
    <n v="33.25"/>
    <x v="33"/>
    <n v="0"/>
    <x v="496"/>
    <n v="212.98"/>
  </r>
  <r>
    <x v="4"/>
    <s v="Boulevard Tirou, 255"/>
    <s v="Charleroi"/>
    <s v="B-6000"/>
    <x v="3"/>
    <x v="0"/>
    <x v="7"/>
    <x v="598"/>
    <x v="405"/>
    <x v="6"/>
    <x v="1"/>
    <d v="2020-09-04T00:00:00"/>
    <d v="2020-07-25T00:00:00"/>
    <s v="Federal Shipping"/>
    <n v="4"/>
    <s v="Chef Anton's Cajun Seasoning"/>
    <n v="22"/>
    <x v="11"/>
    <n v="0"/>
    <x v="937"/>
    <n v="56.46"/>
  </r>
  <r>
    <x v="4"/>
    <s v="Boulevard Tirou, 255"/>
    <s v="Charleroi"/>
    <s v="B-6000"/>
    <x v="3"/>
    <x v="0"/>
    <x v="7"/>
    <x v="598"/>
    <x v="405"/>
    <x v="6"/>
    <x v="1"/>
    <d v="2020-09-04T00:00:00"/>
    <d v="2020-07-25T00:00:00"/>
    <s v="Federal Shipping"/>
    <n v="70"/>
    <s v="Outback Lager"/>
    <n v="15"/>
    <x v="12"/>
    <n v="0"/>
    <x v="291"/>
    <n v="56.46"/>
  </r>
  <r>
    <x v="4"/>
    <s v="Boulevard Tirou, 255"/>
    <s v="Charleroi"/>
    <s v="B-6000"/>
    <x v="3"/>
    <x v="0"/>
    <x v="7"/>
    <x v="598"/>
    <x v="405"/>
    <x v="6"/>
    <x v="1"/>
    <d v="2020-09-04T00:00:00"/>
    <d v="2020-07-25T00:00:00"/>
    <s v="Federal Shipping"/>
    <n v="74"/>
    <s v="Longlife Tofu"/>
    <n v="10"/>
    <x v="8"/>
    <n v="0"/>
    <x v="14"/>
    <n v="56.46"/>
  </r>
  <r>
    <x v="44"/>
    <s v="187 Suffolk Ln."/>
    <s v="Boise"/>
    <s v="83720"/>
    <x v="8"/>
    <x v="2"/>
    <x v="2"/>
    <x v="599"/>
    <x v="405"/>
    <x v="6"/>
    <x v="1"/>
    <d v="2020-08-07T00:00:00"/>
    <d v="2020-08-12T00:00:00"/>
    <s v="Federal Shipping"/>
    <n v="1"/>
    <s v="Chai"/>
    <n v="18"/>
    <x v="32"/>
    <n v="0.20000000298023224"/>
    <x v="938"/>
    <n v="487.57"/>
  </r>
  <r>
    <x v="44"/>
    <s v="187 Suffolk Ln."/>
    <s v="Boise"/>
    <s v="83720"/>
    <x v="8"/>
    <x v="2"/>
    <x v="2"/>
    <x v="599"/>
    <x v="405"/>
    <x v="6"/>
    <x v="1"/>
    <d v="2020-08-07T00:00:00"/>
    <d v="2020-08-12T00:00:00"/>
    <s v="Federal Shipping"/>
    <n v="19"/>
    <s v="Teatime Chocolate Biscuits"/>
    <n v="9.1999999999999993"/>
    <x v="0"/>
    <n v="0.20000000298023224"/>
    <x v="939"/>
    <n v="487.57"/>
  </r>
  <r>
    <x v="44"/>
    <s v="187 Suffolk Ln."/>
    <s v="Boise"/>
    <s v="83720"/>
    <x v="8"/>
    <x v="2"/>
    <x v="2"/>
    <x v="599"/>
    <x v="405"/>
    <x v="6"/>
    <x v="1"/>
    <d v="2020-08-07T00:00:00"/>
    <d v="2020-08-12T00:00:00"/>
    <s v="Federal Shipping"/>
    <n v="37"/>
    <s v="Gravad lax"/>
    <n v="26"/>
    <x v="18"/>
    <n v="0.20000000298023224"/>
    <x v="130"/>
    <n v="487.57"/>
  </r>
  <r>
    <x v="44"/>
    <s v="187 Suffolk Ln."/>
    <s v="Boise"/>
    <s v="83720"/>
    <x v="8"/>
    <x v="2"/>
    <x v="2"/>
    <x v="599"/>
    <x v="405"/>
    <x v="6"/>
    <x v="1"/>
    <d v="2020-08-07T00:00:00"/>
    <d v="2020-08-12T00:00:00"/>
    <s v="Federal Shipping"/>
    <n v="45"/>
    <s v="Røgede sild"/>
    <n v="9.5"/>
    <x v="20"/>
    <n v="0.20000000298023224"/>
    <x v="440"/>
    <n v="487.57"/>
  </r>
  <r>
    <x v="44"/>
    <s v="187 Suffolk Ln."/>
    <s v="Boise"/>
    <s v="83720"/>
    <x v="8"/>
    <x v="2"/>
    <x v="2"/>
    <x v="599"/>
    <x v="405"/>
    <x v="6"/>
    <x v="1"/>
    <d v="2020-08-07T00:00:00"/>
    <d v="2020-08-12T00:00:00"/>
    <s v="Federal Shipping"/>
    <n v="60"/>
    <s v="Camembert Pierrot"/>
    <n v="34"/>
    <x v="29"/>
    <n v="0.20000000298023224"/>
    <x v="940"/>
    <n v="487.57"/>
  </r>
  <r>
    <x v="44"/>
    <s v="187 Suffolk Ln."/>
    <s v="Boise"/>
    <s v="83720"/>
    <x v="8"/>
    <x v="2"/>
    <x v="2"/>
    <x v="599"/>
    <x v="405"/>
    <x v="6"/>
    <x v="1"/>
    <d v="2020-08-07T00:00:00"/>
    <d v="2020-08-12T00:00:00"/>
    <s v="Federal Shipping"/>
    <n v="71"/>
    <s v="Fløtemysost"/>
    <n v="21.5"/>
    <x v="38"/>
    <n v="0.20000000298023224"/>
    <x v="941"/>
    <n v="487.57"/>
  </r>
  <r>
    <x v="72"/>
    <s v="Berkeley Gardens_x000d__x000a_12  Brewery "/>
    <s v="London"/>
    <s v="WX1 6LT"/>
    <x v="13"/>
    <x v="0"/>
    <x v="8"/>
    <x v="600"/>
    <x v="406"/>
    <x v="6"/>
    <x v="1"/>
    <d v="2020-08-22T00:00:00"/>
    <d v="2020-07-31T00:00:00"/>
    <s v="United Package"/>
    <n v="5"/>
    <s v="Chef Anton's Gumbo Mix"/>
    <n v="21.35"/>
    <x v="12"/>
    <n v="0"/>
    <x v="942"/>
    <n v="38.24"/>
  </r>
  <r>
    <x v="72"/>
    <s v="Berkeley Gardens_x000d__x000a_12  Brewery "/>
    <s v="London"/>
    <s v="WX1 6LT"/>
    <x v="13"/>
    <x v="0"/>
    <x v="8"/>
    <x v="600"/>
    <x v="406"/>
    <x v="6"/>
    <x v="1"/>
    <d v="2020-08-22T00:00:00"/>
    <d v="2020-07-31T00:00:00"/>
    <s v="United Package"/>
    <n v="9"/>
    <s v="Mishi Kobe Niku"/>
    <n v="97"/>
    <x v="28"/>
    <n v="0"/>
    <x v="943"/>
    <n v="38.24"/>
  </r>
  <r>
    <x v="43"/>
    <s v="Maubelstr. 90"/>
    <s v="Brandenburg"/>
    <s v="14776"/>
    <x v="1"/>
    <x v="0"/>
    <x v="4"/>
    <x v="601"/>
    <x v="406"/>
    <x v="6"/>
    <x v="1"/>
    <d v="2020-08-22T00:00:00"/>
    <d v="2020-08-01T00:00:00"/>
    <s v="United Package"/>
    <n v="3"/>
    <s v="Aniseed Syrup"/>
    <n v="10"/>
    <x v="41"/>
    <n v="0"/>
    <x v="597"/>
    <n v="0.56000000000000005"/>
  </r>
  <r>
    <x v="43"/>
    <s v="Maubelstr. 90"/>
    <s v="Brandenburg"/>
    <s v="14776"/>
    <x v="1"/>
    <x v="0"/>
    <x v="4"/>
    <x v="601"/>
    <x v="406"/>
    <x v="6"/>
    <x v="1"/>
    <d v="2020-08-22T00:00:00"/>
    <d v="2020-08-01T00:00:00"/>
    <s v="United Package"/>
    <n v="26"/>
    <s v="Gumbär Gummibärchen"/>
    <n v="31.23"/>
    <x v="27"/>
    <n v="0.15000000596046448"/>
    <x v="944"/>
    <n v="0.56000000000000005"/>
  </r>
  <r>
    <x v="3"/>
    <s v="2, rue du Commerce"/>
    <s v="Lyon"/>
    <s v="69004"/>
    <x v="0"/>
    <x v="0"/>
    <x v="5"/>
    <x v="602"/>
    <x v="406"/>
    <x v="6"/>
    <x v="1"/>
    <d v="2020-09-05T00:00:00"/>
    <d v="2020-08-01T00:00:00"/>
    <s v="Speedy Express"/>
    <n v="25"/>
    <s v="NuNuCa Nuß-Nougat-Creme"/>
    <n v="14"/>
    <x v="8"/>
    <n v="0.15000000596046448"/>
    <x v="945"/>
    <n v="49.19"/>
  </r>
  <r>
    <x v="3"/>
    <s v="2, rue du Commerce"/>
    <s v="Lyon"/>
    <s v="69004"/>
    <x v="0"/>
    <x v="0"/>
    <x v="5"/>
    <x v="602"/>
    <x v="406"/>
    <x v="6"/>
    <x v="1"/>
    <d v="2020-09-05T00:00:00"/>
    <d v="2020-08-01T00:00:00"/>
    <s v="Speedy Express"/>
    <n v="33"/>
    <s v="Geitost"/>
    <n v="2.5"/>
    <x v="22"/>
    <n v="0.15000000596046448"/>
    <x v="946"/>
    <n v="49.19"/>
  </r>
  <r>
    <x v="3"/>
    <s v="2, rue du Commerce"/>
    <s v="Lyon"/>
    <s v="69004"/>
    <x v="0"/>
    <x v="0"/>
    <x v="5"/>
    <x v="602"/>
    <x v="406"/>
    <x v="6"/>
    <x v="1"/>
    <d v="2020-09-05T00:00:00"/>
    <d v="2020-08-01T00:00:00"/>
    <s v="Speedy Express"/>
    <n v="70"/>
    <s v="Outback Lager"/>
    <n v="15"/>
    <x v="12"/>
    <n v="0.15000000596046448"/>
    <x v="947"/>
    <n v="49.19"/>
  </r>
  <r>
    <x v="30"/>
    <s v="Av. Copacabana, 267"/>
    <s v="Rio de Janeiro"/>
    <s v="02389-890"/>
    <x v="2"/>
    <x v="1"/>
    <x v="0"/>
    <x v="603"/>
    <x v="407"/>
    <x v="6"/>
    <x v="1"/>
    <d v="2020-08-25T00:00:00"/>
    <d v="2020-08-04T00:00:00"/>
    <s v="Speedy Express"/>
    <n v="2"/>
    <s v="Chang"/>
    <n v="19"/>
    <x v="2"/>
    <n v="5.000000074505806E-2"/>
    <x v="948"/>
    <n v="160.55000000000001"/>
  </r>
  <r>
    <x v="30"/>
    <s v="Av. Copacabana, 267"/>
    <s v="Rio de Janeiro"/>
    <s v="02389-890"/>
    <x v="2"/>
    <x v="1"/>
    <x v="0"/>
    <x v="603"/>
    <x v="407"/>
    <x v="6"/>
    <x v="1"/>
    <d v="2020-08-25T00:00:00"/>
    <d v="2020-08-04T00:00:00"/>
    <s v="Speedy Express"/>
    <n v="25"/>
    <s v="NuNuCa Nuß-Nougat-Creme"/>
    <n v="14"/>
    <x v="1"/>
    <n v="5.000000074505806E-2"/>
    <x v="949"/>
    <n v="160.55000000000001"/>
  </r>
  <r>
    <x v="30"/>
    <s v="Av. Copacabana, 267"/>
    <s v="Rio de Janeiro"/>
    <s v="02389-890"/>
    <x v="2"/>
    <x v="1"/>
    <x v="0"/>
    <x v="603"/>
    <x v="407"/>
    <x v="6"/>
    <x v="1"/>
    <d v="2020-08-25T00:00:00"/>
    <d v="2020-08-04T00:00:00"/>
    <s v="Speedy Express"/>
    <n v="57"/>
    <s v="Ravioli Angelo"/>
    <n v="19.5"/>
    <x v="1"/>
    <n v="5.000000074505806E-2"/>
    <x v="950"/>
    <n v="160.55000000000001"/>
  </r>
  <r>
    <x v="30"/>
    <s v="Av. Copacabana, 267"/>
    <s v="Rio de Janeiro"/>
    <s v="02389-890"/>
    <x v="2"/>
    <x v="1"/>
    <x v="0"/>
    <x v="603"/>
    <x v="407"/>
    <x v="6"/>
    <x v="1"/>
    <d v="2020-08-25T00:00:00"/>
    <d v="2020-08-04T00:00:00"/>
    <s v="Speedy Express"/>
    <n v="59"/>
    <s v="Raclette Courdavault"/>
    <n v="55"/>
    <x v="10"/>
    <n v="5.000000074505806E-2"/>
    <x v="951"/>
    <n v="160.55000000000001"/>
  </r>
  <r>
    <x v="13"/>
    <s v="2817 Milton Dr."/>
    <s v="Albuquerque"/>
    <s v="87110"/>
    <x v="8"/>
    <x v="2"/>
    <x v="6"/>
    <x v="604"/>
    <x v="407"/>
    <x v="6"/>
    <x v="1"/>
    <d v="2020-08-11T00:00:00"/>
    <d v="2020-08-01T00:00:00"/>
    <s v="Speedy Express"/>
    <n v="2"/>
    <s v="Chang"/>
    <n v="19"/>
    <x v="6"/>
    <n v="0"/>
    <x v="309"/>
    <n v="174.05"/>
  </r>
  <r>
    <x v="13"/>
    <s v="2817 Milton Dr."/>
    <s v="Albuquerque"/>
    <s v="87110"/>
    <x v="8"/>
    <x v="2"/>
    <x v="6"/>
    <x v="604"/>
    <x v="407"/>
    <x v="6"/>
    <x v="1"/>
    <d v="2020-08-11T00:00:00"/>
    <d v="2020-08-01T00:00:00"/>
    <s v="Speedy Express"/>
    <n v="17"/>
    <s v="Alice Mutton"/>
    <n v="39"/>
    <x v="7"/>
    <n v="0"/>
    <x v="619"/>
    <n v="174.05"/>
  </r>
  <r>
    <x v="13"/>
    <s v="2817 Milton Dr."/>
    <s v="Albuquerque"/>
    <s v="87110"/>
    <x v="8"/>
    <x v="2"/>
    <x v="6"/>
    <x v="604"/>
    <x v="407"/>
    <x v="6"/>
    <x v="1"/>
    <d v="2020-08-11T00:00:00"/>
    <d v="2020-08-01T00:00:00"/>
    <s v="Speedy Express"/>
    <n v="62"/>
    <s v="Tarte au sucre"/>
    <n v="49.3"/>
    <x v="13"/>
    <n v="0"/>
    <x v="952"/>
    <n v="174.05"/>
  </r>
  <r>
    <x v="77"/>
    <s v="Forsterstr. 57"/>
    <s v="Mannheim"/>
    <s v="68306"/>
    <x v="1"/>
    <x v="0"/>
    <x v="4"/>
    <x v="605"/>
    <x v="408"/>
    <x v="6"/>
    <x v="1"/>
    <d v="2020-08-26T00:00:00"/>
    <d v="2020-08-05T00:00:00"/>
    <s v="United Package"/>
    <n v="18"/>
    <s v="Carnarvon Tigers"/>
    <n v="62.5"/>
    <x v="1"/>
    <n v="0"/>
    <x v="814"/>
    <n v="53.83"/>
  </r>
  <r>
    <x v="9"/>
    <s v="Kirchgasse 6"/>
    <s v="Graz"/>
    <s v="8010"/>
    <x v="6"/>
    <x v="0"/>
    <x v="3"/>
    <x v="606"/>
    <x v="408"/>
    <x v="6"/>
    <x v="1"/>
    <d v="2020-08-26T00:00:00"/>
    <d v="2020-08-07T00:00:00"/>
    <s v="United Package"/>
    <n v="10"/>
    <s v="Ikura"/>
    <n v="31"/>
    <x v="30"/>
    <n v="0.15000000596046448"/>
    <x v="900"/>
    <n v="100.22"/>
  </r>
  <r>
    <x v="9"/>
    <s v="Kirchgasse 6"/>
    <s v="Graz"/>
    <s v="8010"/>
    <x v="6"/>
    <x v="0"/>
    <x v="3"/>
    <x v="606"/>
    <x v="408"/>
    <x v="6"/>
    <x v="1"/>
    <d v="2020-08-26T00:00:00"/>
    <d v="2020-08-07T00:00:00"/>
    <s v="United Package"/>
    <n v="13"/>
    <s v="Konbu"/>
    <n v="6"/>
    <x v="14"/>
    <n v="0.15000000596046448"/>
    <x v="953"/>
    <n v="100.22"/>
  </r>
  <r>
    <x v="11"/>
    <s v="2743 Bering St."/>
    <s v="Anchorage"/>
    <s v="99508"/>
    <x v="8"/>
    <x v="2"/>
    <x v="3"/>
    <x v="607"/>
    <x v="408"/>
    <x v="6"/>
    <x v="1"/>
    <d v="2020-08-26T00:00:00"/>
    <d v="2020-08-06T00:00:00"/>
    <s v="Speedy Express"/>
    <n v="16"/>
    <s v="Pavlova"/>
    <n v="17.45"/>
    <x v="13"/>
    <n v="0"/>
    <x v="501"/>
    <n v="170.97"/>
  </r>
  <r>
    <x v="11"/>
    <s v="2743 Bering St."/>
    <s v="Anchorage"/>
    <s v="99508"/>
    <x v="8"/>
    <x v="2"/>
    <x v="3"/>
    <x v="607"/>
    <x v="408"/>
    <x v="6"/>
    <x v="1"/>
    <d v="2020-08-26T00:00:00"/>
    <d v="2020-08-06T00:00:00"/>
    <s v="Speedy Express"/>
    <n v="31"/>
    <s v="Gorgonzola Telino"/>
    <n v="12.5"/>
    <x v="31"/>
    <n v="0"/>
    <x v="824"/>
    <n v="170.97"/>
  </r>
  <r>
    <x v="11"/>
    <s v="2743 Bering St."/>
    <s v="Anchorage"/>
    <s v="99508"/>
    <x v="8"/>
    <x v="2"/>
    <x v="3"/>
    <x v="607"/>
    <x v="408"/>
    <x v="6"/>
    <x v="1"/>
    <d v="2020-08-26T00:00:00"/>
    <d v="2020-08-06T00:00:00"/>
    <s v="Speedy Express"/>
    <n v="56"/>
    <s v="Gnocchi di nonna Alice"/>
    <n v="38"/>
    <x v="23"/>
    <n v="0"/>
    <x v="347"/>
    <n v="170.97"/>
  </r>
  <r>
    <x v="11"/>
    <s v="2743 Bering St."/>
    <s v="Anchorage"/>
    <s v="99508"/>
    <x v="8"/>
    <x v="2"/>
    <x v="3"/>
    <x v="607"/>
    <x v="408"/>
    <x v="6"/>
    <x v="1"/>
    <d v="2020-08-26T00:00:00"/>
    <d v="2020-08-06T00:00:00"/>
    <s v="Speedy Express"/>
    <n v="65"/>
    <s v="Louisiana Fiery Hot Pepper Sauce"/>
    <n v="21.05"/>
    <x v="6"/>
    <n v="0.15000000596046448"/>
    <x v="742"/>
    <n v="170.97"/>
  </r>
  <r>
    <x v="58"/>
    <s v="Mataderos  2312"/>
    <s v="México D.F."/>
    <s v="05023"/>
    <x v="7"/>
    <x v="2"/>
    <x v="3"/>
    <x v="608"/>
    <x v="409"/>
    <x v="6"/>
    <x v="1"/>
    <d v="2020-08-27T00:00:00"/>
    <d v="2020-08-12T00:00:00"/>
    <s v="United Package"/>
    <n v="2"/>
    <s v="Chang"/>
    <n v="19"/>
    <x v="8"/>
    <n v="0"/>
    <x v="21"/>
    <n v="58.43"/>
  </r>
  <r>
    <x v="58"/>
    <s v="Mataderos  2312"/>
    <s v="México D.F."/>
    <s v="05023"/>
    <x v="7"/>
    <x v="2"/>
    <x v="3"/>
    <x v="608"/>
    <x v="409"/>
    <x v="6"/>
    <x v="1"/>
    <d v="2020-08-27T00:00:00"/>
    <d v="2020-08-12T00:00:00"/>
    <s v="United Package"/>
    <n v="42"/>
    <s v="Singaporean Hokkien Fried Mee"/>
    <n v="14"/>
    <x v="8"/>
    <n v="0"/>
    <x v="507"/>
    <n v="58.43"/>
  </r>
  <r>
    <x v="26"/>
    <s v="Berguvsvägen  8"/>
    <s v="Luleå"/>
    <s v="S-958 22"/>
    <x v="9"/>
    <x v="0"/>
    <x v="6"/>
    <x v="609"/>
    <x v="409"/>
    <x v="6"/>
    <x v="1"/>
    <d v="2020-08-27T00:00:00"/>
    <d v="2020-08-08T00:00:00"/>
    <s v="United Package"/>
    <n v="3"/>
    <s v="Aniseed Syrup"/>
    <n v="10"/>
    <x v="12"/>
    <n v="0"/>
    <x v="79"/>
    <n v="188.85"/>
  </r>
  <r>
    <x v="26"/>
    <s v="Berguvsvägen  8"/>
    <s v="Luleå"/>
    <s v="S-958 22"/>
    <x v="9"/>
    <x v="0"/>
    <x v="6"/>
    <x v="609"/>
    <x v="409"/>
    <x v="6"/>
    <x v="1"/>
    <d v="2020-08-27T00:00:00"/>
    <d v="2020-08-08T00:00:00"/>
    <s v="United Package"/>
    <n v="26"/>
    <s v="Gumbär Gummibärchen"/>
    <n v="31.23"/>
    <x v="5"/>
    <n v="0.25"/>
    <x v="954"/>
    <n v="188.85"/>
  </r>
  <r>
    <x v="26"/>
    <s v="Berguvsvägen  8"/>
    <s v="Luleå"/>
    <s v="S-958 22"/>
    <x v="9"/>
    <x v="0"/>
    <x v="6"/>
    <x v="609"/>
    <x v="409"/>
    <x v="6"/>
    <x v="1"/>
    <d v="2020-08-27T00:00:00"/>
    <d v="2020-08-08T00:00:00"/>
    <s v="United Package"/>
    <n v="29"/>
    <s v="Thüringer Rostbratwurst"/>
    <n v="123.79"/>
    <x v="1"/>
    <n v="0.25"/>
    <x v="955"/>
    <n v="188.85"/>
  </r>
  <r>
    <x v="88"/>
    <s v="67, avenue de l'Europe"/>
    <s v="Versailles"/>
    <s v="78000"/>
    <x v="0"/>
    <x v="0"/>
    <x v="7"/>
    <x v="610"/>
    <x v="410"/>
    <x v="6"/>
    <x v="1"/>
    <d v="2020-08-28T00:00:00"/>
    <d v="2020-08-05T00:00:00"/>
    <s v="Speedy Express"/>
    <n v="7"/>
    <s v="Uncle Bob's Organic Dried Pears"/>
    <n v="30"/>
    <x v="2"/>
    <n v="0"/>
    <x v="551"/>
    <n v="52.51"/>
  </r>
  <r>
    <x v="88"/>
    <s v="67, avenue de l'Europe"/>
    <s v="Versailles"/>
    <s v="78000"/>
    <x v="0"/>
    <x v="0"/>
    <x v="7"/>
    <x v="610"/>
    <x v="410"/>
    <x v="6"/>
    <x v="1"/>
    <d v="2020-08-28T00:00:00"/>
    <d v="2020-08-05T00:00:00"/>
    <s v="Speedy Express"/>
    <n v="27"/>
    <s v="Schoggi Schokolade"/>
    <n v="43.9"/>
    <x v="1"/>
    <n v="0"/>
    <x v="956"/>
    <n v="52.51"/>
  </r>
  <r>
    <x v="88"/>
    <s v="67, avenue de l'Europe"/>
    <s v="Versailles"/>
    <s v="78000"/>
    <x v="0"/>
    <x v="0"/>
    <x v="7"/>
    <x v="610"/>
    <x v="410"/>
    <x v="6"/>
    <x v="1"/>
    <d v="2020-08-28T00:00:00"/>
    <d v="2020-08-05T00:00:00"/>
    <s v="Speedy Express"/>
    <n v="70"/>
    <s v="Outback Lager"/>
    <n v="15"/>
    <x v="22"/>
    <n v="0"/>
    <x v="147"/>
    <n v="52.51"/>
  </r>
  <r>
    <x v="17"/>
    <s v="Berliner Platz 43"/>
    <s v="München"/>
    <s v="80805"/>
    <x v="1"/>
    <x v="0"/>
    <x v="5"/>
    <x v="611"/>
    <x v="410"/>
    <x v="6"/>
    <x v="1"/>
    <d v="2020-08-28T00:00:00"/>
    <d v="2020-08-04T00:00:00"/>
    <s v="United Package"/>
    <n v="24"/>
    <s v="Guaraná Fantástica"/>
    <n v="4.5"/>
    <x v="4"/>
    <n v="0.25"/>
    <x v="135"/>
    <n v="76.099999999999994"/>
  </r>
  <r>
    <x v="17"/>
    <s v="Berliner Platz 43"/>
    <s v="München"/>
    <s v="80805"/>
    <x v="1"/>
    <x v="0"/>
    <x v="5"/>
    <x v="611"/>
    <x v="410"/>
    <x v="6"/>
    <x v="1"/>
    <d v="2020-08-28T00:00:00"/>
    <d v="2020-08-04T00:00:00"/>
    <s v="United Package"/>
    <n v="54"/>
    <s v="Tourtière"/>
    <n v="7.45"/>
    <x v="5"/>
    <n v="0.25"/>
    <x v="957"/>
    <n v="76.099999999999994"/>
  </r>
  <r>
    <x v="17"/>
    <s v="Berliner Platz 43"/>
    <s v="München"/>
    <s v="80805"/>
    <x v="1"/>
    <x v="0"/>
    <x v="5"/>
    <x v="611"/>
    <x v="410"/>
    <x v="6"/>
    <x v="1"/>
    <d v="2020-08-28T00:00:00"/>
    <d v="2020-08-04T00:00:00"/>
    <s v="United Package"/>
    <n v="64"/>
    <s v="Wimmers gute Semmelknödel"/>
    <n v="33.25"/>
    <x v="12"/>
    <n v="0.25"/>
    <x v="958"/>
    <n v="76.099999999999994"/>
  </r>
  <r>
    <x v="86"/>
    <s v="54, rue Royale"/>
    <s v="Nantes"/>
    <s v="44000"/>
    <x v="0"/>
    <x v="0"/>
    <x v="3"/>
    <x v="612"/>
    <x v="410"/>
    <x v="6"/>
    <x v="1"/>
    <d v="2020-08-28T00:00:00"/>
    <d v="2020-08-06T00:00:00"/>
    <s v="Federal Shipping"/>
    <n v="51"/>
    <s v="Manjimup Dried Apples"/>
    <n v="53"/>
    <x v="28"/>
    <n v="0"/>
    <x v="277"/>
    <n v="19.260000000000002"/>
  </r>
  <r>
    <x v="86"/>
    <s v="54, rue Royale"/>
    <s v="Nantes"/>
    <s v="44000"/>
    <x v="0"/>
    <x v="0"/>
    <x v="3"/>
    <x v="612"/>
    <x v="410"/>
    <x v="6"/>
    <x v="1"/>
    <d v="2020-08-28T00:00:00"/>
    <d v="2020-08-06T00:00:00"/>
    <s v="Federal Shipping"/>
    <n v="76"/>
    <s v="Lakkalikööri"/>
    <n v="18"/>
    <x v="8"/>
    <n v="0"/>
    <x v="40"/>
    <n v="19.260000000000002"/>
  </r>
  <r>
    <x v="19"/>
    <s v="1029 - 12th Ave. S."/>
    <s v="Seattle"/>
    <s v="98124"/>
    <x v="8"/>
    <x v="2"/>
    <x v="2"/>
    <x v="613"/>
    <x v="411"/>
    <x v="7"/>
    <x v="1"/>
    <d v="2020-08-29T00:00:00"/>
    <d v="2020-08-19T00:00:00"/>
    <s v="United Package"/>
    <n v="17"/>
    <s v="Alice Mutton"/>
    <n v="39"/>
    <x v="10"/>
    <n v="0"/>
    <x v="959"/>
    <n v="14.93"/>
  </r>
  <r>
    <x v="19"/>
    <s v="1029 - 12th Ave. S."/>
    <s v="Seattle"/>
    <s v="98124"/>
    <x v="8"/>
    <x v="2"/>
    <x v="2"/>
    <x v="613"/>
    <x v="411"/>
    <x v="7"/>
    <x v="1"/>
    <d v="2020-08-29T00:00:00"/>
    <d v="2020-08-19T00:00:00"/>
    <s v="United Package"/>
    <n v="18"/>
    <s v="Carnarvon Tigers"/>
    <n v="62.5"/>
    <x v="8"/>
    <n v="0"/>
    <x v="705"/>
    <n v="14.93"/>
  </r>
  <r>
    <x v="19"/>
    <s v="1029 - 12th Ave. S."/>
    <s v="Seattle"/>
    <s v="98124"/>
    <x v="8"/>
    <x v="2"/>
    <x v="2"/>
    <x v="613"/>
    <x v="411"/>
    <x v="7"/>
    <x v="1"/>
    <d v="2020-08-29T00:00:00"/>
    <d v="2020-08-19T00:00:00"/>
    <s v="United Package"/>
    <n v="21"/>
    <s v="Sir Rodney's Scones"/>
    <n v="10"/>
    <x v="4"/>
    <n v="0"/>
    <x v="62"/>
    <n v="14.93"/>
  </r>
  <r>
    <x v="19"/>
    <s v="1029 - 12th Ave. S."/>
    <s v="Seattle"/>
    <s v="98124"/>
    <x v="8"/>
    <x v="2"/>
    <x v="2"/>
    <x v="613"/>
    <x v="411"/>
    <x v="7"/>
    <x v="1"/>
    <d v="2020-08-29T00:00:00"/>
    <d v="2020-08-19T00:00:00"/>
    <s v="United Package"/>
    <n v="33"/>
    <s v="Geitost"/>
    <n v="2.5"/>
    <x v="5"/>
    <n v="0"/>
    <x v="960"/>
    <n v="14.93"/>
  </r>
  <r>
    <x v="19"/>
    <s v="1029 - 12th Ave. S."/>
    <s v="Seattle"/>
    <s v="98124"/>
    <x v="8"/>
    <x v="2"/>
    <x v="2"/>
    <x v="613"/>
    <x v="411"/>
    <x v="7"/>
    <x v="1"/>
    <d v="2020-08-29T00:00:00"/>
    <d v="2020-08-19T00:00:00"/>
    <s v="United Package"/>
    <n v="62"/>
    <s v="Tarte au sucre"/>
    <n v="49.3"/>
    <x v="28"/>
    <n v="0"/>
    <x v="481"/>
    <n v="14.93"/>
  </r>
  <r>
    <x v="27"/>
    <s v="Magazinweg 7"/>
    <s v="Frankfurt a.M. "/>
    <s v="60528"/>
    <x v="1"/>
    <x v="0"/>
    <x v="6"/>
    <x v="614"/>
    <x v="411"/>
    <x v="7"/>
    <x v="1"/>
    <d v="2020-09-12T00:00:00"/>
    <d v="2020-08-04T00:00:00"/>
    <s v="United Package"/>
    <n v="11"/>
    <s v="Queso Cabrales"/>
    <n v="21"/>
    <x v="9"/>
    <n v="0"/>
    <x v="789"/>
    <n v="53.23"/>
  </r>
  <r>
    <x v="27"/>
    <s v="Magazinweg 7"/>
    <s v="Frankfurt a.M. "/>
    <s v="60528"/>
    <x v="1"/>
    <x v="0"/>
    <x v="6"/>
    <x v="614"/>
    <x v="411"/>
    <x v="7"/>
    <x v="1"/>
    <d v="2020-09-12T00:00:00"/>
    <d v="2020-08-04T00:00:00"/>
    <s v="United Package"/>
    <n v="52"/>
    <s v="Filo Mix"/>
    <n v="7"/>
    <x v="26"/>
    <n v="0"/>
    <x v="883"/>
    <n v="53.23"/>
  </r>
  <r>
    <x v="8"/>
    <s v="Carrera 22 con Ave. Carlos Soublette #8-35"/>
    <s v="San Cristóbal"/>
    <s v="5022"/>
    <x v="5"/>
    <x v="1"/>
    <x v="2"/>
    <x v="615"/>
    <x v="412"/>
    <x v="7"/>
    <x v="1"/>
    <d v="2020-09-01T00:00:00"/>
    <d v="2020-08-19T00:00:00"/>
    <s v="United Package"/>
    <n v="1"/>
    <s v="Chai"/>
    <n v="18"/>
    <x v="8"/>
    <n v="0.15000000596046448"/>
    <x v="574"/>
    <n v="30.26"/>
  </r>
  <r>
    <x v="8"/>
    <s v="Carrera 22 con Ave. Carlos Soublette #8-35"/>
    <s v="San Cristóbal"/>
    <s v="5022"/>
    <x v="5"/>
    <x v="1"/>
    <x v="2"/>
    <x v="615"/>
    <x v="412"/>
    <x v="7"/>
    <x v="1"/>
    <d v="2020-09-01T00:00:00"/>
    <d v="2020-08-19T00:00:00"/>
    <s v="United Package"/>
    <n v="58"/>
    <s v="Escargots de Bourgogne"/>
    <n v="13.25"/>
    <x v="0"/>
    <n v="0.15000000596046448"/>
    <x v="961"/>
    <n v="30.26"/>
  </r>
  <r>
    <x v="54"/>
    <s v="Brook Farm_x000d__x000a_Stratford St. Mary"/>
    <s v="Colchester"/>
    <s v="CO7 6JX"/>
    <x v="13"/>
    <x v="0"/>
    <x v="2"/>
    <x v="616"/>
    <x v="412"/>
    <x v="7"/>
    <x v="1"/>
    <d v="2020-09-01T00:00:00"/>
    <d v="2020-08-11T00:00:00"/>
    <s v="United Package"/>
    <n v="35"/>
    <s v="Steeleye Stout"/>
    <n v="18"/>
    <x v="22"/>
    <n v="0"/>
    <x v="194"/>
    <n v="3.04"/>
  </r>
  <r>
    <x v="54"/>
    <s v="Brook Farm_x000d__x000a_Stratford St. Mary"/>
    <s v="Colchester"/>
    <s v="CO7 6JX"/>
    <x v="13"/>
    <x v="0"/>
    <x v="2"/>
    <x v="616"/>
    <x v="412"/>
    <x v="7"/>
    <x v="1"/>
    <d v="2020-09-01T00:00:00"/>
    <d v="2020-08-11T00:00:00"/>
    <s v="United Package"/>
    <n v="67"/>
    <s v="Laughing Lumberjack Lager"/>
    <n v="14"/>
    <x v="6"/>
    <n v="0"/>
    <x v="564"/>
    <n v="3.04"/>
  </r>
  <r>
    <x v="21"/>
    <s v="Taucherstraße 10"/>
    <s v="Cunewalde"/>
    <s v="01307"/>
    <x v="1"/>
    <x v="0"/>
    <x v="7"/>
    <x v="617"/>
    <x v="412"/>
    <x v="7"/>
    <x v="1"/>
    <d v="2020-08-18T00:00:00"/>
    <d v="2020-08-14T00:00:00"/>
    <s v="Speedy Express"/>
    <n v="38"/>
    <s v="Côte de Blaye"/>
    <n v="263.5"/>
    <x v="18"/>
    <n v="5.000000074505806E-2"/>
    <x v="962"/>
    <n v="348.14"/>
  </r>
  <r>
    <x v="21"/>
    <s v="Taucherstraße 10"/>
    <s v="Cunewalde"/>
    <s v="01307"/>
    <x v="1"/>
    <x v="0"/>
    <x v="7"/>
    <x v="617"/>
    <x v="412"/>
    <x v="7"/>
    <x v="1"/>
    <d v="2020-08-18T00:00:00"/>
    <d v="2020-08-14T00:00:00"/>
    <s v="Speedy Express"/>
    <n v="39"/>
    <s v="Chartreuse verte"/>
    <n v="18"/>
    <x v="32"/>
    <n v="5.000000074505806E-2"/>
    <x v="806"/>
    <n v="348.14"/>
  </r>
  <r>
    <x v="26"/>
    <s v="Berguvsvägen  8"/>
    <s v="Luleå"/>
    <s v="S-958 22"/>
    <x v="9"/>
    <x v="0"/>
    <x v="0"/>
    <x v="618"/>
    <x v="413"/>
    <x v="7"/>
    <x v="1"/>
    <d v="2020-09-02T00:00:00"/>
    <d v="2020-08-14T00:00:00"/>
    <s v="Speedy Express"/>
    <n v="2"/>
    <s v="Chang"/>
    <n v="19"/>
    <x v="11"/>
    <n v="0.25"/>
    <x v="560"/>
    <n v="109.11"/>
  </r>
  <r>
    <x v="26"/>
    <s v="Berguvsvägen  8"/>
    <s v="Luleå"/>
    <s v="S-958 22"/>
    <x v="9"/>
    <x v="0"/>
    <x v="0"/>
    <x v="618"/>
    <x v="413"/>
    <x v="7"/>
    <x v="1"/>
    <d v="2020-09-02T00:00:00"/>
    <d v="2020-08-14T00:00:00"/>
    <s v="Speedy Express"/>
    <n v="24"/>
    <s v="Guaraná Fantástica"/>
    <n v="4.5"/>
    <x v="7"/>
    <n v="0.25"/>
    <x v="963"/>
    <n v="109.11"/>
  </r>
  <r>
    <x v="26"/>
    <s v="Berguvsvägen  8"/>
    <s v="Luleå"/>
    <s v="S-958 22"/>
    <x v="9"/>
    <x v="0"/>
    <x v="0"/>
    <x v="618"/>
    <x v="413"/>
    <x v="7"/>
    <x v="1"/>
    <d v="2020-09-02T00:00:00"/>
    <d v="2020-08-14T00:00:00"/>
    <s v="Speedy Express"/>
    <n v="30"/>
    <s v="Nord-Ost Matjeshering"/>
    <n v="25.89"/>
    <x v="4"/>
    <n v="0.25"/>
    <x v="713"/>
    <n v="109.11"/>
  </r>
  <r>
    <x v="37"/>
    <s v="89 Chiaroscuro Rd."/>
    <s v="Portland"/>
    <s v="97219"/>
    <x v="8"/>
    <x v="2"/>
    <x v="1"/>
    <x v="619"/>
    <x v="413"/>
    <x v="7"/>
    <x v="1"/>
    <d v="2020-09-16T00:00:00"/>
    <d v="2020-08-13T00:00:00"/>
    <s v="Speedy Express"/>
    <n v="53"/>
    <s v="Perth Pasties"/>
    <n v="32.799999999999997"/>
    <x v="28"/>
    <n v="0"/>
    <x v="964"/>
    <n v="1.93"/>
  </r>
  <r>
    <x v="61"/>
    <s v="Alameda dos Canàrios, 891"/>
    <s v="São Paulo"/>
    <s v="05487-020"/>
    <x v="2"/>
    <x v="1"/>
    <x v="8"/>
    <x v="620"/>
    <x v="414"/>
    <x v="7"/>
    <x v="1"/>
    <d v="2020-09-03T00:00:00"/>
    <d v="2020-08-25T00:00:00"/>
    <s v="United Package"/>
    <n v="26"/>
    <s v="Gumbär Gummibärchen"/>
    <n v="31.23"/>
    <x v="8"/>
    <n v="0"/>
    <x v="845"/>
    <n v="191.27"/>
  </r>
  <r>
    <x v="61"/>
    <s v="Alameda dos Canàrios, 891"/>
    <s v="São Paulo"/>
    <s v="05487-020"/>
    <x v="2"/>
    <x v="1"/>
    <x v="8"/>
    <x v="620"/>
    <x v="414"/>
    <x v="7"/>
    <x v="1"/>
    <d v="2020-09-03T00:00:00"/>
    <d v="2020-08-25T00:00:00"/>
    <s v="United Package"/>
    <n v="35"/>
    <s v="Steeleye Stout"/>
    <n v="18"/>
    <x v="12"/>
    <n v="0"/>
    <x v="307"/>
    <n v="191.27"/>
  </r>
  <r>
    <x v="61"/>
    <s v="Alameda dos Canàrios, 891"/>
    <s v="São Paulo"/>
    <s v="05487-020"/>
    <x v="2"/>
    <x v="1"/>
    <x v="8"/>
    <x v="620"/>
    <x v="414"/>
    <x v="7"/>
    <x v="1"/>
    <d v="2020-09-03T00:00:00"/>
    <d v="2020-08-25T00:00:00"/>
    <s v="United Package"/>
    <n v="49"/>
    <s v="Maxilaku"/>
    <n v="20"/>
    <x v="10"/>
    <n v="0.10000000149011612"/>
    <x v="965"/>
    <n v="191.27"/>
  </r>
  <r>
    <x v="55"/>
    <s v="90 Wadhurst Rd."/>
    <s v="London"/>
    <s v="OX15 4NB"/>
    <x v="13"/>
    <x v="0"/>
    <x v="0"/>
    <x v="621"/>
    <x v="414"/>
    <x v="7"/>
    <x v="1"/>
    <d v="2020-09-03T00:00:00"/>
    <d v="2020-08-11T00:00:00"/>
    <s v="Speedy Express"/>
    <n v="1"/>
    <s v="Chai"/>
    <n v="18"/>
    <x v="4"/>
    <n v="0"/>
    <x v="439"/>
    <n v="143.28"/>
  </r>
  <r>
    <x v="55"/>
    <s v="90 Wadhurst Rd."/>
    <s v="London"/>
    <s v="OX15 4NB"/>
    <x v="13"/>
    <x v="0"/>
    <x v="0"/>
    <x v="621"/>
    <x v="414"/>
    <x v="7"/>
    <x v="1"/>
    <d v="2020-09-03T00:00:00"/>
    <d v="2020-08-11T00:00:00"/>
    <s v="Speedy Express"/>
    <n v="11"/>
    <s v="Queso Cabrales"/>
    <n v="21"/>
    <x v="1"/>
    <n v="0"/>
    <x v="564"/>
    <n v="143.28"/>
  </r>
  <r>
    <x v="55"/>
    <s v="90 Wadhurst Rd."/>
    <s v="London"/>
    <s v="OX15 4NB"/>
    <x v="13"/>
    <x v="0"/>
    <x v="0"/>
    <x v="621"/>
    <x v="414"/>
    <x v="7"/>
    <x v="1"/>
    <d v="2020-09-03T00:00:00"/>
    <d v="2020-08-11T00:00:00"/>
    <s v="Speedy Express"/>
    <n v="23"/>
    <s v="Tunnbröd"/>
    <n v="9"/>
    <x v="13"/>
    <n v="0"/>
    <x v="291"/>
    <n v="143.28"/>
  </r>
  <r>
    <x v="55"/>
    <s v="90 Wadhurst Rd."/>
    <s v="London"/>
    <s v="OX15 4NB"/>
    <x v="13"/>
    <x v="0"/>
    <x v="0"/>
    <x v="621"/>
    <x v="414"/>
    <x v="7"/>
    <x v="1"/>
    <d v="2020-09-03T00:00:00"/>
    <d v="2020-08-11T00:00:00"/>
    <s v="Speedy Express"/>
    <n v="68"/>
    <s v="Scottish Longbreads"/>
    <n v="12.5"/>
    <x v="8"/>
    <n v="0"/>
    <x v="530"/>
    <n v="143.28"/>
  </r>
  <r>
    <x v="62"/>
    <s v="ul. Filtrowa 68"/>
    <s v="Warszawa"/>
    <s v="01-012"/>
    <x v="18"/>
    <x v="0"/>
    <x v="0"/>
    <x v="622"/>
    <x v="414"/>
    <x v="7"/>
    <x v="1"/>
    <d v="2020-09-03T00:00:00"/>
    <d v="2020-08-15T00:00:00"/>
    <s v="Federal Shipping"/>
    <n v="35"/>
    <s v="Steeleye Stout"/>
    <n v="18"/>
    <x v="28"/>
    <n v="0"/>
    <x v="299"/>
    <n v="12.04"/>
  </r>
  <r>
    <x v="62"/>
    <s v="ul. Filtrowa 68"/>
    <s v="Warszawa"/>
    <s v="01-012"/>
    <x v="18"/>
    <x v="0"/>
    <x v="0"/>
    <x v="622"/>
    <x v="414"/>
    <x v="7"/>
    <x v="1"/>
    <d v="2020-09-03T00:00:00"/>
    <d v="2020-08-15T00:00:00"/>
    <s v="Federal Shipping"/>
    <n v="51"/>
    <s v="Manjimup Dried Apples"/>
    <n v="53"/>
    <x v="17"/>
    <n v="0"/>
    <x v="966"/>
    <n v="12.04"/>
  </r>
  <r>
    <x v="47"/>
    <s v="12, rue des Bouchers"/>
    <s v="Marseille"/>
    <s v="13008"/>
    <x v="0"/>
    <x v="0"/>
    <x v="4"/>
    <x v="623"/>
    <x v="415"/>
    <x v="7"/>
    <x v="1"/>
    <d v="2020-09-04T00:00:00"/>
    <d v="2020-08-12T00:00:00"/>
    <s v="United Package"/>
    <n v="6"/>
    <s v="Grandma's Boysenberry Spread"/>
    <n v="25"/>
    <x v="13"/>
    <n v="5.000000074505806E-2"/>
    <x v="967"/>
    <n v="112.27"/>
  </r>
  <r>
    <x v="47"/>
    <s v="12, rue des Bouchers"/>
    <s v="Marseille"/>
    <s v="13008"/>
    <x v="0"/>
    <x v="0"/>
    <x v="4"/>
    <x v="623"/>
    <x v="415"/>
    <x v="7"/>
    <x v="1"/>
    <d v="2020-09-04T00:00:00"/>
    <d v="2020-08-12T00:00:00"/>
    <s v="United Package"/>
    <n v="16"/>
    <s v="Pavlova"/>
    <n v="17.45"/>
    <x v="0"/>
    <n v="5.000000074505806E-2"/>
    <x v="968"/>
    <n v="112.27"/>
  </r>
  <r>
    <x v="47"/>
    <s v="12, rue des Bouchers"/>
    <s v="Marseille"/>
    <s v="13008"/>
    <x v="0"/>
    <x v="0"/>
    <x v="4"/>
    <x v="623"/>
    <x v="415"/>
    <x v="7"/>
    <x v="1"/>
    <d v="2020-09-04T00:00:00"/>
    <d v="2020-08-12T00:00:00"/>
    <s v="United Package"/>
    <n v="17"/>
    <s v="Alice Mutton"/>
    <n v="39"/>
    <x v="16"/>
    <n v="5.000000074505806E-2"/>
    <x v="598"/>
    <n v="112.27"/>
  </r>
  <r>
    <x v="36"/>
    <s v="C/ Romero, 33"/>
    <s v="Sevilla"/>
    <s v="41101"/>
    <x v="12"/>
    <x v="0"/>
    <x v="0"/>
    <x v="624"/>
    <x v="415"/>
    <x v="7"/>
    <x v="1"/>
    <d v="2020-09-04T00:00:00"/>
    <d v="2020-08-11T00:00:00"/>
    <s v="United Package"/>
    <n v="55"/>
    <s v="Pâté chinois"/>
    <n v="24"/>
    <x v="1"/>
    <n v="5.000000074505806E-2"/>
    <x v="454"/>
    <n v="175.32"/>
  </r>
  <r>
    <x v="36"/>
    <s v="C/ Romero, 33"/>
    <s v="Sevilla"/>
    <s v="41101"/>
    <x v="12"/>
    <x v="0"/>
    <x v="0"/>
    <x v="624"/>
    <x v="415"/>
    <x v="7"/>
    <x v="1"/>
    <d v="2020-09-04T00:00:00"/>
    <d v="2020-08-11T00:00:00"/>
    <s v="United Package"/>
    <n v="62"/>
    <s v="Tarte au sucre"/>
    <n v="49.3"/>
    <x v="8"/>
    <n v="5.000000074505806E-2"/>
    <x v="580"/>
    <n v="175.32"/>
  </r>
  <r>
    <x v="36"/>
    <s v="C/ Romero, 33"/>
    <s v="Sevilla"/>
    <s v="41101"/>
    <x v="12"/>
    <x v="0"/>
    <x v="0"/>
    <x v="624"/>
    <x v="415"/>
    <x v="7"/>
    <x v="1"/>
    <d v="2020-09-04T00:00:00"/>
    <d v="2020-08-11T00:00:00"/>
    <s v="United Package"/>
    <n v="64"/>
    <s v="Wimmers gute Semmelknödel"/>
    <n v="33.25"/>
    <x v="6"/>
    <n v="5.000000074505806E-2"/>
    <x v="969"/>
    <n v="175.32"/>
  </r>
  <r>
    <x v="36"/>
    <s v="C/ Romero, 33"/>
    <s v="Sevilla"/>
    <s v="41101"/>
    <x v="12"/>
    <x v="0"/>
    <x v="0"/>
    <x v="624"/>
    <x v="415"/>
    <x v="7"/>
    <x v="1"/>
    <d v="2020-09-04T00:00:00"/>
    <d v="2020-08-11T00:00:00"/>
    <s v="United Package"/>
    <n v="65"/>
    <s v="Louisiana Fiery Hot Pepper Sauce"/>
    <n v="21.05"/>
    <x v="11"/>
    <n v="5.000000074505806E-2"/>
    <x v="970"/>
    <n v="175.32"/>
  </r>
  <r>
    <x v="0"/>
    <s v="Keskuskatu 45"/>
    <s v="Helsinki"/>
    <s v="21240"/>
    <x v="10"/>
    <x v="0"/>
    <x v="2"/>
    <x v="625"/>
    <x v="416"/>
    <x v="7"/>
    <x v="1"/>
    <d v="2020-09-05T00:00:00"/>
    <d v="2020-08-11T00:00:00"/>
    <s v="Speedy Express"/>
    <n v="21"/>
    <s v="Sir Rodney's Scones"/>
    <n v="10"/>
    <x v="8"/>
    <n v="0"/>
    <x v="14"/>
    <n v="0.82"/>
  </r>
  <r>
    <x v="0"/>
    <s v="Keskuskatu 45"/>
    <s v="Helsinki"/>
    <s v="21240"/>
    <x v="10"/>
    <x v="0"/>
    <x v="2"/>
    <x v="625"/>
    <x v="416"/>
    <x v="7"/>
    <x v="1"/>
    <d v="2020-09-05T00:00:00"/>
    <d v="2020-08-11T00:00:00"/>
    <s v="Speedy Express"/>
    <n v="28"/>
    <s v="Rössle Sauerkraut"/>
    <n v="45.6"/>
    <x v="28"/>
    <n v="0"/>
    <x v="484"/>
    <n v="0.82"/>
  </r>
  <r>
    <x v="36"/>
    <s v="C/ Romero, 33"/>
    <s v="Sevilla"/>
    <s v="41101"/>
    <x v="12"/>
    <x v="0"/>
    <x v="0"/>
    <x v="626"/>
    <x v="416"/>
    <x v="7"/>
    <x v="1"/>
    <d v="2020-09-05T00:00:00"/>
    <d v="2020-08-13T00:00:00"/>
    <s v="United Package"/>
    <n v="10"/>
    <s v="Ikura"/>
    <n v="31"/>
    <x v="1"/>
    <n v="0"/>
    <x v="179"/>
    <n v="19.579999999999998"/>
  </r>
  <r>
    <x v="26"/>
    <s v="Berguvsvägen  8"/>
    <s v="Luleå"/>
    <s v="S-958 22"/>
    <x v="9"/>
    <x v="0"/>
    <x v="2"/>
    <x v="627"/>
    <x v="416"/>
    <x v="7"/>
    <x v="1"/>
    <d v="2020-09-05T00:00:00"/>
    <d v="2020-09-02T00:00:00"/>
    <s v="United Package"/>
    <n v="19"/>
    <s v="Teatime Chocolate Biscuits"/>
    <n v="9.1999999999999993"/>
    <x v="9"/>
    <n v="0"/>
    <x v="934"/>
    <n v="32.369999999999997"/>
  </r>
  <r>
    <x v="26"/>
    <s v="Berguvsvägen  8"/>
    <s v="Luleå"/>
    <s v="S-958 22"/>
    <x v="9"/>
    <x v="0"/>
    <x v="2"/>
    <x v="627"/>
    <x v="416"/>
    <x v="7"/>
    <x v="1"/>
    <d v="2020-09-05T00:00:00"/>
    <d v="2020-09-02T00:00:00"/>
    <s v="United Package"/>
    <n v="47"/>
    <s v="Zaanse koeken"/>
    <n v="9.5"/>
    <x v="11"/>
    <n v="0.10000000149011612"/>
    <x v="971"/>
    <n v="32.369999999999997"/>
  </r>
  <r>
    <x v="26"/>
    <s v="Berguvsvägen  8"/>
    <s v="Luleå"/>
    <s v="S-958 22"/>
    <x v="9"/>
    <x v="0"/>
    <x v="2"/>
    <x v="627"/>
    <x v="416"/>
    <x v="7"/>
    <x v="1"/>
    <d v="2020-09-05T00:00:00"/>
    <d v="2020-09-02T00:00:00"/>
    <s v="United Package"/>
    <n v="49"/>
    <s v="Maxilaku"/>
    <n v="20"/>
    <x v="6"/>
    <n v="0"/>
    <x v="79"/>
    <n v="32.369999999999997"/>
  </r>
  <r>
    <x v="47"/>
    <s v="12, rue des Bouchers"/>
    <s v="Marseille"/>
    <s v="13008"/>
    <x v="0"/>
    <x v="0"/>
    <x v="8"/>
    <x v="628"/>
    <x v="417"/>
    <x v="7"/>
    <x v="1"/>
    <d v="2020-09-08T00:00:00"/>
    <d v="2020-08-14T00:00:00"/>
    <s v="Federal Shipping"/>
    <n v="46"/>
    <s v="Spegesild"/>
    <n v="12"/>
    <x v="11"/>
    <n v="0"/>
    <x v="263"/>
    <n v="60.42"/>
  </r>
  <r>
    <x v="47"/>
    <s v="12, rue des Bouchers"/>
    <s v="Marseille"/>
    <s v="13008"/>
    <x v="0"/>
    <x v="0"/>
    <x v="8"/>
    <x v="628"/>
    <x v="417"/>
    <x v="7"/>
    <x v="1"/>
    <d v="2020-09-08T00:00:00"/>
    <d v="2020-08-14T00:00:00"/>
    <s v="Federal Shipping"/>
    <n v="64"/>
    <s v="Wimmers gute Semmelknödel"/>
    <n v="33.25"/>
    <x v="8"/>
    <n v="0"/>
    <x v="247"/>
    <n v="60.42"/>
  </r>
  <r>
    <x v="30"/>
    <s v="Av. Copacabana, 267"/>
    <s v="Rio de Janeiro"/>
    <s v="02389-890"/>
    <x v="2"/>
    <x v="1"/>
    <x v="5"/>
    <x v="629"/>
    <x v="417"/>
    <x v="7"/>
    <x v="1"/>
    <d v="2020-09-08T00:00:00"/>
    <d v="2020-08-21T00:00:00"/>
    <s v="Speedy Express"/>
    <n v="16"/>
    <s v="Pavlova"/>
    <n v="17.45"/>
    <x v="12"/>
    <n v="0.25"/>
    <x v="972"/>
    <n v="38.06"/>
  </r>
  <r>
    <x v="30"/>
    <s v="Av. Copacabana, 267"/>
    <s v="Rio de Janeiro"/>
    <s v="02389-890"/>
    <x v="2"/>
    <x v="1"/>
    <x v="5"/>
    <x v="629"/>
    <x v="417"/>
    <x v="7"/>
    <x v="1"/>
    <d v="2020-09-08T00:00:00"/>
    <d v="2020-08-21T00:00:00"/>
    <s v="Speedy Express"/>
    <n v="18"/>
    <s v="Carnarvon Tigers"/>
    <n v="62.5"/>
    <x v="9"/>
    <n v="0"/>
    <x v="973"/>
    <n v="38.06"/>
  </r>
  <r>
    <x v="21"/>
    <s v="Taucherstraße 10"/>
    <s v="Cunewalde"/>
    <s v="01307"/>
    <x v="1"/>
    <x v="0"/>
    <x v="2"/>
    <x v="630"/>
    <x v="418"/>
    <x v="7"/>
    <x v="1"/>
    <d v="2020-09-09T00:00:00"/>
    <d v="2020-08-14T00:00:00"/>
    <s v="Speedy Express"/>
    <n v="20"/>
    <s v="Sir Rodney's Marmalade"/>
    <n v="81"/>
    <x v="8"/>
    <n v="5.000000074505806E-2"/>
    <x v="974"/>
    <n v="46.69"/>
  </r>
  <r>
    <x v="0"/>
    <s v="Keskuskatu 45"/>
    <s v="Helsinki"/>
    <s v="21240"/>
    <x v="10"/>
    <x v="0"/>
    <x v="3"/>
    <x v="631"/>
    <x v="418"/>
    <x v="7"/>
    <x v="1"/>
    <d v="2020-09-09T00:00:00"/>
    <d v="2020-08-14T00:00:00"/>
    <s v="Federal Shipping"/>
    <n v="40"/>
    <s v="Boston Crab Meat"/>
    <n v="18.399999999999999"/>
    <x v="0"/>
    <n v="0"/>
    <x v="975"/>
    <n v="8.5"/>
  </r>
  <r>
    <x v="0"/>
    <s v="Keskuskatu 45"/>
    <s v="Helsinki"/>
    <s v="21240"/>
    <x v="10"/>
    <x v="0"/>
    <x v="3"/>
    <x v="631"/>
    <x v="418"/>
    <x v="7"/>
    <x v="1"/>
    <d v="2020-09-09T00:00:00"/>
    <d v="2020-08-14T00:00:00"/>
    <s v="Federal Shipping"/>
    <n v="65"/>
    <s v="Louisiana Fiery Hot Pepper Sauce"/>
    <n v="21.05"/>
    <x v="1"/>
    <n v="0"/>
    <x v="744"/>
    <n v="8.5"/>
  </r>
  <r>
    <x v="0"/>
    <s v="Keskuskatu 45"/>
    <s v="Helsinki"/>
    <s v="21240"/>
    <x v="10"/>
    <x v="0"/>
    <x v="3"/>
    <x v="631"/>
    <x v="418"/>
    <x v="7"/>
    <x v="1"/>
    <d v="2020-09-09T00:00:00"/>
    <d v="2020-08-14T00:00:00"/>
    <s v="Federal Shipping"/>
    <n v="76"/>
    <s v="Lakkalikööri"/>
    <n v="18"/>
    <x v="1"/>
    <n v="0"/>
    <x v="226"/>
    <n v="8.5"/>
  </r>
  <r>
    <x v="14"/>
    <s v="Åkergatan 24"/>
    <s v="Bräcke"/>
    <s v="S-844 67"/>
    <x v="9"/>
    <x v="0"/>
    <x v="8"/>
    <x v="632"/>
    <x v="418"/>
    <x v="7"/>
    <x v="1"/>
    <d v="2020-09-23T00:00:00"/>
    <d v="2020-08-20T00:00:00"/>
    <s v="Speedy Express"/>
    <n v="23"/>
    <s v="Tunnbröd"/>
    <n v="9"/>
    <x v="12"/>
    <n v="0.20000000298023224"/>
    <x v="45"/>
    <n v="88.01"/>
  </r>
  <r>
    <x v="14"/>
    <s v="Åkergatan 24"/>
    <s v="Bräcke"/>
    <s v="S-844 67"/>
    <x v="9"/>
    <x v="0"/>
    <x v="8"/>
    <x v="632"/>
    <x v="418"/>
    <x v="7"/>
    <x v="1"/>
    <d v="2020-09-23T00:00:00"/>
    <d v="2020-08-20T00:00:00"/>
    <s v="Speedy Express"/>
    <n v="61"/>
    <s v="Sirop d'érable"/>
    <n v="28.5"/>
    <x v="12"/>
    <n v="0.20000000298023224"/>
    <x v="976"/>
    <n v="88.01"/>
  </r>
  <r>
    <x v="14"/>
    <s v="Åkergatan 24"/>
    <s v="Bräcke"/>
    <s v="S-844 67"/>
    <x v="9"/>
    <x v="0"/>
    <x v="8"/>
    <x v="632"/>
    <x v="418"/>
    <x v="7"/>
    <x v="1"/>
    <d v="2020-09-23T00:00:00"/>
    <d v="2020-08-20T00:00:00"/>
    <s v="Speedy Express"/>
    <n v="70"/>
    <s v="Outback Lager"/>
    <n v="15"/>
    <x v="13"/>
    <n v="0.20000000298023224"/>
    <x v="113"/>
    <n v="88.01"/>
  </r>
  <r>
    <x v="79"/>
    <s v="Cerrito 333"/>
    <s v="Buenos Aires"/>
    <s v="1010"/>
    <x v="20"/>
    <x v="1"/>
    <x v="2"/>
    <x v="633"/>
    <x v="419"/>
    <x v="7"/>
    <x v="1"/>
    <d v="2020-09-10T00:00:00"/>
    <d v="2020-08-20T00:00:00"/>
    <s v="Speedy Express"/>
    <n v="73"/>
    <s v="Röd Kaviar"/>
    <n v="15"/>
    <x v="1"/>
    <n v="0"/>
    <x v="551"/>
    <n v="2.84"/>
  </r>
  <r>
    <x v="44"/>
    <s v="187 Suffolk Ln."/>
    <s v="Boise"/>
    <s v="83720"/>
    <x v="8"/>
    <x v="2"/>
    <x v="2"/>
    <x v="634"/>
    <x v="419"/>
    <x v="7"/>
    <x v="1"/>
    <d v="2020-09-10T00:00:00"/>
    <d v="2020-08-22T00:00:00"/>
    <s v="Federal Shipping"/>
    <n v="42"/>
    <s v="Singaporean Hokkien Fried Mee"/>
    <n v="14"/>
    <x v="9"/>
    <n v="0"/>
    <x v="605"/>
    <n v="23.1"/>
  </r>
  <r>
    <x v="44"/>
    <s v="187 Suffolk Ln."/>
    <s v="Boise"/>
    <s v="83720"/>
    <x v="8"/>
    <x v="2"/>
    <x v="2"/>
    <x v="634"/>
    <x v="419"/>
    <x v="7"/>
    <x v="1"/>
    <d v="2020-09-10T00:00:00"/>
    <d v="2020-08-22T00:00:00"/>
    <s v="Federal Shipping"/>
    <n v="49"/>
    <s v="Maxilaku"/>
    <n v="20"/>
    <x v="8"/>
    <n v="0.15000000596046448"/>
    <x v="107"/>
    <n v="23.1"/>
  </r>
  <r>
    <x v="44"/>
    <s v="187 Suffolk Ln."/>
    <s v="Boise"/>
    <s v="83720"/>
    <x v="8"/>
    <x v="2"/>
    <x v="2"/>
    <x v="634"/>
    <x v="419"/>
    <x v="7"/>
    <x v="1"/>
    <d v="2020-09-10T00:00:00"/>
    <d v="2020-08-22T00:00:00"/>
    <s v="Federal Shipping"/>
    <n v="54"/>
    <s v="Tourtière"/>
    <n v="7.45"/>
    <x v="39"/>
    <n v="0.15000000596046448"/>
    <x v="977"/>
    <n v="23.1"/>
  </r>
  <r>
    <x v="37"/>
    <s v="89 Chiaroscuro Rd."/>
    <s v="Portland"/>
    <s v="97219"/>
    <x v="8"/>
    <x v="2"/>
    <x v="6"/>
    <x v="635"/>
    <x v="420"/>
    <x v="7"/>
    <x v="1"/>
    <d v="2020-09-11T00:00:00"/>
    <d v="2020-08-22T00:00:00"/>
    <s v="Federal Shipping"/>
    <n v="24"/>
    <s v="Guaraná Fantástica"/>
    <n v="4.5"/>
    <x v="26"/>
    <n v="0"/>
    <x v="114"/>
    <n v="0.53"/>
  </r>
  <r>
    <x v="83"/>
    <s v="87 Polk St._x000d__x000a_Suite 5"/>
    <s v="San Francisco"/>
    <s v="94117"/>
    <x v="8"/>
    <x v="2"/>
    <x v="2"/>
    <x v="636"/>
    <x v="420"/>
    <x v="7"/>
    <x v="1"/>
    <d v="2020-09-11T00:00:00"/>
    <d v="2020-08-15T00:00:00"/>
    <s v="United Package"/>
    <n v="21"/>
    <s v="Sir Rodney's Scones"/>
    <n v="10"/>
    <x v="4"/>
    <n v="5.000000074505806E-2"/>
    <x v="21"/>
    <n v="90.97"/>
  </r>
  <r>
    <x v="83"/>
    <s v="87 Polk St._x000d__x000a_Suite 5"/>
    <s v="San Francisco"/>
    <s v="94117"/>
    <x v="8"/>
    <x v="2"/>
    <x v="2"/>
    <x v="636"/>
    <x v="420"/>
    <x v="7"/>
    <x v="1"/>
    <d v="2020-09-11T00:00:00"/>
    <d v="2020-08-15T00:00:00"/>
    <s v="United Package"/>
    <n v="56"/>
    <s v="Gnocchi di nonna Alice"/>
    <n v="38"/>
    <x v="11"/>
    <n v="5.000000074505806E-2"/>
    <x v="978"/>
    <n v="90.97"/>
  </r>
  <r>
    <x v="83"/>
    <s v="87 Polk St._x000d__x000a_Suite 5"/>
    <s v="San Francisco"/>
    <s v="94117"/>
    <x v="8"/>
    <x v="2"/>
    <x v="2"/>
    <x v="636"/>
    <x v="420"/>
    <x v="7"/>
    <x v="1"/>
    <d v="2020-09-11T00:00:00"/>
    <d v="2020-08-15T00:00:00"/>
    <s v="United Package"/>
    <n v="65"/>
    <s v="Louisiana Fiery Hot Pepper Sauce"/>
    <n v="21.05"/>
    <x v="0"/>
    <n v="5.000000074505806E-2"/>
    <x v="979"/>
    <n v="90.97"/>
  </r>
  <r>
    <x v="4"/>
    <s v="Boulevard Tirou, 255"/>
    <s v="Charleroi"/>
    <s v="B-6000"/>
    <x v="3"/>
    <x v="0"/>
    <x v="1"/>
    <x v="637"/>
    <x v="420"/>
    <x v="7"/>
    <x v="1"/>
    <d v="2020-09-11T00:00:00"/>
    <d v="2020-08-20T00:00:00"/>
    <s v="Federal Shipping"/>
    <n v="2"/>
    <s v="Chang"/>
    <n v="19"/>
    <x v="8"/>
    <n v="0"/>
    <x v="21"/>
    <n v="5.64"/>
  </r>
  <r>
    <x v="4"/>
    <s v="Boulevard Tirou, 255"/>
    <s v="Charleroi"/>
    <s v="B-6000"/>
    <x v="3"/>
    <x v="0"/>
    <x v="1"/>
    <x v="637"/>
    <x v="420"/>
    <x v="7"/>
    <x v="1"/>
    <d v="2020-09-11T00:00:00"/>
    <d v="2020-08-20T00:00:00"/>
    <s v="Federal Shipping"/>
    <n v="24"/>
    <s v="Guaraná Fantástica"/>
    <n v="4.5"/>
    <x v="0"/>
    <n v="0"/>
    <x v="299"/>
    <n v="5.64"/>
  </r>
  <r>
    <x v="4"/>
    <s v="Boulevard Tirou, 255"/>
    <s v="Charleroi"/>
    <s v="B-6000"/>
    <x v="3"/>
    <x v="0"/>
    <x v="1"/>
    <x v="637"/>
    <x v="420"/>
    <x v="7"/>
    <x v="1"/>
    <d v="2020-09-11T00:00:00"/>
    <d v="2020-08-20T00:00:00"/>
    <s v="Federal Shipping"/>
    <n v="70"/>
    <s v="Outback Lager"/>
    <n v="15"/>
    <x v="12"/>
    <n v="0"/>
    <x v="291"/>
    <n v="5.64"/>
  </r>
  <r>
    <x v="4"/>
    <s v="Boulevard Tirou, 255"/>
    <s v="Charleroi"/>
    <s v="B-6000"/>
    <x v="3"/>
    <x v="0"/>
    <x v="1"/>
    <x v="637"/>
    <x v="420"/>
    <x v="7"/>
    <x v="1"/>
    <d v="2020-09-11T00:00:00"/>
    <d v="2020-08-20T00:00:00"/>
    <s v="Federal Shipping"/>
    <n v="77"/>
    <s v="Original Frankfurter grüne Soße"/>
    <n v="13"/>
    <x v="9"/>
    <n v="0"/>
    <x v="430"/>
    <n v="5.64"/>
  </r>
  <r>
    <x v="2"/>
    <s v="Rua do Paço, 67"/>
    <s v="Rio de Janeiro"/>
    <s v="05454-876"/>
    <x v="2"/>
    <x v="1"/>
    <x v="5"/>
    <x v="638"/>
    <x v="421"/>
    <x v="7"/>
    <x v="1"/>
    <d v="2020-09-12T00:00:00"/>
    <d v="2020-09-01T00:00:00"/>
    <s v="Speedy Express"/>
    <n v="10"/>
    <s v="Ikura"/>
    <n v="31"/>
    <x v="21"/>
    <n v="0"/>
    <x v="659"/>
    <n v="4.99"/>
  </r>
  <r>
    <x v="2"/>
    <s v="Rua do Paço, 67"/>
    <s v="Rio de Janeiro"/>
    <s v="05454-876"/>
    <x v="2"/>
    <x v="1"/>
    <x v="5"/>
    <x v="638"/>
    <x v="421"/>
    <x v="7"/>
    <x v="1"/>
    <d v="2020-09-12T00:00:00"/>
    <d v="2020-09-01T00:00:00"/>
    <s v="Speedy Express"/>
    <n v="31"/>
    <s v="Gorgonzola Telino"/>
    <n v="12.5"/>
    <x v="5"/>
    <n v="0"/>
    <x v="555"/>
    <n v="4.99"/>
  </r>
  <r>
    <x v="2"/>
    <s v="Rua do Paço, 67"/>
    <s v="Rio de Janeiro"/>
    <s v="05454-876"/>
    <x v="2"/>
    <x v="1"/>
    <x v="5"/>
    <x v="638"/>
    <x v="421"/>
    <x v="7"/>
    <x v="1"/>
    <d v="2020-09-12T00:00:00"/>
    <d v="2020-09-01T00:00:00"/>
    <s v="Speedy Express"/>
    <n v="77"/>
    <s v="Original Frankfurter grüne Soße"/>
    <n v="13"/>
    <x v="4"/>
    <n v="0"/>
    <x v="366"/>
    <n v="4.99"/>
  </r>
  <r>
    <x v="59"/>
    <s v="Rambla de Cataluña, 23"/>
    <s v="Barcelona"/>
    <s v="8022"/>
    <x v="12"/>
    <x v="0"/>
    <x v="6"/>
    <x v="639"/>
    <x v="421"/>
    <x v="7"/>
    <x v="1"/>
    <d v="2020-09-12T00:00:00"/>
    <d v="2020-08-18T00:00:00"/>
    <s v="Federal Shipping"/>
    <n v="25"/>
    <s v="NuNuCa Nuß-Nougat-Creme"/>
    <n v="14"/>
    <x v="2"/>
    <n v="0"/>
    <x v="676"/>
    <n v="1.25"/>
  </r>
  <r>
    <x v="36"/>
    <s v="C/ Romero, 33"/>
    <s v="Sevilla"/>
    <s v="41101"/>
    <x v="12"/>
    <x v="0"/>
    <x v="5"/>
    <x v="640"/>
    <x v="422"/>
    <x v="7"/>
    <x v="1"/>
    <d v="2020-09-15T00:00:00"/>
    <d v="2020-08-25T00:00:00"/>
    <s v="United Package"/>
    <n v="2"/>
    <s v="Chang"/>
    <n v="19"/>
    <x v="8"/>
    <n v="0"/>
    <x v="21"/>
    <n v="51.87"/>
  </r>
  <r>
    <x v="36"/>
    <s v="C/ Romero, 33"/>
    <s v="Sevilla"/>
    <s v="41101"/>
    <x v="12"/>
    <x v="0"/>
    <x v="5"/>
    <x v="640"/>
    <x v="422"/>
    <x v="7"/>
    <x v="1"/>
    <d v="2020-09-15T00:00:00"/>
    <d v="2020-08-25T00:00:00"/>
    <s v="United Package"/>
    <n v="68"/>
    <s v="Scottish Longbreads"/>
    <n v="12.5"/>
    <x v="27"/>
    <n v="0"/>
    <x v="671"/>
    <n v="51.87"/>
  </r>
  <r>
    <x v="13"/>
    <s v="2817 Milton Dr."/>
    <s v="Albuquerque"/>
    <s v="87110"/>
    <x v="8"/>
    <x v="2"/>
    <x v="4"/>
    <x v="641"/>
    <x v="422"/>
    <x v="7"/>
    <x v="1"/>
    <d v="2020-09-15T00:00:00"/>
    <d v="2020-08-25T00:00:00"/>
    <s v="Federal Shipping"/>
    <n v="11"/>
    <s v="Queso Cabrales"/>
    <n v="21"/>
    <x v="4"/>
    <n v="0"/>
    <x v="667"/>
    <n v="280.61"/>
  </r>
  <r>
    <x v="13"/>
    <s v="2817 Milton Dr."/>
    <s v="Albuquerque"/>
    <s v="87110"/>
    <x v="8"/>
    <x v="2"/>
    <x v="4"/>
    <x v="641"/>
    <x v="422"/>
    <x v="7"/>
    <x v="1"/>
    <d v="2020-09-15T00:00:00"/>
    <d v="2020-08-25T00:00:00"/>
    <s v="Federal Shipping"/>
    <n v="38"/>
    <s v="Côte de Blaye"/>
    <n v="263.5"/>
    <x v="4"/>
    <n v="0"/>
    <x v="343"/>
    <n v="280.61"/>
  </r>
  <r>
    <x v="40"/>
    <s v="67, rue des Cinquante Otages"/>
    <s v="Nantes"/>
    <s v="44000"/>
    <x v="0"/>
    <x v="0"/>
    <x v="8"/>
    <x v="642"/>
    <x v="422"/>
    <x v="7"/>
    <x v="1"/>
    <d v="2020-09-15T00:00:00"/>
    <d v="2020-08-20T00:00:00"/>
    <s v="Speedy Express"/>
    <n v="17"/>
    <s v="Alice Mutton"/>
    <n v="39"/>
    <x v="6"/>
    <n v="0"/>
    <x v="980"/>
    <n v="32.76"/>
  </r>
  <r>
    <x v="40"/>
    <s v="67, rue des Cinquante Otages"/>
    <s v="Nantes"/>
    <s v="44000"/>
    <x v="0"/>
    <x v="0"/>
    <x v="8"/>
    <x v="642"/>
    <x v="422"/>
    <x v="7"/>
    <x v="1"/>
    <d v="2020-09-15T00:00:00"/>
    <d v="2020-08-20T00:00:00"/>
    <s v="Speedy Express"/>
    <n v="34"/>
    <s v="Sasquatch Ale"/>
    <n v="14"/>
    <x v="1"/>
    <n v="0"/>
    <x v="359"/>
    <n v="32.76"/>
  </r>
  <r>
    <x v="40"/>
    <s v="67, rue des Cinquante Otages"/>
    <s v="Nantes"/>
    <s v="44000"/>
    <x v="0"/>
    <x v="0"/>
    <x v="8"/>
    <x v="642"/>
    <x v="422"/>
    <x v="7"/>
    <x v="1"/>
    <d v="2020-09-15T00:00:00"/>
    <d v="2020-08-20T00:00:00"/>
    <s v="Speedy Express"/>
    <n v="41"/>
    <s v="Jack's New England Clam Chowder"/>
    <n v="9.65"/>
    <x v="31"/>
    <n v="0"/>
    <x v="568"/>
    <n v="32.76"/>
  </r>
  <r>
    <x v="27"/>
    <s v="Magazinweg 7"/>
    <s v="Frankfurt a.M. "/>
    <s v="60528"/>
    <x v="1"/>
    <x v="0"/>
    <x v="8"/>
    <x v="643"/>
    <x v="423"/>
    <x v="7"/>
    <x v="1"/>
    <d v="2020-09-16T00:00:00"/>
    <d v="2020-08-21T00:00:00"/>
    <s v="United Package"/>
    <n v="30"/>
    <s v="Nord-Ost Matjeshering"/>
    <n v="25.89"/>
    <x v="6"/>
    <n v="5.000000074505806E-2"/>
    <x v="981"/>
    <n v="20.37"/>
  </r>
  <r>
    <x v="81"/>
    <s v="Rue Joseph-Bens 532"/>
    <s v="Bruxelles"/>
    <s v="B-1180"/>
    <x v="3"/>
    <x v="0"/>
    <x v="2"/>
    <x v="644"/>
    <x v="423"/>
    <x v="7"/>
    <x v="1"/>
    <d v="2020-09-16T00:00:00"/>
    <d v="2020-08-21T00:00:00"/>
    <s v="United Package"/>
    <n v="59"/>
    <s v="Raclette Courdavault"/>
    <n v="55"/>
    <x v="4"/>
    <n v="5.000000074505806E-2"/>
    <x v="982"/>
    <n v="120.27"/>
  </r>
  <r>
    <x v="43"/>
    <s v="Maubelstr. 90"/>
    <s v="Brandenburg"/>
    <s v="14776"/>
    <x v="1"/>
    <x v="0"/>
    <x v="4"/>
    <x v="645"/>
    <x v="424"/>
    <x v="7"/>
    <x v="1"/>
    <d v="2020-09-17T00:00:00"/>
    <d v="2020-08-22T00:00:00"/>
    <s v="United Package"/>
    <n v="8"/>
    <s v="Northwoods Cranberry Sauce"/>
    <n v="40"/>
    <x v="12"/>
    <n v="0"/>
    <x v="983"/>
    <n v="77.78"/>
  </r>
  <r>
    <x v="43"/>
    <s v="Maubelstr. 90"/>
    <s v="Brandenburg"/>
    <s v="14776"/>
    <x v="1"/>
    <x v="0"/>
    <x v="4"/>
    <x v="645"/>
    <x v="424"/>
    <x v="7"/>
    <x v="1"/>
    <d v="2020-09-17T00:00:00"/>
    <d v="2020-08-22T00:00:00"/>
    <s v="United Package"/>
    <n v="24"/>
    <s v="Guaraná Fantástica"/>
    <n v="4.5"/>
    <x v="1"/>
    <n v="0"/>
    <x v="589"/>
    <n v="77.78"/>
  </r>
  <r>
    <x v="43"/>
    <s v="Maubelstr. 90"/>
    <s v="Brandenburg"/>
    <s v="14776"/>
    <x v="1"/>
    <x v="0"/>
    <x v="4"/>
    <x v="645"/>
    <x v="424"/>
    <x v="7"/>
    <x v="1"/>
    <d v="2020-09-17T00:00:00"/>
    <d v="2020-08-22T00:00:00"/>
    <s v="United Package"/>
    <n v="29"/>
    <s v="Thüringer Rostbratwurst"/>
    <n v="123.79"/>
    <x v="23"/>
    <n v="0"/>
    <x v="984"/>
    <n v="77.78"/>
  </r>
  <r>
    <x v="43"/>
    <s v="Maubelstr. 90"/>
    <s v="Brandenburg"/>
    <s v="14776"/>
    <x v="1"/>
    <x v="0"/>
    <x v="4"/>
    <x v="645"/>
    <x v="424"/>
    <x v="7"/>
    <x v="1"/>
    <d v="2020-09-17T00:00:00"/>
    <d v="2020-08-22T00:00:00"/>
    <s v="United Package"/>
    <n v="30"/>
    <s v="Nord-Ost Matjeshering"/>
    <n v="25.89"/>
    <x v="5"/>
    <n v="0"/>
    <x v="985"/>
    <n v="77.78"/>
  </r>
  <r>
    <x v="43"/>
    <s v="Maubelstr. 90"/>
    <s v="Brandenburg"/>
    <s v="14776"/>
    <x v="1"/>
    <x v="0"/>
    <x v="4"/>
    <x v="645"/>
    <x v="424"/>
    <x v="7"/>
    <x v="1"/>
    <d v="2020-09-17T00:00:00"/>
    <d v="2020-08-22T00:00:00"/>
    <s v="United Package"/>
    <n v="36"/>
    <s v="Inlagd Sill"/>
    <n v="19"/>
    <x v="8"/>
    <n v="0"/>
    <x v="21"/>
    <n v="77.78"/>
  </r>
  <r>
    <x v="44"/>
    <s v="187 Suffolk Ln."/>
    <s v="Boise"/>
    <s v="83720"/>
    <x v="8"/>
    <x v="2"/>
    <x v="5"/>
    <x v="646"/>
    <x v="424"/>
    <x v="7"/>
    <x v="1"/>
    <d v="2020-09-17T00:00:00"/>
    <d v="2020-08-22T00:00:00"/>
    <s v="Speedy Express"/>
    <n v="13"/>
    <s v="Konbu"/>
    <n v="6"/>
    <x v="19"/>
    <n v="5.000000074505806E-2"/>
    <x v="231"/>
    <n v="116.13"/>
  </r>
  <r>
    <x v="44"/>
    <s v="187 Suffolk Ln."/>
    <s v="Boise"/>
    <s v="83720"/>
    <x v="8"/>
    <x v="2"/>
    <x v="5"/>
    <x v="646"/>
    <x v="424"/>
    <x v="7"/>
    <x v="1"/>
    <d v="2020-09-17T00:00:00"/>
    <d v="2020-08-22T00:00:00"/>
    <s v="Speedy Express"/>
    <n v="69"/>
    <s v="Gudbrandsdalsost"/>
    <n v="36"/>
    <x v="13"/>
    <n v="5.000000074505806E-2"/>
    <x v="729"/>
    <n v="116.13"/>
  </r>
  <r>
    <x v="44"/>
    <s v="187 Suffolk Ln."/>
    <s v="Boise"/>
    <s v="83720"/>
    <x v="8"/>
    <x v="2"/>
    <x v="5"/>
    <x v="646"/>
    <x v="424"/>
    <x v="7"/>
    <x v="1"/>
    <d v="2020-09-17T00:00:00"/>
    <d v="2020-08-22T00:00:00"/>
    <s v="Speedy Express"/>
    <n v="75"/>
    <s v="Rhönbräu Klosterbier"/>
    <n v="7.75"/>
    <x v="40"/>
    <n v="5.000000074505806E-2"/>
    <x v="986"/>
    <n v="116.13"/>
  </r>
  <r>
    <x v="9"/>
    <s v="Kirchgasse 6"/>
    <s v="Graz"/>
    <s v="8010"/>
    <x v="6"/>
    <x v="0"/>
    <x v="3"/>
    <x v="647"/>
    <x v="424"/>
    <x v="7"/>
    <x v="1"/>
    <d v="2020-09-17T00:00:00"/>
    <d v="2020-08-25T00:00:00"/>
    <s v="Speedy Express"/>
    <n v="24"/>
    <s v="Guaraná Fantástica"/>
    <n v="4.5"/>
    <x v="46"/>
    <n v="0"/>
    <x v="987"/>
    <n v="162.75"/>
  </r>
  <r>
    <x v="9"/>
    <s v="Kirchgasse 6"/>
    <s v="Graz"/>
    <s v="8010"/>
    <x v="6"/>
    <x v="0"/>
    <x v="3"/>
    <x v="647"/>
    <x v="424"/>
    <x v="7"/>
    <x v="1"/>
    <d v="2020-09-17T00:00:00"/>
    <d v="2020-08-25T00:00:00"/>
    <s v="Speedy Express"/>
    <n v="39"/>
    <s v="Chartreuse verte"/>
    <n v="18"/>
    <x v="29"/>
    <n v="0"/>
    <x v="988"/>
    <n v="162.75"/>
  </r>
  <r>
    <x v="9"/>
    <s v="Kirchgasse 6"/>
    <s v="Graz"/>
    <s v="8010"/>
    <x v="6"/>
    <x v="0"/>
    <x v="3"/>
    <x v="647"/>
    <x v="424"/>
    <x v="7"/>
    <x v="1"/>
    <d v="2020-09-17T00:00:00"/>
    <d v="2020-08-25T00:00:00"/>
    <s v="Speedy Express"/>
    <n v="40"/>
    <s v="Boston Crab Meat"/>
    <n v="18.399999999999999"/>
    <x v="51"/>
    <n v="0"/>
    <x v="989"/>
    <n v="162.75"/>
  </r>
  <r>
    <x v="9"/>
    <s v="Kirchgasse 6"/>
    <s v="Graz"/>
    <s v="8010"/>
    <x v="6"/>
    <x v="0"/>
    <x v="3"/>
    <x v="647"/>
    <x v="424"/>
    <x v="7"/>
    <x v="1"/>
    <d v="2020-09-17T00:00:00"/>
    <d v="2020-08-25T00:00:00"/>
    <s v="Speedy Express"/>
    <n v="60"/>
    <s v="Camembert Pierrot"/>
    <n v="34"/>
    <x v="30"/>
    <n v="0"/>
    <x v="990"/>
    <n v="162.75"/>
  </r>
  <r>
    <x v="81"/>
    <s v="Rue Joseph-Bens 532"/>
    <s v="Bruxelles"/>
    <s v="B-1180"/>
    <x v="3"/>
    <x v="0"/>
    <x v="8"/>
    <x v="648"/>
    <x v="425"/>
    <x v="7"/>
    <x v="1"/>
    <d v="2020-09-18T00:00:00"/>
    <d v="2020-08-29T00:00:00"/>
    <s v="Federal Shipping"/>
    <n v="45"/>
    <s v="Røgede sild"/>
    <n v="9.5"/>
    <x v="6"/>
    <n v="0"/>
    <x v="65"/>
    <n v="32.450000000000003"/>
  </r>
  <r>
    <x v="81"/>
    <s v="Rue Joseph-Bens 532"/>
    <s v="Bruxelles"/>
    <s v="B-1180"/>
    <x v="3"/>
    <x v="0"/>
    <x v="8"/>
    <x v="648"/>
    <x v="425"/>
    <x v="7"/>
    <x v="1"/>
    <d v="2020-09-18T00:00:00"/>
    <d v="2020-08-29T00:00:00"/>
    <s v="Federal Shipping"/>
    <n v="56"/>
    <s v="Gnocchi di nonna Alice"/>
    <n v="38"/>
    <x v="16"/>
    <n v="0"/>
    <x v="28"/>
    <n v="32.450000000000003"/>
  </r>
  <r>
    <x v="34"/>
    <s v="8 Johnstown Road"/>
    <s v="Cork"/>
    <m/>
    <x v="14"/>
    <x v="0"/>
    <x v="3"/>
    <x v="649"/>
    <x v="425"/>
    <x v="7"/>
    <x v="1"/>
    <d v="2020-09-18T00:00:00"/>
    <d v="2020-08-27T00:00:00"/>
    <s v="United Package"/>
    <n v="29"/>
    <s v="Thüringer Rostbratwurst"/>
    <n v="123.79"/>
    <x v="32"/>
    <n v="0"/>
    <x v="991"/>
    <n v="603.54"/>
  </r>
  <r>
    <x v="34"/>
    <s v="8 Johnstown Road"/>
    <s v="Cork"/>
    <m/>
    <x v="14"/>
    <x v="0"/>
    <x v="3"/>
    <x v="649"/>
    <x v="425"/>
    <x v="7"/>
    <x v="1"/>
    <d v="2020-09-18T00:00:00"/>
    <d v="2020-08-27T00:00:00"/>
    <s v="United Package"/>
    <n v="30"/>
    <s v="Nord-Ost Matjeshering"/>
    <n v="25.89"/>
    <x v="20"/>
    <n v="0"/>
    <x v="992"/>
    <n v="603.54"/>
  </r>
  <r>
    <x v="69"/>
    <s v="Ing. Gustavo Moncada 8585_x000d__x000a_Piso 20-A"/>
    <s v="Buenos Aires"/>
    <s v="1010"/>
    <x v="20"/>
    <x v="1"/>
    <x v="2"/>
    <x v="650"/>
    <x v="426"/>
    <x v="7"/>
    <x v="1"/>
    <d v="2020-09-19T00:00:00"/>
    <d v="2020-09-05T00:00:00"/>
    <s v="United Package"/>
    <n v="13"/>
    <s v="Konbu"/>
    <n v="6"/>
    <x v="2"/>
    <n v="0"/>
    <x v="145"/>
    <n v="1.27"/>
  </r>
  <r>
    <x v="29"/>
    <s v="Carrera 52 con Ave. Bolívar #65-98 Llano Largo"/>
    <s v="Barquisimeto"/>
    <s v="3508"/>
    <x v="5"/>
    <x v="1"/>
    <x v="0"/>
    <x v="651"/>
    <x v="426"/>
    <x v="7"/>
    <x v="1"/>
    <d v="2020-09-19T00:00:00"/>
    <d v="2020-08-28T00:00:00"/>
    <s v="Federal Shipping"/>
    <n v="39"/>
    <s v="Chartreuse verte"/>
    <n v="18"/>
    <x v="26"/>
    <n v="0.15000000596046448"/>
    <x v="103"/>
    <n v="1.21"/>
  </r>
  <r>
    <x v="7"/>
    <s v="Rua do Mercado, 12"/>
    <s v="Resende"/>
    <s v="08737-363"/>
    <x v="2"/>
    <x v="1"/>
    <x v="5"/>
    <x v="652"/>
    <x v="426"/>
    <x v="7"/>
    <x v="1"/>
    <d v="2020-09-19T00:00:00"/>
    <d v="2020-09-03T00:00:00"/>
    <s v="United Package"/>
    <n v="70"/>
    <s v="Outback Lager"/>
    <n v="15"/>
    <x v="28"/>
    <n v="0.25"/>
    <x v="993"/>
    <n v="1.66"/>
  </r>
  <r>
    <x v="8"/>
    <s v="Carrera 22 con Ave. Carlos Soublette #8-35"/>
    <s v="San Cristóbal"/>
    <s v="5022"/>
    <x v="5"/>
    <x v="1"/>
    <x v="2"/>
    <x v="653"/>
    <x v="427"/>
    <x v="7"/>
    <x v="1"/>
    <d v="2020-09-22T00:00:00"/>
    <d v="2020-08-28T00:00:00"/>
    <s v="Speedy Express"/>
    <n v="41"/>
    <s v="Jack's New England Clam Chowder"/>
    <n v="9.65"/>
    <x v="12"/>
    <n v="0"/>
    <x v="994"/>
    <n v="62.09"/>
  </r>
  <r>
    <x v="8"/>
    <s v="Carrera 22 con Ave. Carlos Soublette #8-35"/>
    <s v="San Cristóbal"/>
    <s v="5022"/>
    <x v="5"/>
    <x v="1"/>
    <x v="2"/>
    <x v="653"/>
    <x v="427"/>
    <x v="7"/>
    <x v="1"/>
    <d v="2020-09-22T00:00:00"/>
    <d v="2020-08-28T00:00:00"/>
    <s v="Speedy Express"/>
    <n v="71"/>
    <s v="Fløtemysost"/>
    <n v="21.5"/>
    <x v="12"/>
    <n v="0"/>
    <x v="802"/>
    <n v="62.09"/>
  </r>
  <r>
    <x v="14"/>
    <s v="Åkergatan 24"/>
    <s v="Bräcke"/>
    <s v="S-844 67"/>
    <x v="9"/>
    <x v="0"/>
    <x v="5"/>
    <x v="654"/>
    <x v="427"/>
    <x v="7"/>
    <x v="1"/>
    <d v="2020-09-22T00:00:00"/>
    <d v="2020-09-02T00:00:00"/>
    <s v="Speedy Express"/>
    <n v="55"/>
    <s v="Pâté chinois"/>
    <n v="24"/>
    <x v="12"/>
    <n v="0.15000000596046448"/>
    <x v="223"/>
    <n v="44.15"/>
  </r>
  <r>
    <x v="14"/>
    <s v="Åkergatan 24"/>
    <s v="Bräcke"/>
    <s v="S-844 67"/>
    <x v="9"/>
    <x v="0"/>
    <x v="5"/>
    <x v="654"/>
    <x v="427"/>
    <x v="7"/>
    <x v="1"/>
    <d v="2020-09-22T00:00:00"/>
    <d v="2020-09-02T00:00:00"/>
    <s v="Speedy Express"/>
    <n v="62"/>
    <s v="Tarte au sucre"/>
    <n v="49.3"/>
    <x v="7"/>
    <n v="0.15000000596046448"/>
    <x v="995"/>
    <n v="44.15"/>
  </r>
  <r>
    <x v="2"/>
    <s v="Rua do Paço, 67"/>
    <s v="Rio de Janeiro"/>
    <s v="05454-876"/>
    <x v="2"/>
    <x v="1"/>
    <x v="3"/>
    <x v="655"/>
    <x v="428"/>
    <x v="7"/>
    <x v="1"/>
    <d v="2020-09-23T00:00:00"/>
    <d v="2020-09-03T00:00:00"/>
    <s v="Federal Shipping"/>
    <n v="13"/>
    <s v="Konbu"/>
    <n v="6"/>
    <x v="4"/>
    <n v="0"/>
    <x v="49"/>
    <n v="36.71"/>
  </r>
  <r>
    <x v="2"/>
    <s v="Rua do Paço, 67"/>
    <s v="Rio de Janeiro"/>
    <s v="05454-876"/>
    <x v="2"/>
    <x v="1"/>
    <x v="3"/>
    <x v="655"/>
    <x v="428"/>
    <x v="7"/>
    <x v="1"/>
    <d v="2020-09-23T00:00:00"/>
    <d v="2020-09-03T00:00:00"/>
    <s v="Federal Shipping"/>
    <n v="65"/>
    <s v="Louisiana Fiery Hot Pepper Sauce"/>
    <n v="21.05"/>
    <x v="11"/>
    <n v="0"/>
    <x v="699"/>
    <n v="36.71"/>
  </r>
  <r>
    <x v="2"/>
    <s v="Rua do Paço, 67"/>
    <s v="Rio de Janeiro"/>
    <s v="05454-876"/>
    <x v="2"/>
    <x v="1"/>
    <x v="3"/>
    <x v="655"/>
    <x v="428"/>
    <x v="7"/>
    <x v="1"/>
    <d v="2020-09-23T00:00:00"/>
    <d v="2020-09-03T00:00:00"/>
    <s v="Federal Shipping"/>
    <n v="68"/>
    <s v="Scottish Longbreads"/>
    <n v="12.5"/>
    <x v="8"/>
    <n v="0"/>
    <x v="530"/>
    <n v="36.71"/>
  </r>
  <r>
    <x v="19"/>
    <s v="1029 - 12th Ave. S."/>
    <s v="Seattle"/>
    <s v="98124"/>
    <x v="8"/>
    <x v="2"/>
    <x v="3"/>
    <x v="656"/>
    <x v="428"/>
    <x v="7"/>
    <x v="1"/>
    <d v="2020-09-23T00:00:00"/>
    <d v="2020-08-29T00:00:00"/>
    <s v="Federal Shipping"/>
    <n v="58"/>
    <s v="Escargots de Bourgogne"/>
    <n v="13.25"/>
    <x v="6"/>
    <n v="0"/>
    <x v="996"/>
    <n v="162.94999999999999"/>
  </r>
  <r>
    <x v="19"/>
    <s v="1029 - 12th Ave. S."/>
    <s v="Seattle"/>
    <s v="98124"/>
    <x v="8"/>
    <x v="2"/>
    <x v="3"/>
    <x v="656"/>
    <x v="428"/>
    <x v="7"/>
    <x v="1"/>
    <d v="2020-09-23T00:00:00"/>
    <d v="2020-08-29T00:00:00"/>
    <s v="Federal Shipping"/>
    <n v="62"/>
    <s v="Tarte au sucre"/>
    <n v="49.3"/>
    <x v="5"/>
    <n v="0"/>
    <x v="997"/>
    <n v="162.94999999999999"/>
  </r>
  <r>
    <x v="7"/>
    <s v="Rua do Mercado, 12"/>
    <s v="Resende"/>
    <s v="08737-363"/>
    <x v="2"/>
    <x v="1"/>
    <x v="4"/>
    <x v="657"/>
    <x v="428"/>
    <x v="7"/>
    <x v="1"/>
    <d v="2020-09-23T00:00:00"/>
    <d v="2020-09-05T00:00:00"/>
    <s v="United Package"/>
    <n v="1"/>
    <s v="Chai"/>
    <n v="18"/>
    <x v="8"/>
    <n v="5.000000074505806E-2"/>
    <x v="494"/>
    <n v="13.72"/>
  </r>
  <r>
    <x v="62"/>
    <s v="ul. Filtrowa 68"/>
    <s v="Warszawa"/>
    <s v="01-012"/>
    <x v="18"/>
    <x v="0"/>
    <x v="2"/>
    <x v="658"/>
    <x v="429"/>
    <x v="7"/>
    <x v="1"/>
    <d v="2020-09-10T00:00:00"/>
    <d v="2020-09-02T00:00:00"/>
    <s v="Federal Shipping"/>
    <n v="61"/>
    <s v="Sirop d'érable"/>
    <n v="28.5"/>
    <x v="6"/>
    <n v="0"/>
    <x v="543"/>
    <n v="26.29"/>
  </r>
  <r>
    <x v="87"/>
    <s v="25, rue Lauriston"/>
    <s v="Paris"/>
    <s v="75016"/>
    <x v="0"/>
    <x v="0"/>
    <x v="1"/>
    <x v="659"/>
    <x v="429"/>
    <x v="7"/>
    <x v="1"/>
    <d v="2020-09-24T00:00:00"/>
    <d v="2020-08-29T00:00:00"/>
    <s v="Federal Shipping"/>
    <n v="75"/>
    <s v="Rhönbräu Klosterbier"/>
    <n v="7.75"/>
    <x v="31"/>
    <n v="0"/>
    <x v="998"/>
    <n v="9.19"/>
  </r>
  <r>
    <x v="31"/>
    <s v="Strada Provinciale 124"/>
    <s v="Reggio Emilia"/>
    <s v="42100"/>
    <x v="11"/>
    <x v="0"/>
    <x v="2"/>
    <x v="660"/>
    <x v="430"/>
    <x v="7"/>
    <x v="1"/>
    <d v="2020-09-25T00:00:00"/>
    <d v="2020-09-05T00:00:00"/>
    <s v="United Package"/>
    <n v="7"/>
    <s v="Uncle Bob's Organic Dried Pears"/>
    <n v="30"/>
    <x v="8"/>
    <n v="5.000000074505806E-2"/>
    <x v="414"/>
    <n v="32.96"/>
  </r>
  <r>
    <x v="31"/>
    <s v="Strada Provinciale 124"/>
    <s v="Reggio Emilia"/>
    <s v="42100"/>
    <x v="11"/>
    <x v="0"/>
    <x v="2"/>
    <x v="660"/>
    <x v="430"/>
    <x v="7"/>
    <x v="1"/>
    <d v="2020-09-25T00:00:00"/>
    <d v="2020-09-05T00:00:00"/>
    <s v="United Package"/>
    <n v="52"/>
    <s v="Filo Mix"/>
    <n v="7"/>
    <x v="31"/>
    <n v="5.000000074505806E-2"/>
    <x v="999"/>
    <n v="32.96"/>
  </r>
  <r>
    <x v="64"/>
    <s v="Erling Skakkes gate 78"/>
    <s v="Stavern"/>
    <s v="4110"/>
    <x v="19"/>
    <x v="0"/>
    <x v="5"/>
    <x v="661"/>
    <x v="430"/>
    <x v="7"/>
    <x v="1"/>
    <d v="2020-09-25T00:00:00"/>
    <d v="2020-09-09T00:00:00"/>
    <s v="United Package"/>
    <n v="7"/>
    <s v="Uncle Bob's Organic Dried Pears"/>
    <n v="30"/>
    <x v="0"/>
    <n v="0"/>
    <x v="40"/>
    <n v="53.05"/>
  </r>
  <r>
    <x v="64"/>
    <s v="Erling Skakkes gate 78"/>
    <s v="Stavern"/>
    <s v="4110"/>
    <x v="19"/>
    <x v="0"/>
    <x v="5"/>
    <x v="661"/>
    <x v="430"/>
    <x v="7"/>
    <x v="1"/>
    <d v="2020-09-25T00:00:00"/>
    <d v="2020-09-09T00:00:00"/>
    <s v="United Package"/>
    <n v="16"/>
    <s v="Pavlova"/>
    <n v="17.45"/>
    <x v="6"/>
    <n v="0"/>
    <x v="1000"/>
    <n v="53.05"/>
  </r>
  <r>
    <x v="64"/>
    <s v="Erling Skakkes gate 78"/>
    <s v="Stavern"/>
    <s v="4110"/>
    <x v="19"/>
    <x v="0"/>
    <x v="5"/>
    <x v="661"/>
    <x v="430"/>
    <x v="7"/>
    <x v="1"/>
    <d v="2020-09-25T00:00:00"/>
    <d v="2020-09-09T00:00:00"/>
    <s v="United Package"/>
    <n v="41"/>
    <s v="Jack's New England Clam Chowder"/>
    <n v="9.65"/>
    <x v="2"/>
    <n v="0"/>
    <x v="1001"/>
    <n v="53.05"/>
  </r>
  <r>
    <x v="0"/>
    <s v="Keskuskatu 45"/>
    <s v="Helsinki"/>
    <s v="21240"/>
    <x v="10"/>
    <x v="0"/>
    <x v="5"/>
    <x v="662"/>
    <x v="430"/>
    <x v="7"/>
    <x v="1"/>
    <d v="2020-09-25T00:00:00"/>
    <d v="2020-09-03T00:00:00"/>
    <s v="Federal Shipping"/>
    <n v="19"/>
    <s v="Teatime Chocolate Biscuits"/>
    <n v="9.1999999999999993"/>
    <x v="0"/>
    <n v="0"/>
    <x v="426"/>
    <n v="38.11"/>
  </r>
  <r>
    <x v="0"/>
    <s v="Keskuskatu 45"/>
    <s v="Helsinki"/>
    <s v="21240"/>
    <x v="10"/>
    <x v="0"/>
    <x v="5"/>
    <x v="662"/>
    <x v="430"/>
    <x v="7"/>
    <x v="1"/>
    <d v="2020-09-25T00:00:00"/>
    <d v="2020-09-03T00:00:00"/>
    <s v="Federal Shipping"/>
    <n v="49"/>
    <s v="Maxilaku"/>
    <n v="20"/>
    <x v="1"/>
    <n v="0"/>
    <x v="14"/>
    <n v="38.11"/>
  </r>
  <r>
    <x v="0"/>
    <s v="Keskuskatu 45"/>
    <s v="Helsinki"/>
    <s v="21240"/>
    <x v="10"/>
    <x v="0"/>
    <x v="5"/>
    <x v="662"/>
    <x v="430"/>
    <x v="7"/>
    <x v="1"/>
    <d v="2020-09-25T00:00:00"/>
    <d v="2020-09-03T00:00:00"/>
    <s v="Federal Shipping"/>
    <n v="61"/>
    <s v="Sirop d'érable"/>
    <n v="28.5"/>
    <x v="2"/>
    <n v="0"/>
    <x v="65"/>
    <n v="38.11"/>
  </r>
  <r>
    <x v="36"/>
    <s v="C/ Romero, 33"/>
    <s v="Sevilla"/>
    <s v="41101"/>
    <x v="12"/>
    <x v="0"/>
    <x v="3"/>
    <x v="663"/>
    <x v="430"/>
    <x v="7"/>
    <x v="1"/>
    <d v="2020-09-25T00:00:00"/>
    <d v="2020-09-04T00:00:00"/>
    <s v="Speedy Express"/>
    <n v="1"/>
    <s v="Chai"/>
    <n v="18"/>
    <x v="1"/>
    <n v="0"/>
    <x v="226"/>
    <n v="38.19"/>
  </r>
  <r>
    <x v="36"/>
    <s v="C/ Romero, 33"/>
    <s v="Sevilla"/>
    <s v="41101"/>
    <x v="12"/>
    <x v="0"/>
    <x v="3"/>
    <x v="663"/>
    <x v="430"/>
    <x v="7"/>
    <x v="1"/>
    <d v="2020-09-25T00:00:00"/>
    <d v="2020-09-04T00:00:00"/>
    <s v="Speedy Express"/>
    <n v="17"/>
    <s v="Alice Mutton"/>
    <n v="39"/>
    <x v="0"/>
    <n v="0"/>
    <x v="118"/>
    <n v="38.19"/>
  </r>
  <r>
    <x v="36"/>
    <s v="C/ Romero, 33"/>
    <s v="Sevilla"/>
    <s v="41101"/>
    <x v="12"/>
    <x v="0"/>
    <x v="3"/>
    <x v="663"/>
    <x v="430"/>
    <x v="7"/>
    <x v="1"/>
    <d v="2020-09-25T00:00:00"/>
    <d v="2020-09-04T00:00:00"/>
    <s v="Speedy Express"/>
    <n v="67"/>
    <s v="Laughing Lumberjack Lager"/>
    <n v="14"/>
    <x v="6"/>
    <n v="0"/>
    <x v="564"/>
    <n v="38.19"/>
  </r>
  <r>
    <x v="34"/>
    <s v="8 Johnstown Road"/>
    <s v="Cork"/>
    <m/>
    <x v="14"/>
    <x v="0"/>
    <x v="7"/>
    <x v="664"/>
    <x v="430"/>
    <x v="7"/>
    <x v="1"/>
    <d v="2020-09-25T00:00:00"/>
    <d v="2020-09-17T00:00:00"/>
    <s v="United Package"/>
    <n v="11"/>
    <s v="Queso Cabrales"/>
    <n v="21"/>
    <x v="4"/>
    <n v="0.25"/>
    <x v="683"/>
    <n v="580.91"/>
  </r>
  <r>
    <x v="34"/>
    <s v="8 Johnstown Road"/>
    <s v="Cork"/>
    <m/>
    <x v="14"/>
    <x v="0"/>
    <x v="7"/>
    <x v="664"/>
    <x v="430"/>
    <x v="7"/>
    <x v="1"/>
    <d v="2020-09-25T00:00:00"/>
    <d v="2020-09-17T00:00:00"/>
    <s v="United Package"/>
    <n v="29"/>
    <s v="Thüringer Rostbratwurst"/>
    <n v="123.79"/>
    <x v="18"/>
    <n v="0.25"/>
    <x v="1002"/>
    <n v="580.91"/>
  </r>
  <r>
    <x v="61"/>
    <s v="Alameda dos Canàrios, 891"/>
    <s v="São Paulo"/>
    <s v="05487-020"/>
    <x v="2"/>
    <x v="1"/>
    <x v="2"/>
    <x v="665"/>
    <x v="430"/>
    <x v="7"/>
    <x v="1"/>
    <d v="2020-09-25T00:00:00"/>
    <d v="2020-09-03T00:00:00"/>
    <s v="Speedy Express"/>
    <n v="4"/>
    <s v="Chef Anton's Cajun Seasoning"/>
    <n v="22"/>
    <x v="12"/>
    <n v="0.25"/>
    <x v="987"/>
    <n v="33.049999999999997"/>
  </r>
  <r>
    <x v="61"/>
    <s v="Alameda dos Canàrios, 891"/>
    <s v="São Paulo"/>
    <s v="05487-020"/>
    <x v="2"/>
    <x v="1"/>
    <x v="2"/>
    <x v="665"/>
    <x v="430"/>
    <x v="7"/>
    <x v="1"/>
    <d v="2020-09-25T00:00:00"/>
    <d v="2020-09-03T00:00:00"/>
    <s v="Speedy Express"/>
    <n v="33"/>
    <s v="Geitost"/>
    <n v="2.5"/>
    <x v="4"/>
    <n v="0.25"/>
    <x v="516"/>
    <n v="33.049999999999997"/>
  </r>
  <r>
    <x v="61"/>
    <s v="Alameda dos Canàrios, 891"/>
    <s v="São Paulo"/>
    <s v="05487-020"/>
    <x v="2"/>
    <x v="1"/>
    <x v="2"/>
    <x v="665"/>
    <x v="430"/>
    <x v="7"/>
    <x v="1"/>
    <d v="2020-09-25T00:00:00"/>
    <d v="2020-09-03T00:00:00"/>
    <s v="Speedy Express"/>
    <n v="58"/>
    <s v="Escargots de Bourgogne"/>
    <n v="13.25"/>
    <x v="6"/>
    <n v="0"/>
    <x v="996"/>
    <n v="33.049999999999997"/>
  </r>
  <r>
    <x v="61"/>
    <s v="Alameda dos Canàrios, 891"/>
    <s v="São Paulo"/>
    <s v="05487-020"/>
    <x v="2"/>
    <x v="1"/>
    <x v="1"/>
    <x v="666"/>
    <x v="431"/>
    <x v="7"/>
    <x v="1"/>
    <d v="2020-09-26T00:00:00"/>
    <d v="2020-09-01T00:00:00"/>
    <s v="Speedy Express"/>
    <n v="71"/>
    <s v="Fløtemysost"/>
    <n v="21.5"/>
    <x v="9"/>
    <n v="0"/>
    <x v="1003"/>
    <n v="21.19"/>
  </r>
  <r>
    <x v="24"/>
    <s v="Avda. Azteca 123"/>
    <s v="México D.F."/>
    <s v="05033"/>
    <x v="7"/>
    <x v="2"/>
    <x v="7"/>
    <x v="667"/>
    <x v="431"/>
    <x v="7"/>
    <x v="1"/>
    <d v="2020-09-26T00:00:00"/>
    <d v="2020-09-01T00:00:00"/>
    <s v="United Package"/>
    <n v="17"/>
    <s v="Alice Mutton"/>
    <n v="39"/>
    <x v="1"/>
    <n v="0"/>
    <x v="237"/>
    <n v="3.51"/>
  </r>
  <r>
    <x v="24"/>
    <s v="Avda. Azteca 123"/>
    <s v="México D.F."/>
    <s v="05033"/>
    <x v="7"/>
    <x v="2"/>
    <x v="7"/>
    <x v="667"/>
    <x v="431"/>
    <x v="7"/>
    <x v="1"/>
    <d v="2020-09-26T00:00:00"/>
    <d v="2020-09-01T00:00:00"/>
    <s v="United Package"/>
    <n v="33"/>
    <s v="Geitost"/>
    <n v="2.5"/>
    <x v="12"/>
    <n v="0"/>
    <x v="516"/>
    <n v="3.51"/>
  </r>
  <r>
    <x v="24"/>
    <s v="Avda. Azteca 123"/>
    <s v="México D.F."/>
    <s v="05033"/>
    <x v="7"/>
    <x v="2"/>
    <x v="7"/>
    <x v="667"/>
    <x v="431"/>
    <x v="7"/>
    <x v="1"/>
    <d v="2020-09-26T00:00:00"/>
    <d v="2020-09-01T00:00:00"/>
    <s v="United Package"/>
    <n v="54"/>
    <s v="Tourtière"/>
    <n v="7.45"/>
    <x v="1"/>
    <n v="0"/>
    <x v="1004"/>
    <n v="3.51"/>
  </r>
  <r>
    <x v="74"/>
    <s v="Av. del Libertador 900"/>
    <s v="Buenos Aires"/>
    <s v="1010"/>
    <x v="20"/>
    <x v="1"/>
    <x v="5"/>
    <x v="668"/>
    <x v="431"/>
    <x v="7"/>
    <x v="1"/>
    <d v="2020-09-26T00:00:00"/>
    <d v="2020-09-08T00:00:00"/>
    <s v="United Package"/>
    <n v="16"/>
    <s v="Pavlova"/>
    <n v="17.45"/>
    <x v="7"/>
    <n v="0"/>
    <x v="1005"/>
    <n v="63.77"/>
  </r>
  <r>
    <x v="74"/>
    <s v="Av. del Libertador 900"/>
    <s v="Buenos Aires"/>
    <s v="1010"/>
    <x v="20"/>
    <x v="1"/>
    <x v="5"/>
    <x v="668"/>
    <x v="431"/>
    <x v="7"/>
    <x v="1"/>
    <d v="2020-09-26T00:00:00"/>
    <d v="2020-09-08T00:00:00"/>
    <s v="United Package"/>
    <n v="32"/>
    <s v="Mascarpone Fabioli"/>
    <n v="32"/>
    <x v="7"/>
    <n v="0"/>
    <x v="296"/>
    <n v="63.77"/>
  </r>
  <r>
    <x v="74"/>
    <s v="Av. del Libertador 900"/>
    <s v="Buenos Aires"/>
    <s v="1010"/>
    <x v="20"/>
    <x v="1"/>
    <x v="5"/>
    <x v="668"/>
    <x v="431"/>
    <x v="7"/>
    <x v="1"/>
    <d v="2020-09-26T00:00:00"/>
    <d v="2020-09-08T00:00:00"/>
    <s v="United Package"/>
    <n v="57"/>
    <s v="Ravioli Angelo"/>
    <n v="19.5"/>
    <x v="8"/>
    <n v="0"/>
    <x v="237"/>
    <n v="63.77"/>
  </r>
  <r>
    <x v="28"/>
    <s v="Gran Vía, 1"/>
    <s v="Madrid"/>
    <s v="28001"/>
    <x v="12"/>
    <x v="0"/>
    <x v="2"/>
    <x v="669"/>
    <x v="432"/>
    <x v="8"/>
    <x v="1"/>
    <d v="2020-09-29T00:00:00"/>
    <d v="2020-09-10T00:00:00"/>
    <s v="United Package"/>
    <n v="30"/>
    <s v="Nord-Ost Matjeshering"/>
    <n v="25.89"/>
    <x v="15"/>
    <n v="0"/>
    <x v="1006"/>
    <n v="8.2899999999999991"/>
  </r>
  <r>
    <x v="28"/>
    <s v="Gran Vía, 1"/>
    <s v="Madrid"/>
    <s v="28001"/>
    <x v="12"/>
    <x v="0"/>
    <x v="2"/>
    <x v="669"/>
    <x v="432"/>
    <x v="8"/>
    <x v="1"/>
    <d v="2020-09-29T00:00:00"/>
    <d v="2020-09-10T00:00:00"/>
    <s v="United Package"/>
    <n v="60"/>
    <s v="Camembert Pierrot"/>
    <n v="34"/>
    <x v="1"/>
    <n v="0"/>
    <x v="107"/>
    <n v="8.2899999999999991"/>
  </r>
  <r>
    <x v="65"/>
    <s v="23 Tsawassen Blvd."/>
    <s v="Tsawassen"/>
    <s v="T2F 8M4"/>
    <x v="16"/>
    <x v="2"/>
    <x v="3"/>
    <x v="670"/>
    <x v="432"/>
    <x v="8"/>
    <x v="1"/>
    <d v="2020-09-29T00:00:00"/>
    <d v="2020-09-10T00:00:00"/>
    <s v="Federal Shipping"/>
    <n v="1"/>
    <s v="Chai"/>
    <n v="18"/>
    <x v="18"/>
    <n v="0.25"/>
    <x v="988"/>
    <n v="48.83"/>
  </r>
  <r>
    <x v="65"/>
    <s v="23 Tsawassen Blvd."/>
    <s v="Tsawassen"/>
    <s v="T2F 8M4"/>
    <x v="16"/>
    <x v="2"/>
    <x v="3"/>
    <x v="670"/>
    <x v="432"/>
    <x v="8"/>
    <x v="1"/>
    <d v="2020-09-29T00:00:00"/>
    <d v="2020-09-10T00:00:00"/>
    <s v="Federal Shipping"/>
    <n v="60"/>
    <s v="Camembert Pierrot"/>
    <n v="34"/>
    <x v="9"/>
    <n v="0.25"/>
    <x v="1007"/>
    <n v="48.83"/>
  </r>
  <r>
    <x v="66"/>
    <s v="Ave. 5 de Mayo Porlamar"/>
    <s v="I. de Margarita"/>
    <s v="4980"/>
    <x v="5"/>
    <x v="1"/>
    <x v="7"/>
    <x v="671"/>
    <x v="432"/>
    <x v="8"/>
    <x v="1"/>
    <d v="2020-09-29T00:00:00"/>
    <d v="2020-09-03T00:00:00"/>
    <s v="United Package"/>
    <n v="16"/>
    <s v="Pavlova"/>
    <n v="17.45"/>
    <x v="23"/>
    <n v="0"/>
    <x v="1008"/>
    <n v="19.8"/>
  </r>
  <r>
    <x v="66"/>
    <s v="Ave. 5 de Mayo Porlamar"/>
    <s v="I. de Margarita"/>
    <s v="4980"/>
    <x v="5"/>
    <x v="1"/>
    <x v="7"/>
    <x v="671"/>
    <x v="432"/>
    <x v="8"/>
    <x v="1"/>
    <d v="2020-09-29T00:00:00"/>
    <d v="2020-09-03T00:00:00"/>
    <s v="United Package"/>
    <n v="25"/>
    <s v="NuNuCa Nuß-Nougat-Creme"/>
    <n v="14"/>
    <x v="23"/>
    <n v="0"/>
    <x v="10"/>
    <n v="19.8"/>
  </r>
  <r>
    <x v="66"/>
    <s v="Ave. 5 de Mayo Porlamar"/>
    <s v="I. de Margarita"/>
    <s v="4980"/>
    <x v="5"/>
    <x v="1"/>
    <x v="7"/>
    <x v="671"/>
    <x v="432"/>
    <x v="8"/>
    <x v="1"/>
    <d v="2020-09-29T00:00:00"/>
    <d v="2020-09-03T00:00:00"/>
    <s v="United Package"/>
    <n v="40"/>
    <s v="Boston Crab Meat"/>
    <n v="18.399999999999999"/>
    <x v="8"/>
    <n v="0"/>
    <x v="519"/>
    <n v="19.8"/>
  </r>
  <r>
    <x v="54"/>
    <s v="Brook Farm_x000d__x000a_Stratford St. Mary"/>
    <s v="Colchester"/>
    <s v="CO7 6JX"/>
    <x v="13"/>
    <x v="0"/>
    <x v="2"/>
    <x v="672"/>
    <x v="433"/>
    <x v="8"/>
    <x v="1"/>
    <d v="2020-09-30T00:00:00"/>
    <d v="2020-09-08T00:00:00"/>
    <s v="United Package"/>
    <n v="50"/>
    <s v="Valkoinen suklaa"/>
    <n v="16.25"/>
    <x v="23"/>
    <n v="0"/>
    <x v="237"/>
    <n v="29.61"/>
  </r>
  <r>
    <x v="60"/>
    <s v="Smagsløget 45"/>
    <s v="Århus"/>
    <s v="8200"/>
    <x v="17"/>
    <x v="0"/>
    <x v="5"/>
    <x v="673"/>
    <x v="433"/>
    <x v="8"/>
    <x v="1"/>
    <d v="2020-10-14T00:00:00"/>
    <d v="2020-09-08T00:00:00"/>
    <s v="Speedy Express"/>
    <n v="35"/>
    <s v="Steeleye Stout"/>
    <n v="18"/>
    <x v="1"/>
    <n v="0"/>
    <x v="226"/>
    <n v="176.48"/>
  </r>
  <r>
    <x v="60"/>
    <s v="Smagsløget 45"/>
    <s v="Århus"/>
    <s v="8200"/>
    <x v="17"/>
    <x v="0"/>
    <x v="5"/>
    <x v="673"/>
    <x v="433"/>
    <x v="8"/>
    <x v="1"/>
    <d v="2020-10-14T00:00:00"/>
    <d v="2020-09-08T00:00:00"/>
    <s v="Speedy Express"/>
    <n v="63"/>
    <s v="Vegie-spread"/>
    <n v="43.9"/>
    <x v="4"/>
    <n v="0"/>
    <x v="846"/>
    <n v="176.48"/>
  </r>
  <r>
    <x v="2"/>
    <s v="Rua do Paço, 67"/>
    <s v="Rio de Janeiro"/>
    <s v="05454-876"/>
    <x v="2"/>
    <x v="1"/>
    <x v="0"/>
    <x v="674"/>
    <x v="433"/>
    <x v="8"/>
    <x v="1"/>
    <d v="2020-09-30T00:00:00"/>
    <d v="2020-09-04T00:00:00"/>
    <s v="Federal Shipping"/>
    <n v="17"/>
    <s v="Alice Mutton"/>
    <n v="39"/>
    <x v="6"/>
    <n v="0"/>
    <x v="980"/>
    <n v="62.74"/>
  </r>
  <r>
    <x v="2"/>
    <s v="Rua do Paço, 67"/>
    <s v="Rio de Janeiro"/>
    <s v="05454-876"/>
    <x v="2"/>
    <x v="1"/>
    <x v="0"/>
    <x v="674"/>
    <x v="433"/>
    <x v="8"/>
    <x v="1"/>
    <d v="2020-09-30T00:00:00"/>
    <d v="2020-09-04T00:00:00"/>
    <s v="Federal Shipping"/>
    <n v="24"/>
    <s v="Guaraná Fantástica"/>
    <n v="4.5"/>
    <x v="5"/>
    <n v="0"/>
    <x v="419"/>
    <n v="62.74"/>
  </r>
  <r>
    <x v="52"/>
    <s v="1 rue Alsace-Lorraine"/>
    <s v="Toulouse"/>
    <s v="31000"/>
    <x v="0"/>
    <x v="0"/>
    <x v="8"/>
    <x v="675"/>
    <x v="433"/>
    <x v="8"/>
    <x v="1"/>
    <d v="2020-10-14T00:00:00"/>
    <d v="2020-09-12T00:00:00"/>
    <s v="Federal Shipping"/>
    <n v="42"/>
    <s v="Singaporean Hokkien Fried Mee"/>
    <n v="14"/>
    <x v="1"/>
    <n v="0.20000000298023224"/>
    <x v="170"/>
    <n v="68.260000000000005"/>
  </r>
  <r>
    <x v="52"/>
    <s v="1 rue Alsace-Lorraine"/>
    <s v="Toulouse"/>
    <s v="31000"/>
    <x v="0"/>
    <x v="0"/>
    <x v="8"/>
    <x v="675"/>
    <x v="433"/>
    <x v="8"/>
    <x v="1"/>
    <d v="2020-10-14T00:00:00"/>
    <d v="2020-09-12T00:00:00"/>
    <s v="Federal Shipping"/>
    <n v="43"/>
    <s v="Ipoh Coffee"/>
    <n v="46"/>
    <x v="1"/>
    <n v="0.20000000298023224"/>
    <x v="519"/>
    <n v="68.260000000000005"/>
  </r>
  <r>
    <x v="52"/>
    <s v="1 rue Alsace-Lorraine"/>
    <s v="Toulouse"/>
    <s v="31000"/>
    <x v="0"/>
    <x v="0"/>
    <x v="8"/>
    <x v="675"/>
    <x v="433"/>
    <x v="8"/>
    <x v="1"/>
    <d v="2020-10-14T00:00:00"/>
    <d v="2020-09-12T00:00:00"/>
    <s v="Federal Shipping"/>
    <n v="67"/>
    <s v="Laughing Lumberjack Lager"/>
    <n v="14"/>
    <x v="23"/>
    <n v="0.20000000298023224"/>
    <x v="1009"/>
    <n v="68.260000000000005"/>
  </r>
  <r>
    <x v="26"/>
    <s v="Berguvsvägen  8"/>
    <s v="Luleå"/>
    <s v="S-958 22"/>
    <x v="9"/>
    <x v="0"/>
    <x v="3"/>
    <x v="676"/>
    <x v="434"/>
    <x v="8"/>
    <x v="1"/>
    <d v="2020-10-01T00:00:00"/>
    <d v="2020-10-08T00:00:00"/>
    <s v="United Package"/>
    <n v="10"/>
    <s v="Ikura"/>
    <n v="31"/>
    <x v="8"/>
    <n v="0.10000000149011612"/>
    <x v="582"/>
    <n v="151.52000000000001"/>
  </r>
  <r>
    <x v="26"/>
    <s v="Berguvsvägen  8"/>
    <s v="Luleå"/>
    <s v="S-958 22"/>
    <x v="9"/>
    <x v="0"/>
    <x v="3"/>
    <x v="676"/>
    <x v="434"/>
    <x v="8"/>
    <x v="1"/>
    <d v="2020-10-01T00:00:00"/>
    <d v="2020-10-08T00:00:00"/>
    <s v="United Package"/>
    <n v="28"/>
    <s v="Rössle Sauerkraut"/>
    <n v="45.6"/>
    <x v="12"/>
    <n v="0.10000000149011612"/>
    <x v="1010"/>
    <n v="151.52000000000001"/>
  </r>
  <r>
    <x v="26"/>
    <s v="Berguvsvägen  8"/>
    <s v="Luleå"/>
    <s v="S-958 22"/>
    <x v="9"/>
    <x v="0"/>
    <x v="3"/>
    <x v="676"/>
    <x v="434"/>
    <x v="8"/>
    <x v="1"/>
    <d v="2020-10-01T00:00:00"/>
    <d v="2020-10-08T00:00:00"/>
    <s v="United Package"/>
    <n v="75"/>
    <s v="Rhönbräu Klosterbier"/>
    <n v="7.75"/>
    <x v="7"/>
    <n v="0"/>
    <x v="1011"/>
    <n v="151.52000000000001"/>
  </r>
  <r>
    <x v="2"/>
    <s v="Rua do Paço, 67"/>
    <s v="Rio de Janeiro"/>
    <s v="05454-876"/>
    <x v="2"/>
    <x v="1"/>
    <x v="3"/>
    <x v="677"/>
    <x v="434"/>
    <x v="8"/>
    <x v="1"/>
    <d v="2020-10-01T00:00:00"/>
    <d v="2020-09-12T00:00:00"/>
    <s v="Speedy Express"/>
    <n v="36"/>
    <s v="Inlagd Sill"/>
    <n v="19"/>
    <x v="9"/>
    <n v="0.15000000596046448"/>
    <x v="1012"/>
    <n v="2.27"/>
  </r>
  <r>
    <x v="2"/>
    <s v="Rua do Paço, 67"/>
    <s v="Rio de Janeiro"/>
    <s v="05454-876"/>
    <x v="2"/>
    <x v="1"/>
    <x v="3"/>
    <x v="677"/>
    <x v="434"/>
    <x v="8"/>
    <x v="1"/>
    <d v="2020-10-01T00:00:00"/>
    <d v="2020-09-12T00:00:00"/>
    <s v="Speedy Express"/>
    <n v="52"/>
    <s v="Filo Mix"/>
    <n v="7"/>
    <x v="0"/>
    <n v="0.15000000596046448"/>
    <x v="1013"/>
    <n v="2.27"/>
  </r>
  <r>
    <x v="38"/>
    <s v="Avda. de la Constitución 2222"/>
    <s v="México D.F."/>
    <s v="05021"/>
    <x v="7"/>
    <x v="2"/>
    <x v="2"/>
    <x v="678"/>
    <x v="434"/>
    <x v="8"/>
    <x v="1"/>
    <d v="2020-10-01T00:00:00"/>
    <d v="2020-09-10T00:00:00"/>
    <s v="Federal Shipping"/>
    <n v="11"/>
    <s v="Queso Cabrales"/>
    <n v="21"/>
    <x v="17"/>
    <n v="0"/>
    <x v="95"/>
    <n v="39.92"/>
  </r>
  <r>
    <x v="38"/>
    <s v="Avda. de la Constitución 2222"/>
    <s v="México D.F."/>
    <s v="05021"/>
    <x v="7"/>
    <x v="2"/>
    <x v="2"/>
    <x v="678"/>
    <x v="434"/>
    <x v="8"/>
    <x v="1"/>
    <d v="2020-10-01T00:00:00"/>
    <d v="2020-09-10T00:00:00"/>
    <s v="Federal Shipping"/>
    <n v="13"/>
    <s v="Konbu"/>
    <n v="6"/>
    <x v="1"/>
    <n v="0"/>
    <x v="147"/>
    <n v="39.92"/>
  </r>
  <r>
    <x v="38"/>
    <s v="Avda. de la Constitución 2222"/>
    <s v="México D.F."/>
    <s v="05021"/>
    <x v="7"/>
    <x v="2"/>
    <x v="2"/>
    <x v="678"/>
    <x v="434"/>
    <x v="8"/>
    <x v="1"/>
    <d v="2020-10-01T00:00:00"/>
    <d v="2020-09-10T00:00:00"/>
    <s v="Federal Shipping"/>
    <n v="19"/>
    <s v="Teatime Chocolate Biscuits"/>
    <n v="9.1999999999999993"/>
    <x v="25"/>
    <n v="0"/>
    <x v="754"/>
    <n v="39.92"/>
  </r>
  <r>
    <x v="38"/>
    <s v="Avda. de la Constitución 2222"/>
    <s v="México D.F."/>
    <s v="05021"/>
    <x v="7"/>
    <x v="2"/>
    <x v="2"/>
    <x v="678"/>
    <x v="434"/>
    <x v="8"/>
    <x v="1"/>
    <d v="2020-10-01T00:00:00"/>
    <d v="2020-09-10T00:00:00"/>
    <s v="Federal Shipping"/>
    <n v="72"/>
    <s v="Mozzarella di Giovanni"/>
    <n v="34.799999999999997"/>
    <x v="1"/>
    <n v="0"/>
    <x v="889"/>
    <n v="39.92"/>
  </r>
  <r>
    <x v="88"/>
    <s v="67, avenue de l'Europe"/>
    <s v="Versailles"/>
    <s v="78000"/>
    <x v="0"/>
    <x v="0"/>
    <x v="2"/>
    <x v="679"/>
    <x v="435"/>
    <x v="8"/>
    <x v="1"/>
    <d v="2020-10-02T00:00:00"/>
    <d v="2020-10-08T00:00:00"/>
    <s v="Speedy Express"/>
    <n v="20"/>
    <s v="Sir Rodney's Marmalade"/>
    <n v="81"/>
    <x v="2"/>
    <n v="0"/>
    <x v="638"/>
    <n v="19.79"/>
  </r>
  <r>
    <x v="88"/>
    <s v="67, avenue de l'Europe"/>
    <s v="Versailles"/>
    <s v="78000"/>
    <x v="0"/>
    <x v="0"/>
    <x v="2"/>
    <x v="679"/>
    <x v="435"/>
    <x v="8"/>
    <x v="1"/>
    <d v="2020-10-02T00:00:00"/>
    <d v="2020-10-08T00:00:00"/>
    <s v="Speedy Express"/>
    <n v="52"/>
    <s v="Filo Mix"/>
    <n v="7"/>
    <x v="2"/>
    <n v="0"/>
    <x v="613"/>
    <n v="19.79"/>
  </r>
  <r>
    <x v="88"/>
    <s v="67, avenue de l'Europe"/>
    <s v="Versailles"/>
    <s v="78000"/>
    <x v="0"/>
    <x v="0"/>
    <x v="2"/>
    <x v="679"/>
    <x v="435"/>
    <x v="8"/>
    <x v="1"/>
    <d v="2020-10-02T00:00:00"/>
    <d v="2020-10-08T00:00:00"/>
    <s v="Speedy Express"/>
    <n v="76"/>
    <s v="Lakkalikööri"/>
    <n v="18"/>
    <x v="8"/>
    <n v="0"/>
    <x v="40"/>
    <n v="19.79"/>
  </r>
  <r>
    <x v="59"/>
    <s v="Rambla de Cataluña, 23"/>
    <s v="Barcelona"/>
    <s v="8022"/>
    <x v="12"/>
    <x v="0"/>
    <x v="5"/>
    <x v="680"/>
    <x v="435"/>
    <x v="8"/>
    <x v="1"/>
    <d v="2020-10-02T00:00:00"/>
    <d v="2020-09-17T00:00:00"/>
    <s v="Speedy Express"/>
    <n v="47"/>
    <s v="Zaanse koeken"/>
    <n v="9.5"/>
    <x v="2"/>
    <n v="0"/>
    <x v="12"/>
    <n v="1.36"/>
  </r>
  <r>
    <x v="59"/>
    <s v="Rambla de Cataluña, 23"/>
    <s v="Barcelona"/>
    <s v="8022"/>
    <x v="12"/>
    <x v="0"/>
    <x v="5"/>
    <x v="680"/>
    <x v="435"/>
    <x v="8"/>
    <x v="1"/>
    <d v="2020-10-02T00:00:00"/>
    <d v="2020-09-17T00:00:00"/>
    <s v="Speedy Express"/>
    <n v="76"/>
    <s v="Lakkalikööri"/>
    <n v="18"/>
    <x v="2"/>
    <n v="0"/>
    <x v="236"/>
    <n v="1.36"/>
  </r>
  <r>
    <x v="17"/>
    <s v="Berliner Platz 43"/>
    <s v="München"/>
    <s v="80805"/>
    <x v="1"/>
    <x v="0"/>
    <x v="1"/>
    <x v="681"/>
    <x v="435"/>
    <x v="8"/>
    <x v="1"/>
    <d v="2020-10-02T00:00:00"/>
    <d v="2020-09-11T00:00:00"/>
    <s v="Speedy Express"/>
    <n v="21"/>
    <s v="Sir Rodney's Scones"/>
    <n v="10"/>
    <x v="18"/>
    <n v="0"/>
    <x v="113"/>
    <n v="33.93"/>
  </r>
  <r>
    <x v="17"/>
    <s v="Berliner Platz 43"/>
    <s v="München"/>
    <s v="80805"/>
    <x v="1"/>
    <x v="0"/>
    <x v="1"/>
    <x v="681"/>
    <x v="435"/>
    <x v="8"/>
    <x v="1"/>
    <d v="2020-10-02T00:00:00"/>
    <d v="2020-09-11T00:00:00"/>
    <s v="Speedy Express"/>
    <n v="75"/>
    <s v="Rhönbräu Klosterbier"/>
    <n v="7.75"/>
    <x v="41"/>
    <n v="0"/>
    <x v="1014"/>
    <n v="33.93"/>
  </r>
  <r>
    <x v="17"/>
    <s v="Berliner Platz 43"/>
    <s v="München"/>
    <s v="80805"/>
    <x v="1"/>
    <x v="0"/>
    <x v="1"/>
    <x v="681"/>
    <x v="435"/>
    <x v="8"/>
    <x v="1"/>
    <d v="2020-10-02T00:00:00"/>
    <d v="2020-09-11T00:00:00"/>
    <s v="Speedy Express"/>
    <n v="77"/>
    <s v="Original Frankfurter grüne Soße"/>
    <n v="13"/>
    <x v="6"/>
    <n v="0"/>
    <x v="294"/>
    <n v="33.93"/>
  </r>
  <r>
    <x v="4"/>
    <s v="Boulevard Tirou, 255"/>
    <s v="Charleroi"/>
    <s v="B-6000"/>
    <x v="3"/>
    <x v="0"/>
    <x v="2"/>
    <x v="682"/>
    <x v="436"/>
    <x v="8"/>
    <x v="1"/>
    <d v="2020-10-17T00:00:00"/>
    <d v="2020-09-17T00:00:00"/>
    <s v="Federal Shipping"/>
    <n v="21"/>
    <s v="Sir Rodney's Scones"/>
    <n v="10"/>
    <x v="20"/>
    <n v="0"/>
    <x v="40"/>
    <n v="15.55"/>
  </r>
  <r>
    <x v="4"/>
    <s v="Boulevard Tirou, 255"/>
    <s v="Charleroi"/>
    <s v="B-6000"/>
    <x v="3"/>
    <x v="0"/>
    <x v="2"/>
    <x v="682"/>
    <x v="436"/>
    <x v="8"/>
    <x v="1"/>
    <d v="2020-10-17T00:00:00"/>
    <d v="2020-09-17T00:00:00"/>
    <s v="Federal Shipping"/>
    <n v="27"/>
    <s v="Schoggi Schokolade"/>
    <n v="43.9"/>
    <x v="9"/>
    <n v="0"/>
    <x v="1015"/>
    <n v="15.55"/>
  </r>
  <r>
    <x v="4"/>
    <s v="Boulevard Tirou, 255"/>
    <s v="Charleroi"/>
    <s v="B-6000"/>
    <x v="3"/>
    <x v="0"/>
    <x v="2"/>
    <x v="682"/>
    <x v="436"/>
    <x v="8"/>
    <x v="1"/>
    <d v="2020-10-17T00:00:00"/>
    <d v="2020-09-17T00:00:00"/>
    <s v="Federal Shipping"/>
    <n v="55"/>
    <s v="Pâté chinois"/>
    <n v="24"/>
    <x v="9"/>
    <n v="0.20000000298023224"/>
    <x v="136"/>
    <n v="15.55"/>
  </r>
  <r>
    <x v="4"/>
    <s v="Boulevard Tirou, 255"/>
    <s v="Charleroi"/>
    <s v="B-6000"/>
    <x v="3"/>
    <x v="0"/>
    <x v="2"/>
    <x v="682"/>
    <x v="436"/>
    <x v="8"/>
    <x v="1"/>
    <d v="2020-10-17T00:00:00"/>
    <d v="2020-09-17T00:00:00"/>
    <s v="Federal Shipping"/>
    <n v="58"/>
    <s v="Escargots de Bourgogne"/>
    <n v="13.25"/>
    <x v="12"/>
    <n v="0.20000000298023224"/>
    <x v="546"/>
    <n v="15.55"/>
  </r>
  <r>
    <x v="6"/>
    <s v="Starenweg 5"/>
    <s v="Genève"/>
    <s v="1204"/>
    <x v="4"/>
    <x v="0"/>
    <x v="2"/>
    <x v="683"/>
    <x v="436"/>
    <x v="8"/>
    <x v="1"/>
    <d v="2020-09-19T00:00:00"/>
    <d v="2020-09-18T00:00:00"/>
    <s v="United Package"/>
    <n v="13"/>
    <s v="Konbu"/>
    <n v="6"/>
    <x v="10"/>
    <n v="0.15000000596046448"/>
    <x v="7"/>
    <n v="13.6"/>
  </r>
  <r>
    <x v="6"/>
    <s v="Starenweg 5"/>
    <s v="Genève"/>
    <s v="1204"/>
    <x v="4"/>
    <x v="0"/>
    <x v="2"/>
    <x v="683"/>
    <x v="436"/>
    <x v="8"/>
    <x v="1"/>
    <d v="2020-09-19T00:00:00"/>
    <d v="2020-09-18T00:00:00"/>
    <s v="United Package"/>
    <n v="57"/>
    <s v="Ravioli Angelo"/>
    <n v="19.5"/>
    <x v="12"/>
    <n v="0"/>
    <x v="980"/>
    <n v="13.6"/>
  </r>
  <r>
    <x v="47"/>
    <s v="12, rue des Bouchers"/>
    <s v="Marseille"/>
    <s v="13008"/>
    <x v="0"/>
    <x v="0"/>
    <x v="6"/>
    <x v="684"/>
    <x v="436"/>
    <x v="8"/>
    <x v="1"/>
    <d v="2020-10-03T00:00:00"/>
    <d v="2020-09-23T00:00:00"/>
    <s v="Speedy Express"/>
    <n v="16"/>
    <s v="Pavlova"/>
    <n v="17.45"/>
    <x v="12"/>
    <n v="0.10000000149011612"/>
    <x v="718"/>
    <n v="134.63999999999999"/>
  </r>
  <r>
    <x v="47"/>
    <s v="12, rue des Bouchers"/>
    <s v="Marseille"/>
    <s v="13008"/>
    <x v="0"/>
    <x v="0"/>
    <x v="6"/>
    <x v="684"/>
    <x v="436"/>
    <x v="8"/>
    <x v="1"/>
    <d v="2020-10-03T00:00:00"/>
    <d v="2020-09-23T00:00:00"/>
    <s v="Speedy Express"/>
    <n v="62"/>
    <s v="Tarte au sucre"/>
    <n v="49.3"/>
    <x v="31"/>
    <n v="0.10000000149011612"/>
    <x v="1016"/>
    <n v="134.63999999999999"/>
  </r>
  <r>
    <x v="47"/>
    <s v="12, rue des Bouchers"/>
    <s v="Marseille"/>
    <s v="13008"/>
    <x v="0"/>
    <x v="0"/>
    <x v="6"/>
    <x v="684"/>
    <x v="436"/>
    <x v="8"/>
    <x v="1"/>
    <d v="2020-10-03T00:00:00"/>
    <d v="2020-09-23T00:00:00"/>
    <s v="Speedy Express"/>
    <n v="72"/>
    <s v="Mozzarella di Giovanni"/>
    <n v="34.799999999999997"/>
    <x v="16"/>
    <n v="0"/>
    <x v="1017"/>
    <n v="134.63999999999999"/>
  </r>
  <r>
    <x v="47"/>
    <s v="12, rue des Bouchers"/>
    <s v="Marseille"/>
    <s v="13008"/>
    <x v="0"/>
    <x v="0"/>
    <x v="6"/>
    <x v="684"/>
    <x v="436"/>
    <x v="8"/>
    <x v="1"/>
    <d v="2020-10-03T00:00:00"/>
    <d v="2020-09-23T00:00:00"/>
    <s v="Speedy Express"/>
    <n v="75"/>
    <s v="Rhönbräu Klosterbier"/>
    <n v="7.75"/>
    <x v="8"/>
    <n v="0.10000000149011612"/>
    <x v="849"/>
    <n v="134.63999999999999"/>
  </r>
  <r>
    <x v="41"/>
    <s v="Garden House_x000d__x000a_Crowther Way"/>
    <s v="Cowes"/>
    <s v="PO31 7PJ"/>
    <x v="13"/>
    <x v="0"/>
    <x v="1"/>
    <x v="685"/>
    <x v="436"/>
    <x v="8"/>
    <x v="1"/>
    <d v="2020-10-03T00:00:00"/>
    <d v="2020-09-15T00:00:00"/>
    <s v="Federal Shipping"/>
    <n v="53"/>
    <s v="Perth Pasties"/>
    <n v="32.799999999999997"/>
    <x v="17"/>
    <n v="0"/>
    <x v="1018"/>
    <n v="54.15"/>
  </r>
  <r>
    <x v="41"/>
    <s v="Garden House_x000d__x000a_Crowther Way"/>
    <s v="Cowes"/>
    <s v="PO31 7PJ"/>
    <x v="13"/>
    <x v="0"/>
    <x v="1"/>
    <x v="685"/>
    <x v="436"/>
    <x v="8"/>
    <x v="1"/>
    <d v="2020-10-03T00:00:00"/>
    <d v="2020-09-15T00:00:00"/>
    <s v="Federal Shipping"/>
    <n v="61"/>
    <s v="Sirop d'érable"/>
    <n v="28.5"/>
    <x v="12"/>
    <n v="0"/>
    <x v="805"/>
    <n v="54.15"/>
  </r>
  <r>
    <x v="27"/>
    <s v="Magazinweg 7"/>
    <s v="Frankfurt a.M. "/>
    <s v="60528"/>
    <x v="1"/>
    <x v="0"/>
    <x v="3"/>
    <x v="686"/>
    <x v="437"/>
    <x v="8"/>
    <x v="1"/>
    <d v="2020-10-06T00:00:00"/>
    <d v="2020-09-11T00:00:00"/>
    <s v="Federal Shipping"/>
    <n v="6"/>
    <s v="Grandma's Boysenberry Spread"/>
    <n v="25"/>
    <x v="8"/>
    <n v="0"/>
    <x v="472"/>
    <n v="32.01"/>
  </r>
  <r>
    <x v="7"/>
    <s v="Rua do Mercado, 12"/>
    <s v="Resende"/>
    <s v="08737-363"/>
    <x v="2"/>
    <x v="1"/>
    <x v="2"/>
    <x v="687"/>
    <x v="437"/>
    <x v="8"/>
    <x v="1"/>
    <d v="2020-10-06T00:00:00"/>
    <d v="2020-09-17T00:00:00"/>
    <s v="Federal Shipping"/>
    <n v="1"/>
    <s v="Chai"/>
    <n v="18"/>
    <x v="11"/>
    <n v="0"/>
    <x v="810"/>
    <n v="47.59"/>
  </r>
  <r>
    <x v="7"/>
    <s v="Rua do Mercado, 12"/>
    <s v="Resende"/>
    <s v="08737-363"/>
    <x v="2"/>
    <x v="1"/>
    <x v="2"/>
    <x v="687"/>
    <x v="437"/>
    <x v="8"/>
    <x v="1"/>
    <d v="2020-10-06T00:00:00"/>
    <d v="2020-09-17T00:00:00"/>
    <s v="Federal Shipping"/>
    <n v="18"/>
    <s v="Carnarvon Tigers"/>
    <n v="62.5"/>
    <x v="22"/>
    <n v="0.25"/>
    <x v="666"/>
    <n v="47.59"/>
  </r>
  <r>
    <x v="7"/>
    <s v="Rua do Mercado, 12"/>
    <s v="Resende"/>
    <s v="08737-363"/>
    <x v="2"/>
    <x v="1"/>
    <x v="2"/>
    <x v="687"/>
    <x v="437"/>
    <x v="8"/>
    <x v="1"/>
    <d v="2020-10-06T00:00:00"/>
    <d v="2020-09-17T00:00:00"/>
    <s v="Federal Shipping"/>
    <n v="23"/>
    <s v="Tunnbröd"/>
    <n v="9"/>
    <x v="26"/>
    <n v="0.25"/>
    <x v="299"/>
    <n v="47.59"/>
  </r>
  <r>
    <x v="80"/>
    <s v="2732 Baker Blvd."/>
    <s v="Eugene"/>
    <s v="97403"/>
    <x v="8"/>
    <x v="2"/>
    <x v="3"/>
    <x v="688"/>
    <x v="437"/>
    <x v="8"/>
    <x v="1"/>
    <d v="2020-10-06T00:00:00"/>
    <d v="2020-09-17T00:00:00"/>
    <s v="United Package"/>
    <n v="36"/>
    <s v="Inlagd Sill"/>
    <n v="19"/>
    <x v="12"/>
    <n v="0.20000000298023224"/>
    <x v="58"/>
    <n v="33.68"/>
  </r>
  <r>
    <x v="79"/>
    <s v="Cerrito 333"/>
    <s v="Buenos Aires"/>
    <s v="1010"/>
    <x v="20"/>
    <x v="1"/>
    <x v="8"/>
    <x v="689"/>
    <x v="438"/>
    <x v="8"/>
    <x v="1"/>
    <d v="2020-09-23T00:00:00"/>
    <d v="2020-09-12T00:00:00"/>
    <s v="Federal Shipping"/>
    <n v="28"/>
    <s v="Rössle Sauerkraut"/>
    <n v="45.6"/>
    <x v="26"/>
    <n v="0"/>
    <x v="349"/>
    <n v="31.51"/>
  </r>
  <r>
    <x v="79"/>
    <s v="Cerrito 333"/>
    <s v="Buenos Aires"/>
    <s v="1010"/>
    <x v="20"/>
    <x v="1"/>
    <x v="8"/>
    <x v="689"/>
    <x v="438"/>
    <x v="8"/>
    <x v="1"/>
    <d v="2020-09-23T00:00:00"/>
    <d v="2020-09-12T00:00:00"/>
    <s v="Federal Shipping"/>
    <n v="34"/>
    <s v="Sasquatch Ale"/>
    <n v="14"/>
    <x v="8"/>
    <n v="0"/>
    <x v="507"/>
    <n v="31.51"/>
  </r>
  <r>
    <x v="21"/>
    <s v="Taucherstraße 10"/>
    <s v="Cunewalde"/>
    <s v="01307"/>
    <x v="1"/>
    <x v="0"/>
    <x v="3"/>
    <x v="690"/>
    <x v="438"/>
    <x v="8"/>
    <x v="1"/>
    <d v="2020-10-07T00:00:00"/>
    <d v="2020-09-15T00:00:00"/>
    <s v="United Package"/>
    <n v="13"/>
    <s v="Konbu"/>
    <n v="6"/>
    <x v="8"/>
    <n v="0.25"/>
    <x v="236"/>
    <n v="31.89"/>
  </r>
  <r>
    <x v="21"/>
    <s v="Taucherstraße 10"/>
    <s v="Cunewalde"/>
    <s v="01307"/>
    <x v="1"/>
    <x v="0"/>
    <x v="3"/>
    <x v="690"/>
    <x v="438"/>
    <x v="8"/>
    <x v="1"/>
    <d v="2020-10-07T00:00:00"/>
    <d v="2020-09-15T00:00:00"/>
    <s v="United Package"/>
    <n v="43"/>
    <s v="Ipoh Coffee"/>
    <n v="46"/>
    <x v="23"/>
    <n v="0.25"/>
    <x v="1019"/>
    <n v="31.89"/>
  </r>
  <r>
    <x v="21"/>
    <s v="Taucherstraße 10"/>
    <s v="Cunewalde"/>
    <s v="01307"/>
    <x v="1"/>
    <x v="0"/>
    <x v="3"/>
    <x v="690"/>
    <x v="438"/>
    <x v="8"/>
    <x v="1"/>
    <d v="2020-10-07T00:00:00"/>
    <d v="2020-09-15T00:00:00"/>
    <s v="United Package"/>
    <n v="60"/>
    <s v="Camembert Pierrot"/>
    <n v="34"/>
    <x v="41"/>
    <n v="0.25"/>
    <x v="1020"/>
    <n v="31.89"/>
  </r>
  <r>
    <x v="21"/>
    <s v="Taucherstraße 10"/>
    <s v="Cunewalde"/>
    <s v="01307"/>
    <x v="1"/>
    <x v="0"/>
    <x v="3"/>
    <x v="690"/>
    <x v="438"/>
    <x v="8"/>
    <x v="1"/>
    <d v="2020-10-07T00:00:00"/>
    <d v="2020-09-15T00:00:00"/>
    <s v="United Package"/>
    <n v="71"/>
    <s v="Fløtemysost"/>
    <n v="21.5"/>
    <x v="5"/>
    <n v="0.25"/>
    <x v="1021"/>
    <n v="31.89"/>
  </r>
  <r>
    <x v="23"/>
    <s v="Via Ludovico il Moro 22"/>
    <s v="Bergamo"/>
    <s v="24100"/>
    <x v="11"/>
    <x v="0"/>
    <x v="7"/>
    <x v="691"/>
    <x v="438"/>
    <x v="8"/>
    <x v="1"/>
    <d v="2020-10-07T00:00:00"/>
    <d v="2020-09-12T00:00:00"/>
    <s v="United Package"/>
    <n v="2"/>
    <s v="Chang"/>
    <n v="19"/>
    <x v="1"/>
    <n v="0.15000000596046448"/>
    <x v="1022"/>
    <n v="76.33"/>
  </r>
  <r>
    <x v="23"/>
    <s v="Via Ludovico il Moro 22"/>
    <s v="Bergamo"/>
    <s v="24100"/>
    <x v="11"/>
    <x v="0"/>
    <x v="7"/>
    <x v="691"/>
    <x v="438"/>
    <x v="8"/>
    <x v="1"/>
    <d v="2020-10-07T00:00:00"/>
    <d v="2020-09-12T00:00:00"/>
    <s v="United Package"/>
    <n v="67"/>
    <s v="Laughing Lumberjack Lager"/>
    <n v="14"/>
    <x v="4"/>
    <n v="0.15000000596046448"/>
    <x v="1023"/>
    <n v="76.33"/>
  </r>
  <r>
    <x v="47"/>
    <s v="12, rue des Bouchers"/>
    <s v="Marseille"/>
    <s v="13008"/>
    <x v="0"/>
    <x v="0"/>
    <x v="6"/>
    <x v="692"/>
    <x v="439"/>
    <x v="8"/>
    <x v="1"/>
    <d v="2020-10-08T00:00:00"/>
    <d v="2020-09-22T00:00:00"/>
    <s v="Federal Shipping"/>
    <n v="7"/>
    <s v="Uncle Bob's Organic Dried Pears"/>
    <n v="30"/>
    <x v="26"/>
    <n v="0"/>
    <x v="49"/>
    <n v="19.77"/>
  </r>
  <r>
    <x v="47"/>
    <s v="12, rue des Bouchers"/>
    <s v="Marseille"/>
    <s v="13008"/>
    <x v="0"/>
    <x v="0"/>
    <x v="6"/>
    <x v="692"/>
    <x v="439"/>
    <x v="8"/>
    <x v="1"/>
    <d v="2020-10-08T00:00:00"/>
    <d v="2020-09-22T00:00:00"/>
    <s v="Federal Shipping"/>
    <n v="13"/>
    <s v="Konbu"/>
    <n v="6"/>
    <x v="8"/>
    <n v="0"/>
    <x v="176"/>
    <n v="19.77"/>
  </r>
  <r>
    <x v="44"/>
    <s v="187 Suffolk Ln."/>
    <s v="Boise"/>
    <s v="83720"/>
    <x v="8"/>
    <x v="2"/>
    <x v="8"/>
    <x v="693"/>
    <x v="439"/>
    <x v="8"/>
    <x v="1"/>
    <d v="2020-10-08T00:00:00"/>
    <d v="2020-09-19T00:00:00"/>
    <s v="United Package"/>
    <n v="31"/>
    <s v="Gorgonzola Telino"/>
    <n v="12.5"/>
    <x v="48"/>
    <n v="0.25"/>
    <x v="1024"/>
    <n v="400.81"/>
  </r>
  <r>
    <x v="44"/>
    <s v="187 Suffolk Ln."/>
    <s v="Boise"/>
    <s v="83720"/>
    <x v="8"/>
    <x v="2"/>
    <x v="8"/>
    <x v="693"/>
    <x v="439"/>
    <x v="8"/>
    <x v="1"/>
    <d v="2020-10-08T00:00:00"/>
    <d v="2020-09-19T00:00:00"/>
    <s v="United Package"/>
    <n v="62"/>
    <s v="Tarte au sucre"/>
    <n v="49.3"/>
    <x v="12"/>
    <n v="0.25"/>
    <x v="1025"/>
    <n v="400.81"/>
  </r>
  <r>
    <x v="44"/>
    <s v="187 Suffolk Ln."/>
    <s v="Boise"/>
    <s v="83720"/>
    <x v="8"/>
    <x v="2"/>
    <x v="8"/>
    <x v="693"/>
    <x v="439"/>
    <x v="8"/>
    <x v="1"/>
    <d v="2020-10-08T00:00:00"/>
    <d v="2020-09-19T00:00:00"/>
    <s v="United Package"/>
    <n v="68"/>
    <s v="Scottish Longbreads"/>
    <n v="12.5"/>
    <x v="32"/>
    <n v="0.25"/>
    <x v="747"/>
    <n v="400.81"/>
  </r>
  <r>
    <x v="44"/>
    <s v="187 Suffolk Ln."/>
    <s v="Boise"/>
    <s v="83720"/>
    <x v="8"/>
    <x v="2"/>
    <x v="8"/>
    <x v="693"/>
    <x v="439"/>
    <x v="8"/>
    <x v="1"/>
    <d v="2020-10-08T00:00:00"/>
    <d v="2020-09-19T00:00:00"/>
    <s v="United Package"/>
    <n v="72"/>
    <s v="Mozzarella di Giovanni"/>
    <n v="34.799999999999997"/>
    <x v="13"/>
    <n v="0"/>
    <x v="1026"/>
    <n v="400.81"/>
  </r>
  <r>
    <x v="31"/>
    <s v="Strada Provinciale 124"/>
    <s v="Reggio Emilia"/>
    <s v="42100"/>
    <x v="11"/>
    <x v="0"/>
    <x v="4"/>
    <x v="694"/>
    <x v="439"/>
    <x v="8"/>
    <x v="1"/>
    <d v="2020-10-08T00:00:00"/>
    <d v="2020-09-17T00:00:00"/>
    <s v="Federal Shipping"/>
    <n v="49"/>
    <s v="Maxilaku"/>
    <n v="20"/>
    <x v="19"/>
    <n v="0"/>
    <x v="252"/>
    <n v="17.95"/>
  </r>
  <r>
    <x v="32"/>
    <s v="Fauntleroy Circus"/>
    <s v="London"/>
    <s v="EC2 5NT"/>
    <x v="13"/>
    <x v="0"/>
    <x v="2"/>
    <x v="695"/>
    <x v="439"/>
    <x v="8"/>
    <x v="1"/>
    <d v="2020-10-08T00:00:00"/>
    <d v="2020-09-18T00:00:00"/>
    <s v="United Package"/>
    <n v="13"/>
    <s v="Konbu"/>
    <n v="6"/>
    <x v="6"/>
    <n v="0"/>
    <x v="236"/>
    <n v="2.17"/>
  </r>
  <r>
    <x v="32"/>
    <s v="Fauntleroy Circus"/>
    <s v="London"/>
    <s v="EC2 5NT"/>
    <x v="13"/>
    <x v="0"/>
    <x v="2"/>
    <x v="695"/>
    <x v="439"/>
    <x v="8"/>
    <x v="1"/>
    <d v="2020-10-08T00:00:00"/>
    <d v="2020-09-18T00:00:00"/>
    <s v="United Package"/>
    <n v="22"/>
    <s v="Gustaf's Knäckebröd"/>
    <n v="21"/>
    <x v="11"/>
    <n v="0"/>
    <x v="1027"/>
    <n v="2.17"/>
  </r>
  <r>
    <x v="32"/>
    <s v="Fauntleroy Circus"/>
    <s v="London"/>
    <s v="EC2 5NT"/>
    <x v="13"/>
    <x v="0"/>
    <x v="2"/>
    <x v="695"/>
    <x v="439"/>
    <x v="8"/>
    <x v="1"/>
    <d v="2020-10-08T00:00:00"/>
    <d v="2020-09-18T00:00:00"/>
    <s v="United Package"/>
    <n v="46"/>
    <s v="Spegesild"/>
    <n v="12"/>
    <x v="6"/>
    <n v="0"/>
    <x v="226"/>
    <n v="2.17"/>
  </r>
  <r>
    <x v="65"/>
    <s v="23 Tsawassen Blvd."/>
    <s v="Tsawassen"/>
    <s v="T2F 8M4"/>
    <x v="16"/>
    <x v="2"/>
    <x v="1"/>
    <x v="696"/>
    <x v="440"/>
    <x v="8"/>
    <x v="1"/>
    <d v="2020-09-25T00:00:00"/>
    <d v="2020-09-12T00:00:00"/>
    <s v="Federal Shipping"/>
    <n v="11"/>
    <s v="Queso Cabrales"/>
    <n v="21"/>
    <x v="2"/>
    <n v="0.25"/>
    <x v="1028"/>
    <n v="52.92"/>
  </r>
  <r>
    <x v="65"/>
    <s v="23 Tsawassen Blvd."/>
    <s v="Tsawassen"/>
    <s v="T2F 8M4"/>
    <x v="16"/>
    <x v="2"/>
    <x v="1"/>
    <x v="696"/>
    <x v="440"/>
    <x v="8"/>
    <x v="1"/>
    <d v="2020-09-25T00:00:00"/>
    <d v="2020-09-12T00:00:00"/>
    <s v="Federal Shipping"/>
    <n v="44"/>
    <s v="Gula Malacca"/>
    <n v="19.45"/>
    <x v="27"/>
    <n v="0.25"/>
    <x v="1029"/>
    <n v="52.92"/>
  </r>
  <r>
    <x v="65"/>
    <s v="23 Tsawassen Blvd."/>
    <s v="Tsawassen"/>
    <s v="T2F 8M4"/>
    <x v="16"/>
    <x v="2"/>
    <x v="1"/>
    <x v="696"/>
    <x v="440"/>
    <x v="8"/>
    <x v="1"/>
    <d v="2020-09-25T00:00:00"/>
    <d v="2020-09-12T00:00:00"/>
    <s v="Federal Shipping"/>
    <n v="56"/>
    <s v="Gnocchi di nonna Alice"/>
    <n v="38"/>
    <x v="27"/>
    <n v="0"/>
    <x v="976"/>
    <n v="52.92"/>
  </r>
  <r>
    <x v="25"/>
    <s v="Heerstr. 22"/>
    <s v="Leipzig"/>
    <s v="04179"/>
    <x v="1"/>
    <x v="0"/>
    <x v="2"/>
    <x v="697"/>
    <x v="440"/>
    <x v="8"/>
    <x v="1"/>
    <d v="2020-10-09T00:00:00"/>
    <d v="2020-09-17T00:00:00"/>
    <s v="Speedy Express"/>
    <n v="13"/>
    <s v="Konbu"/>
    <n v="6"/>
    <x v="8"/>
    <n v="0"/>
    <x v="176"/>
    <n v="10.220000000000001"/>
  </r>
  <r>
    <x v="25"/>
    <s v="Heerstr. 22"/>
    <s v="Leipzig"/>
    <s v="04179"/>
    <x v="1"/>
    <x v="0"/>
    <x v="2"/>
    <x v="697"/>
    <x v="440"/>
    <x v="8"/>
    <x v="1"/>
    <d v="2020-10-09T00:00:00"/>
    <d v="2020-09-17T00:00:00"/>
    <s v="Speedy Express"/>
    <n v="31"/>
    <s v="Gorgonzola Telino"/>
    <n v="12.5"/>
    <x v="1"/>
    <n v="0"/>
    <x v="737"/>
    <n v="10.220000000000001"/>
  </r>
  <r>
    <x v="60"/>
    <s v="Smagsløget 45"/>
    <s v="Århus"/>
    <s v="8200"/>
    <x v="17"/>
    <x v="0"/>
    <x v="5"/>
    <x v="698"/>
    <x v="440"/>
    <x v="8"/>
    <x v="1"/>
    <d v="2020-10-09T00:00:00"/>
    <d v="2020-09-18T00:00:00"/>
    <s v="United Package"/>
    <n v="10"/>
    <s v="Ikura"/>
    <n v="31"/>
    <x v="9"/>
    <n v="0"/>
    <x v="726"/>
    <n v="27.2"/>
  </r>
  <r>
    <x v="60"/>
    <s v="Smagsløget 45"/>
    <s v="Århus"/>
    <s v="8200"/>
    <x v="17"/>
    <x v="0"/>
    <x v="5"/>
    <x v="698"/>
    <x v="440"/>
    <x v="8"/>
    <x v="1"/>
    <d v="2020-10-09T00:00:00"/>
    <d v="2020-09-18T00:00:00"/>
    <s v="United Package"/>
    <n v="24"/>
    <s v="Guaraná Fantástica"/>
    <n v="4.5"/>
    <x v="9"/>
    <n v="0"/>
    <x v="902"/>
    <n v="27.2"/>
  </r>
  <r>
    <x v="60"/>
    <s v="Smagsløget 45"/>
    <s v="Århus"/>
    <s v="8200"/>
    <x v="17"/>
    <x v="0"/>
    <x v="5"/>
    <x v="698"/>
    <x v="440"/>
    <x v="8"/>
    <x v="1"/>
    <d v="2020-10-09T00:00:00"/>
    <d v="2020-09-18T00:00:00"/>
    <s v="United Package"/>
    <n v="77"/>
    <s v="Original Frankfurter grüne Soße"/>
    <n v="13"/>
    <x v="4"/>
    <n v="0"/>
    <x v="366"/>
    <n v="27.2"/>
  </r>
  <r>
    <x v="32"/>
    <s v="Fauntleroy Circus"/>
    <s v="London"/>
    <s v="EC2 5NT"/>
    <x v="13"/>
    <x v="0"/>
    <x v="3"/>
    <x v="699"/>
    <x v="441"/>
    <x v="8"/>
    <x v="1"/>
    <d v="2020-10-10T00:00:00"/>
    <d v="2020-09-15T00:00:00"/>
    <s v="United Package"/>
    <n v="59"/>
    <s v="Raclette Courdavault"/>
    <n v="55"/>
    <x v="22"/>
    <n v="0"/>
    <x v="508"/>
    <n v="3.26"/>
  </r>
  <r>
    <x v="36"/>
    <s v="C/ Romero, 33"/>
    <s v="Sevilla"/>
    <s v="41101"/>
    <x v="12"/>
    <x v="0"/>
    <x v="3"/>
    <x v="700"/>
    <x v="441"/>
    <x v="8"/>
    <x v="1"/>
    <d v="2020-10-10T00:00:00"/>
    <d v="2020-09-18T00:00:00"/>
    <s v="Federal Shipping"/>
    <n v="50"/>
    <s v="Valkoinen suklaa"/>
    <n v="16.25"/>
    <x v="3"/>
    <n v="0"/>
    <x v="1030"/>
    <n v="23.39"/>
  </r>
  <r>
    <x v="36"/>
    <s v="C/ Romero, 33"/>
    <s v="Sevilla"/>
    <s v="41101"/>
    <x v="12"/>
    <x v="0"/>
    <x v="3"/>
    <x v="700"/>
    <x v="441"/>
    <x v="8"/>
    <x v="1"/>
    <d v="2020-10-10T00:00:00"/>
    <d v="2020-09-18T00:00:00"/>
    <s v="Federal Shipping"/>
    <n v="51"/>
    <s v="Manjimup Dried Apples"/>
    <n v="53"/>
    <x v="4"/>
    <n v="0"/>
    <x v="1031"/>
    <n v="23.39"/>
  </r>
  <r>
    <x v="36"/>
    <s v="C/ Romero, 33"/>
    <s v="Sevilla"/>
    <s v="41101"/>
    <x v="12"/>
    <x v="0"/>
    <x v="3"/>
    <x v="700"/>
    <x v="441"/>
    <x v="8"/>
    <x v="1"/>
    <d v="2020-10-10T00:00:00"/>
    <d v="2020-09-18T00:00:00"/>
    <s v="Federal Shipping"/>
    <n v="55"/>
    <s v="Pâté chinois"/>
    <n v="24"/>
    <x v="22"/>
    <n v="0"/>
    <x v="293"/>
    <n v="23.39"/>
  </r>
  <r>
    <x v="65"/>
    <s v="23 Tsawassen Blvd."/>
    <s v="Tsawassen"/>
    <s v="T2F 8M4"/>
    <x v="16"/>
    <x v="2"/>
    <x v="7"/>
    <x v="701"/>
    <x v="441"/>
    <x v="8"/>
    <x v="1"/>
    <d v="2020-10-10T00:00:00"/>
    <d v="2020-09-16T00:00:00"/>
    <s v="Federal Shipping"/>
    <n v="6"/>
    <s v="Grandma's Boysenberry Spread"/>
    <n v="25"/>
    <x v="0"/>
    <n v="0"/>
    <x v="79"/>
    <n v="74.44"/>
  </r>
  <r>
    <x v="65"/>
    <s v="23 Tsawassen Blvd."/>
    <s v="Tsawassen"/>
    <s v="T2F 8M4"/>
    <x v="16"/>
    <x v="2"/>
    <x v="7"/>
    <x v="701"/>
    <x v="441"/>
    <x v="8"/>
    <x v="1"/>
    <d v="2020-10-10T00:00:00"/>
    <d v="2020-09-16T00:00:00"/>
    <s v="Federal Shipping"/>
    <n v="10"/>
    <s v="Ikura"/>
    <n v="31"/>
    <x v="12"/>
    <n v="0"/>
    <x v="1032"/>
    <n v="74.44"/>
  </r>
  <r>
    <x v="65"/>
    <s v="23 Tsawassen Blvd."/>
    <s v="Tsawassen"/>
    <s v="T2F 8M4"/>
    <x v="16"/>
    <x v="2"/>
    <x v="7"/>
    <x v="701"/>
    <x v="441"/>
    <x v="8"/>
    <x v="1"/>
    <d v="2020-10-10T00:00:00"/>
    <d v="2020-09-16T00:00:00"/>
    <s v="Federal Shipping"/>
    <n v="17"/>
    <s v="Alice Mutton"/>
    <n v="39"/>
    <x v="7"/>
    <n v="0"/>
    <x v="619"/>
    <n v="74.44"/>
  </r>
  <r>
    <x v="65"/>
    <s v="23 Tsawassen Blvd."/>
    <s v="Tsawassen"/>
    <s v="T2F 8M4"/>
    <x v="16"/>
    <x v="2"/>
    <x v="7"/>
    <x v="701"/>
    <x v="441"/>
    <x v="8"/>
    <x v="1"/>
    <d v="2020-10-10T00:00:00"/>
    <d v="2020-09-16T00:00:00"/>
    <s v="Federal Shipping"/>
    <n v="62"/>
    <s v="Tarte au sucre"/>
    <n v="49.3"/>
    <x v="18"/>
    <n v="0"/>
    <x v="1033"/>
    <n v="74.44"/>
  </r>
  <r>
    <x v="23"/>
    <s v="Via Ludovico il Moro 22"/>
    <s v="Bergamo"/>
    <s v="24100"/>
    <x v="11"/>
    <x v="0"/>
    <x v="5"/>
    <x v="702"/>
    <x v="442"/>
    <x v="8"/>
    <x v="1"/>
    <d v="2020-10-13T00:00:00"/>
    <d v="2020-09-22T00:00:00"/>
    <s v="United Package"/>
    <n v="4"/>
    <s v="Chef Anton's Cajun Seasoning"/>
    <n v="22"/>
    <x v="2"/>
    <n v="0"/>
    <x v="534"/>
    <n v="2.5"/>
  </r>
  <r>
    <x v="6"/>
    <s v="Starenweg 5"/>
    <s v="Genève"/>
    <s v="1204"/>
    <x v="4"/>
    <x v="0"/>
    <x v="4"/>
    <x v="703"/>
    <x v="442"/>
    <x v="8"/>
    <x v="1"/>
    <d v="2020-10-27T00:00:00"/>
    <d v="2020-10-07T00:00:00"/>
    <s v="United Package"/>
    <n v="33"/>
    <s v="Geitost"/>
    <n v="2.5"/>
    <x v="6"/>
    <n v="5.000000074505806E-2"/>
    <x v="821"/>
    <n v="30.85"/>
  </r>
  <r>
    <x v="6"/>
    <s v="Starenweg 5"/>
    <s v="Genève"/>
    <s v="1204"/>
    <x v="4"/>
    <x v="0"/>
    <x v="4"/>
    <x v="703"/>
    <x v="442"/>
    <x v="8"/>
    <x v="1"/>
    <d v="2020-10-27T00:00:00"/>
    <d v="2020-10-07T00:00:00"/>
    <s v="United Package"/>
    <n v="41"/>
    <s v="Jack's New England Clam Chowder"/>
    <n v="9.65"/>
    <x v="7"/>
    <n v="5.000000074505806E-2"/>
    <x v="743"/>
    <n v="30.85"/>
  </r>
  <r>
    <x v="6"/>
    <s v="Starenweg 5"/>
    <s v="Genève"/>
    <s v="1204"/>
    <x v="4"/>
    <x v="0"/>
    <x v="4"/>
    <x v="703"/>
    <x v="442"/>
    <x v="8"/>
    <x v="1"/>
    <d v="2020-10-27T00:00:00"/>
    <d v="2020-10-07T00:00:00"/>
    <s v="United Package"/>
    <n v="75"/>
    <s v="Rhönbräu Klosterbier"/>
    <n v="7.75"/>
    <x v="13"/>
    <n v="5.000000074505806E-2"/>
    <x v="634"/>
    <n v="30.85"/>
  </r>
  <r>
    <x v="85"/>
    <s v="Obere Str. 57"/>
    <s v="Berlin"/>
    <s v="12209"/>
    <x v="1"/>
    <x v="0"/>
    <x v="5"/>
    <x v="704"/>
    <x v="442"/>
    <x v="8"/>
    <x v="1"/>
    <d v="2020-10-27T00:00:00"/>
    <d v="2020-09-23T00:00:00"/>
    <s v="Speedy Express"/>
    <n v="6"/>
    <s v="Grandma's Boysenberry Spread"/>
    <n v="25"/>
    <x v="16"/>
    <n v="5.000000074505806E-2"/>
    <x v="21"/>
    <n v="40.42"/>
  </r>
  <r>
    <x v="85"/>
    <s v="Obere Str. 57"/>
    <s v="Berlin"/>
    <s v="12209"/>
    <x v="1"/>
    <x v="0"/>
    <x v="5"/>
    <x v="704"/>
    <x v="442"/>
    <x v="8"/>
    <x v="1"/>
    <d v="2020-10-27T00:00:00"/>
    <d v="2020-09-23T00:00:00"/>
    <s v="Speedy Express"/>
    <n v="28"/>
    <s v="Rössle Sauerkraut"/>
    <n v="45.6"/>
    <x v="17"/>
    <n v="0"/>
    <x v="303"/>
    <n v="40.42"/>
  </r>
  <r>
    <x v="54"/>
    <s v="Brook Farm_x000d__x000a_Stratford St. Mary"/>
    <s v="Colchester"/>
    <s v="CO7 6JX"/>
    <x v="13"/>
    <x v="0"/>
    <x v="4"/>
    <x v="705"/>
    <x v="442"/>
    <x v="8"/>
    <x v="1"/>
    <d v="2020-09-29T00:00:00"/>
    <d v="2020-09-24T00:00:00"/>
    <s v="United Package"/>
    <n v="20"/>
    <s v="Sir Rodney's Marmalade"/>
    <n v="81"/>
    <x v="13"/>
    <n v="5.000000074505806E-2"/>
    <x v="1034"/>
    <n v="23.72"/>
  </r>
  <r>
    <x v="54"/>
    <s v="Brook Farm_x000d__x000a_Stratford St. Mary"/>
    <s v="Colchester"/>
    <s v="CO7 6JX"/>
    <x v="13"/>
    <x v="0"/>
    <x v="4"/>
    <x v="705"/>
    <x v="442"/>
    <x v="8"/>
    <x v="1"/>
    <d v="2020-09-29T00:00:00"/>
    <d v="2020-09-24T00:00:00"/>
    <s v="United Package"/>
    <n v="31"/>
    <s v="Gorgonzola Telino"/>
    <n v="12.5"/>
    <x v="13"/>
    <n v="5.000000074505806E-2"/>
    <x v="627"/>
    <n v="23.72"/>
  </r>
  <r>
    <x v="66"/>
    <s v="Ave. 5 de Mayo Porlamar"/>
    <s v="I. de Margarita"/>
    <s v="4980"/>
    <x v="5"/>
    <x v="1"/>
    <x v="0"/>
    <x v="706"/>
    <x v="443"/>
    <x v="8"/>
    <x v="1"/>
    <d v="2020-10-28T00:00:00"/>
    <d v="2020-09-19T00:00:00"/>
    <s v="Speedy Express"/>
    <n v="16"/>
    <s v="Pavlova"/>
    <n v="17.45"/>
    <x v="19"/>
    <n v="0.15000000596046448"/>
    <x v="1035"/>
    <n v="27.91"/>
  </r>
  <r>
    <x v="66"/>
    <s v="Ave. 5 de Mayo Porlamar"/>
    <s v="I. de Margarita"/>
    <s v="4980"/>
    <x v="5"/>
    <x v="1"/>
    <x v="0"/>
    <x v="706"/>
    <x v="443"/>
    <x v="8"/>
    <x v="1"/>
    <d v="2020-10-28T00:00:00"/>
    <d v="2020-09-19T00:00:00"/>
    <s v="Speedy Express"/>
    <n v="31"/>
    <s v="Gorgonzola Telino"/>
    <n v="12.5"/>
    <x v="9"/>
    <n v="0.15000000596046448"/>
    <x v="1036"/>
    <n v="27.91"/>
  </r>
  <r>
    <x v="66"/>
    <s v="Ave. 5 de Mayo Porlamar"/>
    <s v="I. de Margarita"/>
    <s v="4980"/>
    <x v="5"/>
    <x v="1"/>
    <x v="0"/>
    <x v="706"/>
    <x v="443"/>
    <x v="8"/>
    <x v="1"/>
    <d v="2020-10-28T00:00:00"/>
    <d v="2020-09-19T00:00:00"/>
    <s v="Speedy Express"/>
    <n v="45"/>
    <s v="Røgede sild"/>
    <n v="9.5"/>
    <x v="12"/>
    <n v="0"/>
    <x v="309"/>
    <n v="27.91"/>
  </r>
  <r>
    <x v="66"/>
    <s v="Ave. 5 de Mayo Porlamar"/>
    <s v="I. de Margarita"/>
    <s v="4980"/>
    <x v="5"/>
    <x v="1"/>
    <x v="0"/>
    <x v="706"/>
    <x v="443"/>
    <x v="8"/>
    <x v="1"/>
    <d v="2020-10-28T00:00:00"/>
    <d v="2020-09-19T00:00:00"/>
    <s v="Speedy Express"/>
    <n v="60"/>
    <s v="Camembert Pierrot"/>
    <n v="34"/>
    <x v="23"/>
    <n v="0.15000000596046448"/>
    <x v="447"/>
    <n v="27.91"/>
  </r>
  <r>
    <x v="14"/>
    <s v="Åkergatan 24"/>
    <s v="Bräcke"/>
    <s v="S-844 67"/>
    <x v="9"/>
    <x v="0"/>
    <x v="6"/>
    <x v="707"/>
    <x v="443"/>
    <x v="8"/>
    <x v="1"/>
    <d v="2020-10-14T00:00:00"/>
    <d v="2020-09-19T00:00:00"/>
    <s v="United Package"/>
    <n v="75"/>
    <s v="Rhönbräu Klosterbier"/>
    <n v="7.75"/>
    <x v="0"/>
    <n v="0.20000000298023224"/>
    <x v="257"/>
    <n v="3.26"/>
  </r>
  <r>
    <x v="77"/>
    <s v="Forsterstr. 57"/>
    <s v="Mannheim"/>
    <s v="68306"/>
    <x v="1"/>
    <x v="0"/>
    <x v="1"/>
    <x v="708"/>
    <x v="443"/>
    <x v="8"/>
    <x v="1"/>
    <d v="2020-10-28T00:00:00"/>
    <d v="2020-09-19T00:00:00"/>
    <s v="United Package"/>
    <n v="21"/>
    <s v="Sir Rodney's Scones"/>
    <n v="10"/>
    <x v="0"/>
    <n v="0"/>
    <x v="176"/>
    <n v="44.65"/>
  </r>
  <r>
    <x v="77"/>
    <s v="Forsterstr. 57"/>
    <s v="Mannheim"/>
    <s v="68306"/>
    <x v="1"/>
    <x v="0"/>
    <x v="1"/>
    <x v="708"/>
    <x v="443"/>
    <x v="8"/>
    <x v="1"/>
    <d v="2020-10-28T00:00:00"/>
    <d v="2020-09-19T00:00:00"/>
    <s v="United Package"/>
    <n v="47"/>
    <s v="Zaanse koeken"/>
    <n v="9.5"/>
    <x v="31"/>
    <n v="0"/>
    <x v="949"/>
    <n v="44.65"/>
  </r>
  <r>
    <x v="77"/>
    <s v="Forsterstr. 57"/>
    <s v="Mannheim"/>
    <s v="68306"/>
    <x v="1"/>
    <x v="0"/>
    <x v="1"/>
    <x v="708"/>
    <x v="443"/>
    <x v="8"/>
    <x v="1"/>
    <d v="2020-10-28T00:00:00"/>
    <d v="2020-09-19T00:00:00"/>
    <s v="United Package"/>
    <n v="51"/>
    <s v="Manjimup Dried Apples"/>
    <n v="53"/>
    <x v="26"/>
    <n v="0"/>
    <x v="1037"/>
    <n v="44.65"/>
  </r>
  <r>
    <x v="8"/>
    <s v="Carrera 22 con Ave. Carlos Soublette #8-35"/>
    <s v="San Cristóbal"/>
    <s v="5022"/>
    <x v="5"/>
    <x v="1"/>
    <x v="6"/>
    <x v="709"/>
    <x v="444"/>
    <x v="8"/>
    <x v="1"/>
    <d v="2020-10-15T00:00:00"/>
    <d v="2020-09-26T00:00:00"/>
    <s v="Federal Shipping"/>
    <n v="30"/>
    <s v="Nord-Ost Matjeshering"/>
    <n v="25.89"/>
    <x v="12"/>
    <n v="0"/>
    <x v="713"/>
    <n v="105.36"/>
  </r>
  <r>
    <x v="8"/>
    <s v="Carrera 22 con Ave. Carlos Soublette #8-35"/>
    <s v="San Cristóbal"/>
    <s v="5022"/>
    <x v="5"/>
    <x v="1"/>
    <x v="6"/>
    <x v="709"/>
    <x v="444"/>
    <x v="8"/>
    <x v="1"/>
    <d v="2020-10-15T00:00:00"/>
    <d v="2020-09-26T00:00:00"/>
    <s v="Federal Shipping"/>
    <n v="35"/>
    <s v="Steeleye Stout"/>
    <n v="18"/>
    <x v="4"/>
    <n v="0"/>
    <x v="439"/>
    <n v="105.36"/>
  </r>
  <r>
    <x v="8"/>
    <s v="Carrera 22 con Ave. Carlos Soublette #8-35"/>
    <s v="San Cristóbal"/>
    <s v="5022"/>
    <x v="5"/>
    <x v="1"/>
    <x v="6"/>
    <x v="709"/>
    <x v="444"/>
    <x v="8"/>
    <x v="1"/>
    <d v="2020-10-15T00:00:00"/>
    <d v="2020-09-26T00:00:00"/>
    <s v="Federal Shipping"/>
    <n v="64"/>
    <s v="Wimmers gute Semmelknödel"/>
    <n v="33.25"/>
    <x v="26"/>
    <n v="0"/>
    <x v="1038"/>
    <n v="105.36"/>
  </r>
  <r>
    <x v="69"/>
    <s v="Ing. Gustavo Moncada 8585_x000d__x000a_Piso 20-A"/>
    <s v="Buenos Aires"/>
    <s v="1010"/>
    <x v="20"/>
    <x v="1"/>
    <x v="8"/>
    <x v="710"/>
    <x v="444"/>
    <x v="8"/>
    <x v="1"/>
    <d v="2020-10-15T00:00:00"/>
    <d v="2020-09-26T00:00:00"/>
    <s v="United Package"/>
    <n v="5"/>
    <s v="Chef Anton's Gumbo Mix"/>
    <n v="21.35"/>
    <x v="8"/>
    <n v="0"/>
    <x v="1039"/>
    <n v="49.56"/>
  </r>
  <r>
    <x v="69"/>
    <s v="Ing. Gustavo Moncada 8585_x000d__x000a_Piso 20-A"/>
    <s v="Buenos Aires"/>
    <s v="1010"/>
    <x v="20"/>
    <x v="1"/>
    <x v="8"/>
    <x v="710"/>
    <x v="444"/>
    <x v="8"/>
    <x v="1"/>
    <d v="2020-10-15T00:00:00"/>
    <d v="2020-09-26T00:00:00"/>
    <s v="United Package"/>
    <n v="7"/>
    <s v="Uncle Bob's Organic Dried Pears"/>
    <n v="30"/>
    <x v="7"/>
    <n v="0"/>
    <x v="226"/>
    <n v="49.56"/>
  </r>
  <r>
    <x v="69"/>
    <s v="Ing. Gustavo Moncada 8585_x000d__x000a_Piso 20-A"/>
    <s v="Buenos Aires"/>
    <s v="1010"/>
    <x v="20"/>
    <x v="1"/>
    <x v="8"/>
    <x v="710"/>
    <x v="444"/>
    <x v="8"/>
    <x v="1"/>
    <d v="2020-10-15T00:00:00"/>
    <d v="2020-09-26T00:00:00"/>
    <s v="United Package"/>
    <n v="72"/>
    <s v="Mozzarella di Giovanni"/>
    <n v="34.799999999999997"/>
    <x v="2"/>
    <n v="0"/>
    <x v="2"/>
    <n v="49.56"/>
  </r>
  <r>
    <x v="71"/>
    <s v="Av. Brasil, 442"/>
    <s v="Campinas"/>
    <s v="04876-786"/>
    <x v="2"/>
    <x v="1"/>
    <x v="1"/>
    <x v="711"/>
    <x v="444"/>
    <x v="8"/>
    <x v="1"/>
    <d v="2020-10-29T00:00:00"/>
    <d v="2020-09-22T00:00:00"/>
    <s v="United Package"/>
    <n v="75"/>
    <s v="Rhönbräu Klosterbier"/>
    <n v="7.75"/>
    <x v="8"/>
    <n v="0.15000000596046448"/>
    <x v="1040"/>
    <n v="4.9800000000000004"/>
  </r>
  <r>
    <x v="8"/>
    <s v="Carrera 22 con Ave. Carlos Soublette #8-35"/>
    <s v="San Cristóbal"/>
    <s v="5022"/>
    <x v="5"/>
    <x v="1"/>
    <x v="3"/>
    <x v="712"/>
    <x v="445"/>
    <x v="8"/>
    <x v="1"/>
    <d v="2020-10-02T00:00:00"/>
    <d v="2020-10-08T00:00:00"/>
    <s v="Speedy Express"/>
    <n v="24"/>
    <s v="Guaraná Fantástica"/>
    <n v="4.5"/>
    <x v="1"/>
    <n v="0.25"/>
    <x v="993"/>
    <n v="2.08"/>
  </r>
  <r>
    <x v="8"/>
    <s v="Carrera 22 con Ave. Carlos Soublette #8-35"/>
    <s v="San Cristóbal"/>
    <s v="5022"/>
    <x v="5"/>
    <x v="1"/>
    <x v="3"/>
    <x v="712"/>
    <x v="445"/>
    <x v="8"/>
    <x v="1"/>
    <d v="2020-10-02T00:00:00"/>
    <d v="2020-10-08T00:00:00"/>
    <s v="Speedy Express"/>
    <n v="41"/>
    <s v="Jack's New England Clam Chowder"/>
    <n v="9.65"/>
    <x v="23"/>
    <n v="0"/>
    <x v="727"/>
    <n v="2.08"/>
  </r>
  <r>
    <x v="61"/>
    <s v="Alameda dos Canàrios, 891"/>
    <s v="São Paulo"/>
    <s v="05487-020"/>
    <x v="2"/>
    <x v="1"/>
    <x v="6"/>
    <x v="713"/>
    <x v="445"/>
    <x v="8"/>
    <x v="1"/>
    <d v="2020-10-16T00:00:00"/>
    <d v="2020-09-29T00:00:00"/>
    <s v="Speedy Express"/>
    <n v="52"/>
    <s v="Filo Mix"/>
    <n v="7"/>
    <x v="7"/>
    <n v="5.000000074505806E-2"/>
    <x v="1041"/>
    <n v="104.47"/>
  </r>
  <r>
    <x v="61"/>
    <s v="Alameda dos Canàrios, 891"/>
    <s v="São Paulo"/>
    <s v="05487-020"/>
    <x v="2"/>
    <x v="1"/>
    <x v="6"/>
    <x v="713"/>
    <x v="445"/>
    <x v="8"/>
    <x v="1"/>
    <d v="2020-10-16T00:00:00"/>
    <d v="2020-09-29T00:00:00"/>
    <s v="Speedy Express"/>
    <n v="76"/>
    <s v="Lakkalikööri"/>
    <n v="18"/>
    <x v="18"/>
    <n v="0"/>
    <x v="835"/>
    <n v="104.47"/>
  </r>
  <r>
    <x v="21"/>
    <s v="Taucherstraße 10"/>
    <s v="Cunewalde"/>
    <s v="01307"/>
    <x v="1"/>
    <x v="0"/>
    <x v="6"/>
    <x v="714"/>
    <x v="445"/>
    <x v="8"/>
    <x v="1"/>
    <d v="2020-10-16T00:00:00"/>
    <d v="2020-09-22T00:00:00"/>
    <s v="United Package"/>
    <n v="7"/>
    <s v="Uncle Bob's Organic Dried Pears"/>
    <n v="30"/>
    <x v="29"/>
    <n v="0"/>
    <x v="653"/>
    <n v="275.79000000000002"/>
  </r>
  <r>
    <x v="21"/>
    <s v="Taucherstraße 10"/>
    <s v="Cunewalde"/>
    <s v="01307"/>
    <x v="1"/>
    <x v="0"/>
    <x v="6"/>
    <x v="714"/>
    <x v="445"/>
    <x v="8"/>
    <x v="1"/>
    <d v="2020-10-16T00:00:00"/>
    <d v="2020-09-22T00:00:00"/>
    <s v="United Package"/>
    <n v="13"/>
    <s v="Konbu"/>
    <n v="6"/>
    <x v="36"/>
    <n v="0"/>
    <x v="937"/>
    <n v="275.79000000000002"/>
  </r>
  <r>
    <x v="21"/>
    <s v="Taucherstraße 10"/>
    <s v="Cunewalde"/>
    <s v="01307"/>
    <x v="1"/>
    <x v="0"/>
    <x v="6"/>
    <x v="714"/>
    <x v="445"/>
    <x v="8"/>
    <x v="1"/>
    <d v="2020-10-16T00:00:00"/>
    <d v="2020-09-22T00:00:00"/>
    <s v="United Package"/>
    <n v="53"/>
    <s v="Perth Pasties"/>
    <n v="32.799999999999997"/>
    <x v="8"/>
    <n v="0"/>
    <x v="917"/>
    <n v="275.79000000000002"/>
  </r>
  <r>
    <x v="21"/>
    <s v="Taucherstraße 10"/>
    <s v="Cunewalde"/>
    <s v="01307"/>
    <x v="1"/>
    <x v="0"/>
    <x v="6"/>
    <x v="714"/>
    <x v="445"/>
    <x v="8"/>
    <x v="1"/>
    <d v="2020-10-16T00:00:00"/>
    <d v="2020-09-22T00:00:00"/>
    <s v="United Package"/>
    <n v="69"/>
    <s v="Gudbrandsdalsost"/>
    <n v="36"/>
    <x v="3"/>
    <n v="0"/>
    <x v="720"/>
    <n v="275.79000000000002"/>
  </r>
  <r>
    <x v="21"/>
    <s v="Taucherstraße 10"/>
    <s v="Cunewalde"/>
    <s v="01307"/>
    <x v="1"/>
    <x v="0"/>
    <x v="6"/>
    <x v="714"/>
    <x v="445"/>
    <x v="8"/>
    <x v="1"/>
    <d v="2020-10-16T00:00:00"/>
    <d v="2020-09-22T00:00:00"/>
    <s v="United Package"/>
    <n v="76"/>
    <s v="Lakkalikööri"/>
    <n v="18"/>
    <x v="48"/>
    <n v="0"/>
    <x v="1042"/>
    <n v="275.79000000000002"/>
  </r>
  <r>
    <x v="46"/>
    <s v="Jardim das rosas n. 32"/>
    <s v="Lisboa"/>
    <s v="1675"/>
    <x v="15"/>
    <x v="0"/>
    <x v="4"/>
    <x v="715"/>
    <x v="445"/>
    <x v="8"/>
    <x v="1"/>
    <d v="2020-10-16T00:00:00"/>
    <d v="2020-09-25T00:00:00"/>
    <s v="Federal Shipping"/>
    <n v="60"/>
    <s v="Camembert Pierrot"/>
    <n v="34"/>
    <x v="17"/>
    <n v="0.15000000596046448"/>
    <x v="1043"/>
    <n v="2.7"/>
  </r>
  <r>
    <x v="87"/>
    <s v="25, rue Lauriston"/>
    <s v="Paris"/>
    <s v="75016"/>
    <x v="0"/>
    <x v="0"/>
    <x v="3"/>
    <x v="716"/>
    <x v="446"/>
    <x v="8"/>
    <x v="1"/>
    <d v="2020-10-17T00:00:00"/>
    <d v="2020-09-23T00:00:00"/>
    <s v="United Package"/>
    <n v="18"/>
    <s v="Carnarvon Tigers"/>
    <n v="62.5"/>
    <x v="7"/>
    <n v="0"/>
    <x v="545"/>
    <n v="87.38"/>
  </r>
  <r>
    <x v="87"/>
    <s v="25, rue Lauriston"/>
    <s v="Paris"/>
    <s v="75016"/>
    <x v="0"/>
    <x v="0"/>
    <x v="3"/>
    <x v="716"/>
    <x v="446"/>
    <x v="8"/>
    <x v="1"/>
    <d v="2020-10-17T00:00:00"/>
    <d v="2020-09-23T00:00:00"/>
    <s v="United Package"/>
    <n v="38"/>
    <s v="Côte de Blaye"/>
    <n v="263.5"/>
    <x v="2"/>
    <n v="0"/>
    <x v="866"/>
    <n v="87.38"/>
  </r>
  <r>
    <x v="87"/>
    <s v="25, rue Lauriston"/>
    <s v="Paris"/>
    <s v="75016"/>
    <x v="0"/>
    <x v="0"/>
    <x v="3"/>
    <x v="716"/>
    <x v="446"/>
    <x v="8"/>
    <x v="1"/>
    <d v="2020-10-17T00:00:00"/>
    <d v="2020-09-23T00:00:00"/>
    <s v="United Package"/>
    <n v="69"/>
    <s v="Gudbrandsdalsost"/>
    <n v="36"/>
    <x v="1"/>
    <n v="0"/>
    <x v="40"/>
    <n v="87.38"/>
  </r>
  <r>
    <x v="11"/>
    <s v="2743 Bering St."/>
    <s v="Anchorage"/>
    <s v="99508"/>
    <x v="8"/>
    <x v="2"/>
    <x v="1"/>
    <x v="717"/>
    <x v="446"/>
    <x v="8"/>
    <x v="1"/>
    <d v="2020-10-17T00:00:00"/>
    <d v="2020-09-29T00:00:00"/>
    <s v="Federal Shipping"/>
    <n v="51"/>
    <s v="Manjimup Dried Apples"/>
    <n v="53"/>
    <x v="16"/>
    <n v="0"/>
    <x v="256"/>
    <n v="144.38"/>
  </r>
  <r>
    <x v="5"/>
    <s v="Hauptstr. 31"/>
    <s v="Bern"/>
    <s v="3012"/>
    <x v="4"/>
    <x v="0"/>
    <x v="2"/>
    <x v="718"/>
    <x v="446"/>
    <x v="8"/>
    <x v="1"/>
    <d v="2020-10-17T00:00:00"/>
    <d v="2020-10-08T00:00:00"/>
    <s v="Speedy Express"/>
    <n v="37"/>
    <s v="Gravad lax"/>
    <n v="26"/>
    <x v="26"/>
    <n v="0"/>
    <x v="331"/>
    <n v="27.19"/>
  </r>
  <r>
    <x v="5"/>
    <s v="Hauptstr. 31"/>
    <s v="Bern"/>
    <s v="3012"/>
    <x v="4"/>
    <x v="0"/>
    <x v="2"/>
    <x v="718"/>
    <x v="446"/>
    <x v="8"/>
    <x v="1"/>
    <d v="2020-10-17T00:00:00"/>
    <d v="2020-10-08T00:00:00"/>
    <s v="Speedy Express"/>
    <n v="56"/>
    <s v="Gnocchi di nonna Alice"/>
    <n v="38"/>
    <x v="0"/>
    <n v="0.15000000596046448"/>
    <x v="741"/>
    <n v="27.19"/>
  </r>
  <r>
    <x v="5"/>
    <s v="Hauptstr. 31"/>
    <s v="Bern"/>
    <s v="3012"/>
    <x v="4"/>
    <x v="0"/>
    <x v="2"/>
    <x v="718"/>
    <x v="446"/>
    <x v="8"/>
    <x v="1"/>
    <d v="2020-10-17T00:00:00"/>
    <d v="2020-10-08T00:00:00"/>
    <s v="Speedy Express"/>
    <n v="62"/>
    <s v="Tarte au sucre"/>
    <n v="49.3"/>
    <x v="0"/>
    <n v="0.15000000596046448"/>
    <x v="1044"/>
    <n v="27.19"/>
  </r>
  <r>
    <x v="73"/>
    <s v="Luisenstr. 48"/>
    <s v="Münster"/>
    <s v="44087"/>
    <x v="1"/>
    <x v="0"/>
    <x v="7"/>
    <x v="719"/>
    <x v="447"/>
    <x v="8"/>
    <x v="1"/>
    <d v="2020-10-20T00:00:00"/>
    <d v="2020-10-02T00:00:00"/>
    <s v="United Package"/>
    <n v="19"/>
    <s v="Teatime Chocolate Biscuits"/>
    <n v="9.1999999999999993"/>
    <x v="0"/>
    <n v="0"/>
    <x v="426"/>
    <n v="62.22"/>
  </r>
  <r>
    <x v="73"/>
    <s v="Luisenstr. 48"/>
    <s v="Münster"/>
    <s v="44087"/>
    <x v="1"/>
    <x v="0"/>
    <x v="7"/>
    <x v="719"/>
    <x v="447"/>
    <x v="8"/>
    <x v="1"/>
    <d v="2020-10-20T00:00:00"/>
    <d v="2020-10-02T00:00:00"/>
    <s v="United Package"/>
    <n v="49"/>
    <s v="Maxilaku"/>
    <n v="20"/>
    <x v="4"/>
    <n v="0"/>
    <x v="920"/>
    <n v="62.22"/>
  </r>
  <r>
    <x v="9"/>
    <s v="Kirchgasse 6"/>
    <s v="Graz"/>
    <s v="8010"/>
    <x v="6"/>
    <x v="0"/>
    <x v="5"/>
    <x v="720"/>
    <x v="447"/>
    <x v="8"/>
    <x v="1"/>
    <d v="2020-10-20T00:00:00"/>
    <d v="2020-10-01T00:00:00"/>
    <s v="Federal Shipping"/>
    <n v="12"/>
    <s v="Queso Manchego La Pastora"/>
    <n v="38"/>
    <x v="12"/>
    <n v="0"/>
    <x v="567"/>
    <n v="74.599999999999994"/>
  </r>
  <r>
    <x v="9"/>
    <s v="Kirchgasse 6"/>
    <s v="Graz"/>
    <s v="8010"/>
    <x v="6"/>
    <x v="0"/>
    <x v="5"/>
    <x v="720"/>
    <x v="447"/>
    <x v="8"/>
    <x v="1"/>
    <d v="2020-10-20T00:00:00"/>
    <d v="2020-10-01T00:00:00"/>
    <s v="Federal Shipping"/>
    <n v="24"/>
    <s v="Guaraná Fantástica"/>
    <n v="4.5"/>
    <x v="12"/>
    <n v="0"/>
    <x v="135"/>
    <n v="74.599999999999994"/>
  </r>
  <r>
    <x v="9"/>
    <s v="Kirchgasse 6"/>
    <s v="Graz"/>
    <s v="8010"/>
    <x v="6"/>
    <x v="0"/>
    <x v="5"/>
    <x v="720"/>
    <x v="447"/>
    <x v="8"/>
    <x v="1"/>
    <d v="2020-10-20T00:00:00"/>
    <d v="2020-10-01T00:00:00"/>
    <s v="Federal Shipping"/>
    <n v="64"/>
    <s v="Wimmers gute Semmelknödel"/>
    <n v="33.25"/>
    <x v="22"/>
    <n v="0"/>
    <x v="949"/>
    <n v="74.599999999999994"/>
  </r>
  <r>
    <x v="33"/>
    <s v="Av. dos Lusíadas, 23"/>
    <s v="São Paulo"/>
    <s v="05432-043"/>
    <x v="2"/>
    <x v="1"/>
    <x v="5"/>
    <x v="721"/>
    <x v="447"/>
    <x v="8"/>
    <x v="1"/>
    <d v="2020-10-20T00:00:00"/>
    <d v="2020-09-29T00:00:00"/>
    <s v="United Package"/>
    <n v="46"/>
    <s v="Spegesild"/>
    <n v="12"/>
    <x v="3"/>
    <n v="0"/>
    <x v="437"/>
    <n v="0.21"/>
  </r>
  <r>
    <x v="45"/>
    <s v="C/ Araquil, 67"/>
    <s v="Madrid"/>
    <s v="28023"/>
    <x v="12"/>
    <x v="0"/>
    <x v="4"/>
    <x v="722"/>
    <x v="448"/>
    <x v="8"/>
    <x v="1"/>
    <d v="2020-10-07T00:00:00"/>
    <d v="2020-10-24T00:00:00"/>
    <s v="Speedy Express"/>
    <n v="52"/>
    <s v="Filo Mix"/>
    <n v="7"/>
    <x v="4"/>
    <n v="0.20000000298023224"/>
    <x v="102"/>
    <n v="16.16"/>
  </r>
  <r>
    <x v="86"/>
    <s v="54, rue Royale"/>
    <s v="Nantes"/>
    <s v="44000"/>
    <x v="0"/>
    <x v="0"/>
    <x v="7"/>
    <x v="723"/>
    <x v="448"/>
    <x v="8"/>
    <x v="1"/>
    <d v="2020-10-21T00:00:00"/>
    <d v="2020-10-02T00:00:00"/>
    <s v="United Package"/>
    <n v="29"/>
    <s v="Thüringer Rostbratwurst"/>
    <n v="123.79"/>
    <x v="31"/>
    <n v="0"/>
    <x v="1045"/>
    <n v="121.82"/>
  </r>
  <r>
    <x v="88"/>
    <s v="67, avenue de l'Europe"/>
    <s v="Versailles"/>
    <s v="78000"/>
    <x v="0"/>
    <x v="0"/>
    <x v="2"/>
    <x v="724"/>
    <x v="448"/>
    <x v="8"/>
    <x v="1"/>
    <d v="2020-10-21T00:00:00"/>
    <d v="2020-09-25T00:00:00"/>
    <s v="United Package"/>
    <n v="17"/>
    <s v="Alice Mutton"/>
    <n v="39"/>
    <x v="7"/>
    <n v="0"/>
    <x v="619"/>
    <n v="0.02"/>
  </r>
  <r>
    <x v="88"/>
    <s v="67, avenue de l'Europe"/>
    <s v="Versailles"/>
    <s v="78000"/>
    <x v="0"/>
    <x v="0"/>
    <x v="2"/>
    <x v="724"/>
    <x v="448"/>
    <x v="8"/>
    <x v="1"/>
    <d v="2020-10-21T00:00:00"/>
    <d v="2020-09-25T00:00:00"/>
    <s v="United Package"/>
    <n v="33"/>
    <s v="Geitost"/>
    <n v="2.5"/>
    <x v="25"/>
    <n v="0"/>
    <x v="1046"/>
    <n v="0.02"/>
  </r>
  <r>
    <x v="88"/>
    <s v="67, avenue de l'Europe"/>
    <s v="Versailles"/>
    <s v="78000"/>
    <x v="0"/>
    <x v="0"/>
    <x v="1"/>
    <x v="725"/>
    <x v="448"/>
    <x v="8"/>
    <x v="1"/>
    <d v="2020-10-21T00:00:00"/>
    <d v="2020-09-26T00:00:00"/>
    <s v="United Package"/>
    <n v="26"/>
    <s v="Gumbär Gummibärchen"/>
    <n v="31.23"/>
    <x v="2"/>
    <n v="0"/>
    <x v="1047"/>
    <n v="15.17"/>
  </r>
  <r>
    <x v="88"/>
    <s v="67, avenue de l'Europe"/>
    <s v="Versailles"/>
    <s v="78000"/>
    <x v="0"/>
    <x v="0"/>
    <x v="1"/>
    <x v="725"/>
    <x v="448"/>
    <x v="8"/>
    <x v="1"/>
    <d v="2020-10-21T00:00:00"/>
    <d v="2020-09-26T00:00:00"/>
    <s v="United Package"/>
    <n v="41"/>
    <s v="Jack's New England Clam Chowder"/>
    <n v="9.65"/>
    <x v="7"/>
    <n v="0"/>
    <x v="1048"/>
    <n v="15.17"/>
  </r>
  <r>
    <x v="88"/>
    <s v="67, avenue de l'Europe"/>
    <s v="Versailles"/>
    <s v="78000"/>
    <x v="0"/>
    <x v="0"/>
    <x v="1"/>
    <x v="725"/>
    <x v="448"/>
    <x v="8"/>
    <x v="1"/>
    <d v="2020-10-21T00:00:00"/>
    <d v="2020-09-26T00:00:00"/>
    <s v="United Package"/>
    <n v="75"/>
    <s v="Rhönbräu Klosterbier"/>
    <n v="7.75"/>
    <x v="1"/>
    <n v="0"/>
    <x v="869"/>
    <n v="15.17"/>
  </r>
  <r>
    <x v="20"/>
    <s v="P.O. Box 555"/>
    <s v="Lander"/>
    <s v="82520"/>
    <x v="8"/>
    <x v="2"/>
    <x v="3"/>
    <x v="726"/>
    <x v="449"/>
    <x v="8"/>
    <x v="1"/>
    <d v="2020-10-08T00:00:00"/>
    <d v="2020-10-03T00:00:00"/>
    <s v="Federal Shipping"/>
    <n v="63"/>
    <s v="Vegie-spread"/>
    <n v="43.9"/>
    <x v="1"/>
    <n v="0"/>
    <x v="956"/>
    <n v="12.96"/>
  </r>
  <r>
    <x v="65"/>
    <s v="23 Tsawassen Blvd."/>
    <s v="Tsawassen"/>
    <s v="T2F 8M4"/>
    <x v="16"/>
    <x v="2"/>
    <x v="5"/>
    <x v="727"/>
    <x v="449"/>
    <x v="8"/>
    <x v="1"/>
    <d v="2020-10-22T00:00:00"/>
    <d v="2020-09-26T00:00:00"/>
    <s v="Federal Shipping"/>
    <n v="8"/>
    <s v="Northwoods Cranberry Sauce"/>
    <n v="40"/>
    <x v="16"/>
    <n v="0"/>
    <x v="16"/>
    <n v="32.270000000000003"/>
  </r>
  <r>
    <x v="65"/>
    <s v="23 Tsawassen Blvd."/>
    <s v="Tsawassen"/>
    <s v="T2F 8M4"/>
    <x v="16"/>
    <x v="2"/>
    <x v="5"/>
    <x v="727"/>
    <x v="449"/>
    <x v="8"/>
    <x v="1"/>
    <d v="2020-10-22T00:00:00"/>
    <d v="2020-09-26T00:00:00"/>
    <s v="Federal Shipping"/>
    <n v="75"/>
    <s v="Rhönbräu Klosterbier"/>
    <n v="7.75"/>
    <x v="1"/>
    <n v="0"/>
    <x v="869"/>
    <n v="32.270000000000003"/>
  </r>
  <r>
    <x v="8"/>
    <s v="Carrera 22 con Ave. Carlos Soublette #8-35"/>
    <s v="San Cristóbal"/>
    <s v="5022"/>
    <x v="5"/>
    <x v="1"/>
    <x v="5"/>
    <x v="728"/>
    <x v="449"/>
    <x v="8"/>
    <x v="1"/>
    <d v="2020-11-05T00:00:00"/>
    <d v="2020-10-03T00:00:00"/>
    <s v="Speedy Express"/>
    <n v="28"/>
    <s v="Rössle Sauerkraut"/>
    <n v="45.6"/>
    <x v="8"/>
    <n v="0"/>
    <x v="347"/>
    <n v="37.97"/>
  </r>
  <r>
    <x v="14"/>
    <s v="Åkergatan 24"/>
    <s v="Bräcke"/>
    <s v="S-844 67"/>
    <x v="9"/>
    <x v="0"/>
    <x v="6"/>
    <x v="729"/>
    <x v="450"/>
    <x v="8"/>
    <x v="1"/>
    <d v="2020-10-23T00:00:00"/>
    <d v="2020-10-10T00:00:00"/>
    <s v="Federal Shipping"/>
    <n v="39"/>
    <s v="Chartreuse verte"/>
    <n v="18"/>
    <x v="12"/>
    <n v="0"/>
    <x v="307"/>
    <n v="208.5"/>
  </r>
  <r>
    <x v="14"/>
    <s v="Åkergatan 24"/>
    <s v="Bräcke"/>
    <s v="S-844 67"/>
    <x v="9"/>
    <x v="0"/>
    <x v="6"/>
    <x v="729"/>
    <x v="450"/>
    <x v="8"/>
    <x v="1"/>
    <d v="2020-10-23T00:00:00"/>
    <d v="2020-10-10T00:00:00"/>
    <s v="Federal Shipping"/>
    <n v="47"/>
    <s v="Zaanse koeken"/>
    <n v="9.5"/>
    <x v="12"/>
    <n v="0"/>
    <x v="309"/>
    <n v="208.5"/>
  </r>
  <r>
    <x v="14"/>
    <s v="Åkergatan 24"/>
    <s v="Bräcke"/>
    <s v="S-844 67"/>
    <x v="9"/>
    <x v="0"/>
    <x v="6"/>
    <x v="729"/>
    <x v="450"/>
    <x v="8"/>
    <x v="1"/>
    <d v="2020-10-23T00:00:00"/>
    <d v="2020-10-10T00:00:00"/>
    <s v="Federal Shipping"/>
    <n v="51"/>
    <s v="Manjimup Dried Apples"/>
    <n v="53"/>
    <x v="1"/>
    <n v="0"/>
    <x v="1049"/>
    <n v="208.5"/>
  </r>
  <r>
    <x v="14"/>
    <s v="Åkergatan 24"/>
    <s v="Bräcke"/>
    <s v="S-844 67"/>
    <x v="9"/>
    <x v="0"/>
    <x v="6"/>
    <x v="729"/>
    <x v="450"/>
    <x v="8"/>
    <x v="1"/>
    <d v="2020-10-23T00:00:00"/>
    <d v="2020-10-10T00:00:00"/>
    <s v="Federal Shipping"/>
    <n v="63"/>
    <s v="Vegie-spread"/>
    <n v="43.9"/>
    <x v="8"/>
    <n v="0"/>
    <x v="774"/>
    <n v="208.5"/>
  </r>
  <r>
    <x v="81"/>
    <s v="Rue Joseph-Bens 532"/>
    <s v="Bruxelles"/>
    <s v="B-1180"/>
    <x v="3"/>
    <x v="0"/>
    <x v="4"/>
    <x v="730"/>
    <x v="450"/>
    <x v="8"/>
    <x v="1"/>
    <d v="2020-10-23T00:00:00"/>
    <d v="2020-10-23T00:00:00"/>
    <s v="United Package"/>
    <n v="8"/>
    <s v="Northwoods Cranberry Sauce"/>
    <n v="40"/>
    <x v="8"/>
    <n v="0.15000000596046448"/>
    <x v="678"/>
    <n v="32.82"/>
  </r>
  <r>
    <x v="81"/>
    <s v="Rue Joseph-Bens 532"/>
    <s v="Bruxelles"/>
    <s v="B-1180"/>
    <x v="3"/>
    <x v="0"/>
    <x v="4"/>
    <x v="730"/>
    <x v="450"/>
    <x v="8"/>
    <x v="1"/>
    <d v="2020-10-23T00:00:00"/>
    <d v="2020-10-23T00:00:00"/>
    <s v="United Package"/>
    <n v="21"/>
    <s v="Sir Rodney's Scones"/>
    <n v="10"/>
    <x v="4"/>
    <n v="0.15000000596046448"/>
    <x v="107"/>
    <n v="32.82"/>
  </r>
  <r>
    <x v="81"/>
    <s v="Rue Joseph-Bens 532"/>
    <s v="Bruxelles"/>
    <s v="B-1180"/>
    <x v="3"/>
    <x v="0"/>
    <x v="4"/>
    <x v="730"/>
    <x v="450"/>
    <x v="8"/>
    <x v="1"/>
    <d v="2020-10-23T00:00:00"/>
    <d v="2020-10-23T00:00:00"/>
    <s v="United Package"/>
    <n v="40"/>
    <s v="Boston Crab Meat"/>
    <n v="18.399999999999999"/>
    <x v="1"/>
    <n v="0"/>
    <x v="1050"/>
    <n v="32.82"/>
  </r>
  <r>
    <x v="81"/>
    <s v="Rue Joseph-Bens 532"/>
    <s v="Bruxelles"/>
    <s v="B-1180"/>
    <x v="3"/>
    <x v="0"/>
    <x v="4"/>
    <x v="730"/>
    <x v="450"/>
    <x v="8"/>
    <x v="1"/>
    <d v="2020-10-23T00:00:00"/>
    <d v="2020-10-23T00:00:00"/>
    <s v="United Package"/>
    <n v="44"/>
    <s v="Gula Malacca"/>
    <n v="19.45"/>
    <x v="7"/>
    <n v="0.15000000596046448"/>
    <x v="1051"/>
    <n v="32.82"/>
  </r>
  <r>
    <x v="9"/>
    <s v="Kirchgasse 6"/>
    <s v="Graz"/>
    <s v="8010"/>
    <x v="6"/>
    <x v="0"/>
    <x v="6"/>
    <x v="731"/>
    <x v="450"/>
    <x v="8"/>
    <x v="1"/>
    <d v="2020-10-23T00:00:00"/>
    <d v="2020-09-30T00:00:00"/>
    <s v="United Package"/>
    <n v="7"/>
    <s v="Uncle Bob's Organic Dried Pears"/>
    <n v="30"/>
    <x v="27"/>
    <n v="0"/>
    <x v="307"/>
    <n v="353.07"/>
  </r>
  <r>
    <x v="9"/>
    <s v="Kirchgasse 6"/>
    <s v="Graz"/>
    <s v="8010"/>
    <x v="6"/>
    <x v="0"/>
    <x v="6"/>
    <x v="731"/>
    <x v="450"/>
    <x v="8"/>
    <x v="1"/>
    <d v="2020-10-23T00:00:00"/>
    <d v="2020-09-30T00:00:00"/>
    <s v="United Package"/>
    <n v="12"/>
    <s v="Queso Manchego La Pastora"/>
    <n v="38"/>
    <x v="8"/>
    <n v="0"/>
    <x v="665"/>
    <n v="353.07"/>
  </r>
  <r>
    <x v="9"/>
    <s v="Kirchgasse 6"/>
    <s v="Graz"/>
    <s v="8010"/>
    <x v="6"/>
    <x v="0"/>
    <x v="6"/>
    <x v="731"/>
    <x v="450"/>
    <x v="8"/>
    <x v="1"/>
    <d v="2020-10-23T00:00:00"/>
    <d v="2020-09-30T00:00:00"/>
    <s v="United Package"/>
    <n v="24"/>
    <s v="Guaraná Fantástica"/>
    <n v="4.5"/>
    <x v="32"/>
    <n v="0"/>
    <x v="40"/>
    <n v="353.07"/>
  </r>
  <r>
    <x v="9"/>
    <s v="Kirchgasse 6"/>
    <s v="Graz"/>
    <s v="8010"/>
    <x v="6"/>
    <x v="0"/>
    <x v="6"/>
    <x v="731"/>
    <x v="450"/>
    <x v="8"/>
    <x v="1"/>
    <d v="2020-10-23T00:00:00"/>
    <d v="2020-09-30T00:00:00"/>
    <s v="United Package"/>
    <n v="27"/>
    <s v="Schoggi Schokolade"/>
    <n v="43.9"/>
    <x v="12"/>
    <n v="0"/>
    <x v="877"/>
    <n v="353.07"/>
  </r>
  <r>
    <x v="9"/>
    <s v="Kirchgasse 6"/>
    <s v="Graz"/>
    <s v="8010"/>
    <x v="6"/>
    <x v="0"/>
    <x v="6"/>
    <x v="731"/>
    <x v="450"/>
    <x v="8"/>
    <x v="1"/>
    <d v="2020-10-23T00:00:00"/>
    <d v="2020-09-30T00:00:00"/>
    <s v="United Package"/>
    <n v="31"/>
    <s v="Gorgonzola Telino"/>
    <n v="12.5"/>
    <x v="23"/>
    <n v="0"/>
    <x v="79"/>
    <n v="353.07"/>
  </r>
  <r>
    <x v="9"/>
    <s v="Kirchgasse 6"/>
    <s v="Graz"/>
    <s v="8010"/>
    <x v="6"/>
    <x v="0"/>
    <x v="6"/>
    <x v="731"/>
    <x v="450"/>
    <x v="8"/>
    <x v="1"/>
    <d v="2020-10-23T00:00:00"/>
    <d v="2020-09-30T00:00:00"/>
    <s v="United Package"/>
    <n v="63"/>
    <s v="Vegie-spread"/>
    <n v="43.9"/>
    <x v="5"/>
    <n v="0"/>
    <x v="1052"/>
    <n v="353.07"/>
  </r>
  <r>
    <x v="14"/>
    <s v="Åkergatan 24"/>
    <s v="Bräcke"/>
    <s v="S-844 67"/>
    <x v="9"/>
    <x v="0"/>
    <x v="2"/>
    <x v="732"/>
    <x v="451"/>
    <x v="8"/>
    <x v="1"/>
    <d v="2020-11-07T00:00:00"/>
    <d v="2020-10-17T00:00:00"/>
    <s v="Speedy Express"/>
    <n v="75"/>
    <s v="Rhönbräu Klosterbier"/>
    <n v="7.75"/>
    <x v="4"/>
    <n v="0.20000000298023224"/>
    <x v="76"/>
    <n v="1.26"/>
  </r>
  <r>
    <x v="2"/>
    <s v="Rua do Paço, 67"/>
    <s v="Rio de Janeiro"/>
    <s v="05454-876"/>
    <x v="2"/>
    <x v="1"/>
    <x v="5"/>
    <x v="733"/>
    <x v="451"/>
    <x v="8"/>
    <x v="1"/>
    <d v="2020-10-24T00:00:00"/>
    <d v="2020-10-02T00:00:00"/>
    <s v="United Package"/>
    <n v="38"/>
    <s v="Côte de Blaye"/>
    <n v="263.5"/>
    <x v="18"/>
    <n v="0"/>
    <x v="1053"/>
    <n v="193.37"/>
  </r>
  <r>
    <x v="65"/>
    <s v="23 Tsawassen Blvd."/>
    <s v="Tsawassen"/>
    <s v="T2F 8M4"/>
    <x v="16"/>
    <x v="2"/>
    <x v="7"/>
    <x v="734"/>
    <x v="451"/>
    <x v="8"/>
    <x v="1"/>
    <d v="2020-10-24T00:00:00"/>
    <d v="2020-10-08T00:00:00"/>
    <s v="Speedy Express"/>
    <n v="7"/>
    <s v="Uncle Bob's Organic Dried Pears"/>
    <n v="30"/>
    <x v="8"/>
    <n v="0"/>
    <x v="113"/>
    <n v="14.01"/>
  </r>
  <r>
    <x v="65"/>
    <s v="23 Tsawassen Blvd."/>
    <s v="Tsawassen"/>
    <s v="T2F 8M4"/>
    <x v="16"/>
    <x v="2"/>
    <x v="7"/>
    <x v="734"/>
    <x v="451"/>
    <x v="8"/>
    <x v="1"/>
    <d v="2020-10-24T00:00:00"/>
    <d v="2020-10-08T00:00:00"/>
    <s v="Speedy Express"/>
    <n v="43"/>
    <s v="Ipoh Coffee"/>
    <n v="46"/>
    <x v="3"/>
    <n v="0"/>
    <x v="922"/>
    <n v="14.01"/>
  </r>
  <r>
    <x v="44"/>
    <s v="187 Suffolk Ln."/>
    <s v="Boise"/>
    <s v="83720"/>
    <x v="8"/>
    <x v="2"/>
    <x v="7"/>
    <x v="735"/>
    <x v="451"/>
    <x v="8"/>
    <x v="1"/>
    <d v="2020-10-24T00:00:00"/>
    <d v="2020-10-06T00:00:00"/>
    <s v="United Package"/>
    <n v="13"/>
    <s v="Konbu"/>
    <n v="6"/>
    <x v="44"/>
    <n v="0.15000000596046448"/>
    <x v="1054"/>
    <n v="657.54"/>
  </r>
  <r>
    <x v="44"/>
    <s v="187 Suffolk Ln."/>
    <s v="Boise"/>
    <s v="83720"/>
    <x v="8"/>
    <x v="2"/>
    <x v="7"/>
    <x v="735"/>
    <x v="451"/>
    <x v="8"/>
    <x v="1"/>
    <d v="2020-10-24T00:00:00"/>
    <d v="2020-10-06T00:00:00"/>
    <s v="United Package"/>
    <n v="57"/>
    <s v="Ravioli Angelo"/>
    <n v="19.5"/>
    <x v="6"/>
    <n v="0"/>
    <x v="769"/>
    <n v="657.54"/>
  </r>
  <r>
    <x v="44"/>
    <s v="187 Suffolk Ln."/>
    <s v="Boise"/>
    <s v="83720"/>
    <x v="8"/>
    <x v="2"/>
    <x v="5"/>
    <x v="736"/>
    <x v="452"/>
    <x v="8"/>
    <x v="1"/>
    <d v="2020-10-27T00:00:00"/>
    <d v="2020-10-03T00:00:00"/>
    <s v="Federal Shipping"/>
    <n v="16"/>
    <s v="Pavlova"/>
    <n v="17.45"/>
    <x v="38"/>
    <n v="0"/>
    <x v="1055"/>
    <n v="211.22"/>
  </r>
  <r>
    <x v="44"/>
    <s v="187 Suffolk Ln."/>
    <s v="Boise"/>
    <s v="83720"/>
    <x v="8"/>
    <x v="2"/>
    <x v="5"/>
    <x v="736"/>
    <x v="452"/>
    <x v="8"/>
    <x v="1"/>
    <d v="2020-10-27T00:00:00"/>
    <d v="2020-10-03T00:00:00"/>
    <s v="Federal Shipping"/>
    <n v="24"/>
    <s v="Guaraná Fantástica"/>
    <n v="4.5"/>
    <x v="8"/>
    <n v="0"/>
    <x v="236"/>
    <n v="211.22"/>
  </r>
  <r>
    <x v="44"/>
    <s v="187 Suffolk Ln."/>
    <s v="Boise"/>
    <s v="83720"/>
    <x v="8"/>
    <x v="2"/>
    <x v="5"/>
    <x v="736"/>
    <x v="452"/>
    <x v="8"/>
    <x v="1"/>
    <d v="2020-10-27T00:00:00"/>
    <d v="2020-10-03T00:00:00"/>
    <s v="Federal Shipping"/>
    <n v="36"/>
    <s v="Inlagd Sill"/>
    <n v="19"/>
    <x v="4"/>
    <n v="0"/>
    <x v="665"/>
    <n v="211.22"/>
  </r>
  <r>
    <x v="34"/>
    <s v="8 Johnstown Road"/>
    <s v="Cork"/>
    <m/>
    <x v="14"/>
    <x v="0"/>
    <x v="7"/>
    <x v="737"/>
    <x v="452"/>
    <x v="8"/>
    <x v="1"/>
    <d v="2020-10-27T00:00:00"/>
    <d v="2020-10-02T00:00:00"/>
    <s v="Speedy Express"/>
    <n v="16"/>
    <s v="Pavlova"/>
    <n v="17.45"/>
    <x v="20"/>
    <n v="0.10000000149011612"/>
    <x v="1056"/>
    <n v="91.51"/>
  </r>
  <r>
    <x v="34"/>
    <s v="8 Johnstown Road"/>
    <s v="Cork"/>
    <m/>
    <x v="14"/>
    <x v="0"/>
    <x v="7"/>
    <x v="737"/>
    <x v="452"/>
    <x v="8"/>
    <x v="1"/>
    <d v="2020-10-27T00:00:00"/>
    <d v="2020-10-02T00:00:00"/>
    <s v="Speedy Express"/>
    <n v="18"/>
    <s v="Carnarvon Tigers"/>
    <n v="62.5"/>
    <x v="26"/>
    <n v="0.10000000149011612"/>
    <x v="291"/>
    <n v="91.51"/>
  </r>
  <r>
    <x v="34"/>
    <s v="8 Johnstown Road"/>
    <s v="Cork"/>
    <m/>
    <x v="14"/>
    <x v="0"/>
    <x v="7"/>
    <x v="737"/>
    <x v="452"/>
    <x v="8"/>
    <x v="1"/>
    <d v="2020-10-27T00:00:00"/>
    <d v="2020-10-02T00:00:00"/>
    <s v="Speedy Express"/>
    <n v="32"/>
    <s v="Mascarpone Fabioli"/>
    <n v="32"/>
    <x v="5"/>
    <n v="0.10000000149011612"/>
    <x v="647"/>
    <n v="91.51"/>
  </r>
  <r>
    <x v="69"/>
    <s v="Ing. Gustavo Moncada 8585_x000d__x000a_Piso 20-A"/>
    <s v="Buenos Aires"/>
    <s v="1010"/>
    <x v="20"/>
    <x v="1"/>
    <x v="6"/>
    <x v="738"/>
    <x v="452"/>
    <x v="8"/>
    <x v="1"/>
    <d v="2020-10-27T00:00:00"/>
    <d v="2020-10-21T00:00:00"/>
    <s v="United Package"/>
    <n v="11"/>
    <s v="Queso Cabrales"/>
    <n v="21"/>
    <x v="12"/>
    <n v="0"/>
    <x v="683"/>
    <n v="217.86"/>
  </r>
  <r>
    <x v="69"/>
    <s v="Ing. Gustavo Moncada 8585_x000d__x000a_Piso 20-A"/>
    <s v="Buenos Aires"/>
    <s v="1010"/>
    <x v="20"/>
    <x v="1"/>
    <x v="6"/>
    <x v="738"/>
    <x v="452"/>
    <x v="8"/>
    <x v="1"/>
    <d v="2020-10-27T00:00:00"/>
    <d v="2020-10-21T00:00:00"/>
    <s v="United Package"/>
    <n v="20"/>
    <s v="Sir Rodney's Marmalade"/>
    <n v="81"/>
    <x v="6"/>
    <n v="0"/>
    <x v="1057"/>
    <n v="217.86"/>
  </r>
  <r>
    <x v="69"/>
    <s v="Ing. Gustavo Moncada 8585_x000d__x000a_Piso 20-A"/>
    <s v="Buenos Aires"/>
    <s v="1010"/>
    <x v="20"/>
    <x v="1"/>
    <x v="6"/>
    <x v="738"/>
    <x v="452"/>
    <x v="8"/>
    <x v="1"/>
    <d v="2020-10-27T00:00:00"/>
    <d v="2020-10-21T00:00:00"/>
    <s v="United Package"/>
    <n v="76"/>
    <s v="Lakkalikööri"/>
    <n v="18"/>
    <x v="1"/>
    <n v="0"/>
    <x v="226"/>
    <n v="217.86"/>
  </r>
  <r>
    <x v="69"/>
    <s v="Ing. Gustavo Moncada 8585_x000d__x000a_Piso 20-A"/>
    <s v="Buenos Aires"/>
    <s v="1010"/>
    <x v="20"/>
    <x v="1"/>
    <x v="6"/>
    <x v="738"/>
    <x v="452"/>
    <x v="8"/>
    <x v="1"/>
    <d v="2020-10-27T00:00:00"/>
    <d v="2020-10-21T00:00:00"/>
    <s v="United Package"/>
    <n v="77"/>
    <s v="Original Frankfurter grüne Soße"/>
    <n v="13"/>
    <x v="6"/>
    <n v="0"/>
    <x v="294"/>
    <n v="217.86"/>
  </r>
  <r>
    <x v="57"/>
    <s v="35 King George"/>
    <s v="London"/>
    <s v="WX3 6FW"/>
    <x v="13"/>
    <x v="0"/>
    <x v="6"/>
    <x v="739"/>
    <x v="453"/>
    <x v="8"/>
    <x v="1"/>
    <d v="2020-10-28T00:00:00"/>
    <d v="2020-10-06T00:00:00"/>
    <s v="Speedy Express"/>
    <n v="7"/>
    <s v="Uncle Bob's Organic Dried Pears"/>
    <n v="30"/>
    <x v="18"/>
    <n v="0"/>
    <x v="1058"/>
    <n v="185.48"/>
  </r>
  <r>
    <x v="57"/>
    <s v="35 King George"/>
    <s v="London"/>
    <s v="WX3 6FW"/>
    <x v="13"/>
    <x v="0"/>
    <x v="6"/>
    <x v="739"/>
    <x v="453"/>
    <x v="8"/>
    <x v="1"/>
    <d v="2020-10-28T00:00:00"/>
    <d v="2020-10-06T00:00:00"/>
    <s v="Speedy Express"/>
    <n v="43"/>
    <s v="Ipoh Coffee"/>
    <n v="46"/>
    <x v="7"/>
    <n v="0"/>
    <x v="710"/>
    <n v="185.48"/>
  </r>
  <r>
    <x v="57"/>
    <s v="35 King George"/>
    <s v="London"/>
    <s v="WX3 6FW"/>
    <x v="13"/>
    <x v="0"/>
    <x v="6"/>
    <x v="739"/>
    <x v="453"/>
    <x v="8"/>
    <x v="1"/>
    <d v="2020-10-28T00:00:00"/>
    <d v="2020-10-06T00:00:00"/>
    <s v="Speedy Express"/>
    <n v="72"/>
    <s v="Mozzarella di Giovanni"/>
    <n v="34.799999999999997"/>
    <x v="8"/>
    <n v="0"/>
    <x v="1059"/>
    <n v="185.48"/>
  </r>
  <r>
    <x v="13"/>
    <s v="2817 Milton Dr."/>
    <s v="Albuquerque"/>
    <s v="87110"/>
    <x v="8"/>
    <x v="2"/>
    <x v="3"/>
    <x v="740"/>
    <x v="453"/>
    <x v="8"/>
    <x v="1"/>
    <d v="2020-10-28T00:00:00"/>
    <d v="2020-10-10T00:00:00"/>
    <s v="United Package"/>
    <n v="7"/>
    <s v="Uncle Bob's Organic Dried Pears"/>
    <n v="30"/>
    <x v="18"/>
    <n v="0"/>
    <x v="1058"/>
    <n v="61.14"/>
  </r>
  <r>
    <x v="13"/>
    <s v="2817 Milton Dr."/>
    <s v="Albuquerque"/>
    <s v="87110"/>
    <x v="8"/>
    <x v="2"/>
    <x v="3"/>
    <x v="740"/>
    <x v="453"/>
    <x v="8"/>
    <x v="1"/>
    <d v="2020-10-28T00:00:00"/>
    <d v="2020-10-10T00:00:00"/>
    <s v="United Package"/>
    <n v="62"/>
    <s v="Tarte au sucre"/>
    <n v="49.3"/>
    <x v="4"/>
    <n v="0.10000000149011612"/>
    <x v="1060"/>
    <n v="61.14"/>
  </r>
  <r>
    <x v="12"/>
    <s v="Rua da Panificadora, 12"/>
    <s v="Rio de Janeiro"/>
    <s v="02389-673"/>
    <x v="2"/>
    <x v="1"/>
    <x v="7"/>
    <x v="741"/>
    <x v="453"/>
    <x v="8"/>
    <x v="1"/>
    <d v="2020-10-28T00:00:00"/>
    <d v="2020-10-02T00:00:00"/>
    <s v="Speedy Express"/>
    <n v="6"/>
    <s v="Grandma's Boysenberry Spread"/>
    <n v="25"/>
    <x v="4"/>
    <n v="0"/>
    <x v="1061"/>
    <n v="34.76"/>
  </r>
  <r>
    <x v="12"/>
    <s v="Rua da Panificadora, 12"/>
    <s v="Rio de Janeiro"/>
    <s v="02389-673"/>
    <x v="2"/>
    <x v="1"/>
    <x v="7"/>
    <x v="741"/>
    <x v="453"/>
    <x v="8"/>
    <x v="1"/>
    <d v="2020-10-28T00:00:00"/>
    <d v="2020-10-02T00:00:00"/>
    <s v="Speedy Express"/>
    <n v="11"/>
    <s v="Queso Cabrales"/>
    <n v="21"/>
    <x v="6"/>
    <n v="0"/>
    <x v="577"/>
    <n v="34.76"/>
  </r>
  <r>
    <x v="12"/>
    <s v="Rua da Panificadora, 12"/>
    <s v="Rio de Janeiro"/>
    <s v="02389-673"/>
    <x v="2"/>
    <x v="1"/>
    <x v="7"/>
    <x v="741"/>
    <x v="453"/>
    <x v="8"/>
    <x v="1"/>
    <d v="2020-10-28T00:00:00"/>
    <d v="2020-10-02T00:00:00"/>
    <s v="Speedy Express"/>
    <n v="41"/>
    <s v="Jack's New England Clam Chowder"/>
    <n v="9.65"/>
    <x v="22"/>
    <n v="0"/>
    <x v="762"/>
    <n v="34.76"/>
  </r>
  <r>
    <x v="9"/>
    <s v="Kirchgasse 6"/>
    <s v="Graz"/>
    <s v="8010"/>
    <x v="6"/>
    <x v="0"/>
    <x v="7"/>
    <x v="742"/>
    <x v="454"/>
    <x v="9"/>
    <x v="1"/>
    <d v="2020-11-12T00:00:00"/>
    <d v="2020-10-07T00:00:00"/>
    <s v="Federal Shipping"/>
    <n v="21"/>
    <s v="Sir Rodney's Scones"/>
    <n v="10"/>
    <x v="14"/>
    <n v="0"/>
    <x v="819"/>
    <n v="117.61"/>
  </r>
  <r>
    <x v="9"/>
    <s v="Kirchgasse 6"/>
    <s v="Graz"/>
    <s v="8010"/>
    <x v="6"/>
    <x v="0"/>
    <x v="7"/>
    <x v="742"/>
    <x v="454"/>
    <x v="9"/>
    <x v="1"/>
    <d v="2020-11-12T00:00:00"/>
    <d v="2020-10-07T00:00:00"/>
    <s v="Federal Shipping"/>
    <n v="34"/>
    <s v="Sasquatch Ale"/>
    <n v="14"/>
    <x v="18"/>
    <n v="0.15000000596046448"/>
    <x v="921"/>
    <n v="117.61"/>
  </r>
  <r>
    <x v="9"/>
    <s v="Kirchgasse 6"/>
    <s v="Graz"/>
    <s v="8010"/>
    <x v="6"/>
    <x v="0"/>
    <x v="7"/>
    <x v="742"/>
    <x v="454"/>
    <x v="9"/>
    <x v="1"/>
    <d v="2020-11-12T00:00:00"/>
    <d v="2020-10-07T00:00:00"/>
    <s v="Federal Shipping"/>
    <n v="55"/>
    <s v="Pâté chinois"/>
    <n v="24"/>
    <x v="14"/>
    <n v="0.15000000596046448"/>
    <x v="1062"/>
    <n v="117.61"/>
  </r>
  <r>
    <x v="9"/>
    <s v="Kirchgasse 6"/>
    <s v="Graz"/>
    <s v="8010"/>
    <x v="6"/>
    <x v="0"/>
    <x v="7"/>
    <x v="742"/>
    <x v="454"/>
    <x v="9"/>
    <x v="1"/>
    <d v="2020-11-12T00:00:00"/>
    <d v="2020-10-07T00:00:00"/>
    <s v="Federal Shipping"/>
    <n v="61"/>
    <s v="Sirop d'érable"/>
    <n v="28.5"/>
    <x v="52"/>
    <n v="0.15000000596046448"/>
    <x v="1063"/>
    <n v="117.61"/>
  </r>
  <r>
    <x v="21"/>
    <s v="Taucherstraße 10"/>
    <s v="Cunewalde"/>
    <s v="01307"/>
    <x v="1"/>
    <x v="0"/>
    <x v="5"/>
    <x v="743"/>
    <x v="454"/>
    <x v="9"/>
    <x v="1"/>
    <d v="2020-10-29T00:00:00"/>
    <d v="2020-10-07T00:00:00"/>
    <s v="Speedy Express"/>
    <n v="2"/>
    <s v="Chang"/>
    <n v="19"/>
    <x v="13"/>
    <n v="0.20000000298023224"/>
    <x v="665"/>
    <n v="38.51"/>
  </r>
  <r>
    <x v="21"/>
    <s v="Taucherstraße 10"/>
    <s v="Cunewalde"/>
    <s v="01307"/>
    <x v="1"/>
    <x v="0"/>
    <x v="5"/>
    <x v="743"/>
    <x v="454"/>
    <x v="9"/>
    <x v="1"/>
    <d v="2020-10-29T00:00:00"/>
    <d v="2020-10-07T00:00:00"/>
    <s v="Speedy Express"/>
    <n v="70"/>
    <s v="Outback Lager"/>
    <n v="15"/>
    <x v="8"/>
    <n v="0.20000000298023224"/>
    <x v="49"/>
    <n v="38.51"/>
  </r>
  <r>
    <x v="21"/>
    <s v="Taucherstraße 10"/>
    <s v="Cunewalde"/>
    <s v="01307"/>
    <x v="1"/>
    <x v="0"/>
    <x v="5"/>
    <x v="743"/>
    <x v="454"/>
    <x v="9"/>
    <x v="1"/>
    <d v="2020-10-29T00:00:00"/>
    <d v="2020-10-07T00:00:00"/>
    <s v="Speedy Express"/>
    <n v="76"/>
    <s v="Lakkalikööri"/>
    <n v="18"/>
    <x v="42"/>
    <n v="0.20000000298023224"/>
    <x v="112"/>
    <n v="38.51"/>
  </r>
  <r>
    <x v="39"/>
    <s v="89 Jefferson Way_x000d__x000a_Suite 2"/>
    <s v="Portland"/>
    <s v="97201"/>
    <x v="8"/>
    <x v="2"/>
    <x v="5"/>
    <x v="744"/>
    <x v="454"/>
    <x v="9"/>
    <x v="1"/>
    <d v="2020-10-29T00:00:00"/>
    <d v="2020-10-03T00:00:00"/>
    <s v="Federal Shipping"/>
    <n v="72"/>
    <s v="Mozzarella di Giovanni"/>
    <n v="34.799999999999997"/>
    <x v="17"/>
    <n v="0"/>
    <x v="1064"/>
    <n v="4.2699999999999996"/>
  </r>
  <r>
    <x v="14"/>
    <s v="Åkergatan 24"/>
    <s v="Bräcke"/>
    <s v="S-844 67"/>
    <x v="9"/>
    <x v="0"/>
    <x v="8"/>
    <x v="745"/>
    <x v="454"/>
    <x v="9"/>
    <x v="1"/>
    <d v="2020-10-29T00:00:00"/>
    <d v="2020-10-10T00:00:00"/>
    <s v="Federal Shipping"/>
    <n v="29"/>
    <s v="Thüringer Rostbratwurst"/>
    <n v="123.79"/>
    <x v="13"/>
    <n v="0.25"/>
    <x v="1065"/>
    <n v="8.81"/>
  </r>
  <r>
    <x v="14"/>
    <s v="Åkergatan 24"/>
    <s v="Bräcke"/>
    <s v="S-844 67"/>
    <x v="9"/>
    <x v="0"/>
    <x v="8"/>
    <x v="745"/>
    <x v="454"/>
    <x v="9"/>
    <x v="1"/>
    <d v="2020-10-29T00:00:00"/>
    <d v="2020-10-10T00:00:00"/>
    <s v="Federal Shipping"/>
    <n v="41"/>
    <s v="Jack's New England Clam Chowder"/>
    <n v="9.65"/>
    <x v="5"/>
    <n v="0.25"/>
    <x v="1066"/>
    <n v="8.81"/>
  </r>
  <r>
    <x v="60"/>
    <s v="Smagsløget 45"/>
    <s v="Århus"/>
    <s v="8200"/>
    <x v="17"/>
    <x v="0"/>
    <x v="7"/>
    <x v="746"/>
    <x v="455"/>
    <x v="9"/>
    <x v="1"/>
    <d v="2020-10-16T00:00:00"/>
    <d v="2020-10-09T00:00:00"/>
    <s v="Federal Shipping"/>
    <n v="59"/>
    <s v="Raclette Courdavault"/>
    <n v="55"/>
    <x v="27"/>
    <n v="5.000000074505806E-2"/>
    <x v="1067"/>
    <n v="65.53"/>
  </r>
  <r>
    <x v="42"/>
    <s v="Calle Dr. Jorge Cash 321"/>
    <s v="México D.F."/>
    <s v="05033"/>
    <x v="7"/>
    <x v="2"/>
    <x v="5"/>
    <x v="747"/>
    <x v="455"/>
    <x v="9"/>
    <x v="1"/>
    <d v="2020-10-30T00:00:00"/>
    <d v="2020-10-06T00:00:00"/>
    <s v="Federal Shipping"/>
    <n v="51"/>
    <s v="Manjimup Dried Apples"/>
    <n v="53"/>
    <x v="8"/>
    <n v="0"/>
    <x v="459"/>
    <n v="46"/>
  </r>
  <r>
    <x v="42"/>
    <s v="Calle Dr. Jorge Cash 321"/>
    <s v="México D.F."/>
    <s v="05033"/>
    <x v="7"/>
    <x v="2"/>
    <x v="5"/>
    <x v="747"/>
    <x v="455"/>
    <x v="9"/>
    <x v="1"/>
    <d v="2020-10-30T00:00:00"/>
    <d v="2020-10-06T00:00:00"/>
    <s v="Federal Shipping"/>
    <n v="60"/>
    <s v="Camembert Pierrot"/>
    <n v="34"/>
    <x v="22"/>
    <n v="0"/>
    <x v="269"/>
    <n v="46"/>
  </r>
  <r>
    <x v="21"/>
    <s v="Taucherstraße 10"/>
    <s v="Cunewalde"/>
    <s v="01307"/>
    <x v="1"/>
    <x v="0"/>
    <x v="2"/>
    <x v="748"/>
    <x v="455"/>
    <x v="9"/>
    <x v="1"/>
    <d v="2020-10-30T00:00:00"/>
    <d v="2020-10-10T00:00:00"/>
    <s v="United Package"/>
    <n v="42"/>
    <s v="Singaporean Hokkien Fried Mee"/>
    <n v="14"/>
    <x v="4"/>
    <n v="0"/>
    <x v="252"/>
    <n v="1.1200000000000001"/>
  </r>
  <r>
    <x v="29"/>
    <s v="Carrera 52 con Ave. Bolívar #65-98 Llano Largo"/>
    <s v="Barquisimeto"/>
    <s v="3508"/>
    <x v="5"/>
    <x v="1"/>
    <x v="6"/>
    <x v="749"/>
    <x v="456"/>
    <x v="9"/>
    <x v="1"/>
    <d v="2020-11-14T00:00:00"/>
    <d v="2020-10-13T00:00:00"/>
    <s v="United Package"/>
    <n v="32"/>
    <s v="Mascarpone Fabioli"/>
    <n v="32"/>
    <x v="13"/>
    <n v="0"/>
    <x v="191"/>
    <n v="73.91"/>
  </r>
  <r>
    <x v="29"/>
    <s v="Carrera 52 con Ave. Bolívar #65-98 Llano Largo"/>
    <s v="Barquisimeto"/>
    <s v="3508"/>
    <x v="5"/>
    <x v="1"/>
    <x v="6"/>
    <x v="749"/>
    <x v="456"/>
    <x v="9"/>
    <x v="1"/>
    <d v="2020-11-14T00:00:00"/>
    <d v="2020-10-13T00:00:00"/>
    <s v="United Package"/>
    <n v="46"/>
    <s v="Spegesild"/>
    <n v="12"/>
    <x v="8"/>
    <n v="0.25"/>
    <x v="226"/>
    <n v="73.91"/>
  </r>
  <r>
    <x v="29"/>
    <s v="Carrera 52 con Ave. Bolívar #65-98 Llano Largo"/>
    <s v="Barquisimeto"/>
    <s v="3508"/>
    <x v="5"/>
    <x v="1"/>
    <x v="6"/>
    <x v="749"/>
    <x v="456"/>
    <x v="9"/>
    <x v="1"/>
    <d v="2020-11-14T00:00:00"/>
    <d v="2020-10-13T00:00:00"/>
    <s v="United Package"/>
    <n v="52"/>
    <s v="Filo Mix"/>
    <n v="7"/>
    <x v="8"/>
    <n v="0.25"/>
    <x v="549"/>
    <n v="73.91"/>
  </r>
  <r>
    <x v="62"/>
    <s v="ul. Filtrowa 68"/>
    <s v="Warszawa"/>
    <s v="01-012"/>
    <x v="18"/>
    <x v="0"/>
    <x v="6"/>
    <x v="750"/>
    <x v="456"/>
    <x v="9"/>
    <x v="1"/>
    <d v="2020-10-17T00:00:00"/>
    <d v="2020-10-17T00:00:00"/>
    <s v="United Package"/>
    <n v="24"/>
    <s v="Guaraná Fantástica"/>
    <n v="4.5"/>
    <x v="0"/>
    <n v="0"/>
    <x v="299"/>
    <n v="20.309999999999999"/>
  </r>
  <r>
    <x v="62"/>
    <s v="ul. Filtrowa 68"/>
    <s v="Warszawa"/>
    <s v="01-012"/>
    <x v="18"/>
    <x v="0"/>
    <x v="6"/>
    <x v="750"/>
    <x v="456"/>
    <x v="9"/>
    <x v="1"/>
    <d v="2020-10-17T00:00:00"/>
    <d v="2020-10-17T00:00:00"/>
    <s v="United Package"/>
    <n v="61"/>
    <s v="Sirop d'érable"/>
    <n v="28.5"/>
    <x v="25"/>
    <n v="0"/>
    <x v="475"/>
    <n v="20.309999999999999"/>
  </r>
  <r>
    <x v="62"/>
    <s v="ul. Filtrowa 68"/>
    <s v="Warszawa"/>
    <s v="01-012"/>
    <x v="18"/>
    <x v="0"/>
    <x v="6"/>
    <x v="750"/>
    <x v="456"/>
    <x v="9"/>
    <x v="1"/>
    <d v="2020-10-17T00:00:00"/>
    <d v="2020-10-17T00:00:00"/>
    <s v="United Package"/>
    <n v="74"/>
    <s v="Longlife Tofu"/>
    <n v="10"/>
    <x v="8"/>
    <n v="0"/>
    <x v="14"/>
    <n v="20.309999999999999"/>
  </r>
  <r>
    <x v="62"/>
    <s v="ul. Filtrowa 68"/>
    <s v="Warszawa"/>
    <s v="01-012"/>
    <x v="18"/>
    <x v="0"/>
    <x v="6"/>
    <x v="750"/>
    <x v="456"/>
    <x v="9"/>
    <x v="1"/>
    <d v="2020-10-17T00:00:00"/>
    <d v="2020-10-17T00:00:00"/>
    <s v="United Package"/>
    <n v="75"/>
    <s v="Rhönbräu Klosterbier"/>
    <n v="7.75"/>
    <x v="12"/>
    <n v="0"/>
    <x v="576"/>
    <n v="20.309999999999999"/>
  </r>
  <r>
    <x v="67"/>
    <s v="Mehrheimerstr. 369"/>
    <s v="Köln"/>
    <s v="50739"/>
    <x v="1"/>
    <x v="0"/>
    <x v="1"/>
    <x v="751"/>
    <x v="456"/>
    <x v="9"/>
    <x v="1"/>
    <d v="2020-10-31T00:00:00"/>
    <d v="2020-10-10T00:00:00"/>
    <s v="United Package"/>
    <n v="41"/>
    <s v="Jack's New England Clam Chowder"/>
    <n v="9.65"/>
    <x v="8"/>
    <n v="5.000000074505806E-2"/>
    <x v="881"/>
    <n v="96.35"/>
  </r>
  <r>
    <x v="67"/>
    <s v="Mehrheimerstr. 369"/>
    <s v="Köln"/>
    <s v="50739"/>
    <x v="1"/>
    <x v="0"/>
    <x v="1"/>
    <x v="751"/>
    <x v="456"/>
    <x v="9"/>
    <x v="1"/>
    <d v="2020-10-31T00:00:00"/>
    <d v="2020-10-10T00:00:00"/>
    <s v="United Package"/>
    <n v="51"/>
    <s v="Manjimup Dried Apples"/>
    <n v="53"/>
    <x v="6"/>
    <n v="5.000000074505806E-2"/>
    <x v="1068"/>
    <n v="96.35"/>
  </r>
  <r>
    <x v="67"/>
    <s v="Mehrheimerstr. 369"/>
    <s v="Köln"/>
    <s v="50739"/>
    <x v="1"/>
    <x v="0"/>
    <x v="1"/>
    <x v="751"/>
    <x v="456"/>
    <x v="9"/>
    <x v="1"/>
    <d v="2020-10-31T00:00:00"/>
    <d v="2020-10-10T00:00:00"/>
    <s v="United Package"/>
    <n v="77"/>
    <s v="Original Frankfurter grüne Soße"/>
    <n v="13"/>
    <x v="11"/>
    <n v="5.000000074505806E-2"/>
    <x v="1069"/>
    <n v="96.35"/>
  </r>
  <r>
    <x v="13"/>
    <s v="2817 Milton Dr."/>
    <s v="Albuquerque"/>
    <s v="87110"/>
    <x v="8"/>
    <x v="2"/>
    <x v="7"/>
    <x v="752"/>
    <x v="457"/>
    <x v="9"/>
    <x v="1"/>
    <d v="2020-11-03T00:00:00"/>
    <d v="2020-10-14T00:00:00"/>
    <s v="Federal Shipping"/>
    <n v="4"/>
    <s v="Chef Anton's Cajun Seasoning"/>
    <n v="22"/>
    <x v="9"/>
    <n v="0.25"/>
    <x v="1024"/>
    <n v="55.12"/>
  </r>
  <r>
    <x v="13"/>
    <s v="2817 Milton Dr."/>
    <s v="Albuquerque"/>
    <s v="87110"/>
    <x v="8"/>
    <x v="2"/>
    <x v="7"/>
    <x v="752"/>
    <x v="457"/>
    <x v="9"/>
    <x v="1"/>
    <d v="2020-11-03T00:00:00"/>
    <d v="2020-10-14T00:00:00"/>
    <s v="Federal Shipping"/>
    <n v="24"/>
    <s v="Guaraná Fantástica"/>
    <n v="4.5"/>
    <x v="12"/>
    <n v="0.25"/>
    <x v="600"/>
    <n v="55.12"/>
  </r>
  <r>
    <x v="13"/>
    <s v="2817 Milton Dr."/>
    <s v="Albuquerque"/>
    <s v="87110"/>
    <x v="8"/>
    <x v="2"/>
    <x v="7"/>
    <x v="752"/>
    <x v="457"/>
    <x v="9"/>
    <x v="1"/>
    <d v="2020-11-03T00:00:00"/>
    <d v="2020-10-14T00:00:00"/>
    <s v="Federal Shipping"/>
    <n v="77"/>
    <s v="Original Frankfurter grüne Soße"/>
    <n v="13"/>
    <x v="12"/>
    <n v="0"/>
    <x v="237"/>
    <n v="55.12"/>
  </r>
  <r>
    <x v="14"/>
    <s v="Åkergatan 24"/>
    <s v="Bräcke"/>
    <s v="S-844 67"/>
    <x v="9"/>
    <x v="0"/>
    <x v="7"/>
    <x v="753"/>
    <x v="457"/>
    <x v="9"/>
    <x v="1"/>
    <d v="2020-11-03T00:00:00"/>
    <d v="2020-10-14T00:00:00"/>
    <s v="United Package"/>
    <n v="7"/>
    <s v="Uncle Bob's Organic Dried Pears"/>
    <n v="30"/>
    <x v="18"/>
    <n v="0"/>
    <x v="1058"/>
    <n v="197.3"/>
  </r>
  <r>
    <x v="14"/>
    <s v="Åkergatan 24"/>
    <s v="Bräcke"/>
    <s v="S-844 67"/>
    <x v="9"/>
    <x v="0"/>
    <x v="7"/>
    <x v="753"/>
    <x v="457"/>
    <x v="9"/>
    <x v="1"/>
    <d v="2020-11-03T00:00:00"/>
    <d v="2020-10-14T00:00:00"/>
    <s v="United Package"/>
    <n v="22"/>
    <s v="Gustaf's Knäckebröd"/>
    <n v="21"/>
    <x v="9"/>
    <n v="0"/>
    <x v="789"/>
    <n v="197.3"/>
  </r>
  <r>
    <x v="14"/>
    <s v="Åkergatan 24"/>
    <s v="Bräcke"/>
    <s v="S-844 67"/>
    <x v="9"/>
    <x v="0"/>
    <x v="7"/>
    <x v="753"/>
    <x v="457"/>
    <x v="9"/>
    <x v="1"/>
    <d v="2020-11-03T00:00:00"/>
    <d v="2020-10-14T00:00:00"/>
    <s v="United Package"/>
    <n v="46"/>
    <s v="Spegesild"/>
    <n v="12"/>
    <x v="9"/>
    <n v="0"/>
    <x v="79"/>
    <n v="197.3"/>
  </r>
  <r>
    <x v="14"/>
    <s v="Åkergatan 24"/>
    <s v="Bräcke"/>
    <s v="S-844 67"/>
    <x v="9"/>
    <x v="0"/>
    <x v="7"/>
    <x v="753"/>
    <x v="457"/>
    <x v="9"/>
    <x v="1"/>
    <d v="2020-11-03T00:00:00"/>
    <d v="2020-10-14T00:00:00"/>
    <s v="United Package"/>
    <n v="55"/>
    <s v="Pâté chinois"/>
    <n v="24"/>
    <x v="7"/>
    <n v="0"/>
    <x v="169"/>
    <n v="197.3"/>
  </r>
  <r>
    <x v="44"/>
    <s v="187 Suffolk Ln."/>
    <s v="Boise"/>
    <s v="83720"/>
    <x v="8"/>
    <x v="2"/>
    <x v="2"/>
    <x v="754"/>
    <x v="457"/>
    <x v="9"/>
    <x v="1"/>
    <d v="2020-11-03T00:00:00"/>
    <d v="2020-10-16T00:00:00"/>
    <s v="Speedy Express"/>
    <n v="13"/>
    <s v="Konbu"/>
    <n v="6"/>
    <x v="34"/>
    <n v="0"/>
    <x v="10"/>
    <n v="141.16"/>
  </r>
  <r>
    <x v="44"/>
    <s v="187 Suffolk Ln."/>
    <s v="Boise"/>
    <s v="83720"/>
    <x v="8"/>
    <x v="2"/>
    <x v="2"/>
    <x v="754"/>
    <x v="457"/>
    <x v="9"/>
    <x v="1"/>
    <d v="2020-11-03T00:00:00"/>
    <d v="2020-10-16T00:00:00"/>
    <s v="Speedy Express"/>
    <n v="35"/>
    <s v="Steeleye Stout"/>
    <n v="18"/>
    <x v="6"/>
    <n v="0.15000000596046448"/>
    <x v="1070"/>
    <n v="141.16"/>
  </r>
  <r>
    <x v="44"/>
    <s v="187 Suffolk Ln."/>
    <s v="Boise"/>
    <s v="83720"/>
    <x v="8"/>
    <x v="2"/>
    <x v="2"/>
    <x v="754"/>
    <x v="457"/>
    <x v="9"/>
    <x v="1"/>
    <d v="2020-11-03T00:00:00"/>
    <d v="2020-10-16T00:00:00"/>
    <s v="Speedy Express"/>
    <n v="42"/>
    <s v="Singaporean Hokkien Fried Mee"/>
    <n v="14"/>
    <x v="23"/>
    <n v="0.15000000596046448"/>
    <x v="416"/>
    <n v="141.16"/>
  </r>
  <r>
    <x v="44"/>
    <s v="187 Suffolk Ln."/>
    <s v="Boise"/>
    <s v="83720"/>
    <x v="8"/>
    <x v="2"/>
    <x v="2"/>
    <x v="754"/>
    <x v="457"/>
    <x v="9"/>
    <x v="1"/>
    <d v="2020-11-03T00:00:00"/>
    <d v="2020-10-16T00:00:00"/>
    <s v="Speedy Express"/>
    <n v="55"/>
    <s v="Pâté chinois"/>
    <n v="24"/>
    <x v="4"/>
    <n v="0"/>
    <x v="517"/>
    <n v="141.16"/>
  </r>
  <r>
    <x v="84"/>
    <s v="55 Grizzly Peak Rd."/>
    <s v="Butte"/>
    <s v="59801"/>
    <x v="8"/>
    <x v="2"/>
    <x v="3"/>
    <x v="755"/>
    <x v="457"/>
    <x v="9"/>
    <x v="1"/>
    <d v="2020-11-03T00:00:00"/>
    <d v="2020-10-08T00:00:00"/>
    <s v="Federal Shipping"/>
    <n v="1"/>
    <s v="Chai"/>
    <n v="18"/>
    <x v="22"/>
    <n v="0"/>
    <x v="194"/>
    <n v="14.91"/>
  </r>
  <r>
    <x v="84"/>
    <s v="55 Grizzly Peak Rd."/>
    <s v="Butte"/>
    <s v="59801"/>
    <x v="8"/>
    <x v="2"/>
    <x v="3"/>
    <x v="755"/>
    <x v="457"/>
    <x v="9"/>
    <x v="1"/>
    <d v="2020-11-03T00:00:00"/>
    <d v="2020-10-08T00:00:00"/>
    <s v="Federal Shipping"/>
    <n v="40"/>
    <s v="Boston Crab Meat"/>
    <n v="18.399999999999999"/>
    <x v="1"/>
    <n v="0"/>
    <x v="1050"/>
    <n v="14.91"/>
  </r>
  <r>
    <x v="84"/>
    <s v="55 Grizzly Peak Rd."/>
    <s v="Butte"/>
    <s v="59801"/>
    <x v="8"/>
    <x v="2"/>
    <x v="3"/>
    <x v="755"/>
    <x v="457"/>
    <x v="9"/>
    <x v="1"/>
    <d v="2020-11-03T00:00:00"/>
    <d v="2020-10-08T00:00:00"/>
    <s v="Federal Shipping"/>
    <n v="52"/>
    <s v="Filo Mix"/>
    <n v="7"/>
    <x v="1"/>
    <n v="0"/>
    <x v="676"/>
    <n v="14.91"/>
  </r>
  <r>
    <x v="81"/>
    <s v="Rue Joseph-Bens 532"/>
    <s v="Bruxelles"/>
    <s v="B-1180"/>
    <x v="3"/>
    <x v="0"/>
    <x v="3"/>
    <x v="756"/>
    <x v="458"/>
    <x v="9"/>
    <x v="1"/>
    <d v="2020-11-04T00:00:00"/>
    <d v="2020-10-20T00:00:00"/>
    <s v="Speedy Express"/>
    <n v="26"/>
    <s v="Gumbär Gummibärchen"/>
    <n v="31.23"/>
    <x v="7"/>
    <n v="0"/>
    <x v="629"/>
    <n v="44.84"/>
  </r>
  <r>
    <x v="81"/>
    <s v="Rue Joseph-Bens 532"/>
    <s v="Bruxelles"/>
    <s v="B-1180"/>
    <x v="3"/>
    <x v="0"/>
    <x v="3"/>
    <x v="756"/>
    <x v="458"/>
    <x v="9"/>
    <x v="1"/>
    <d v="2020-11-04T00:00:00"/>
    <d v="2020-10-20T00:00:00"/>
    <s v="Speedy Express"/>
    <n v="76"/>
    <s v="Lakkalikööri"/>
    <n v="18"/>
    <x v="7"/>
    <n v="0"/>
    <x v="437"/>
    <n v="44.84"/>
  </r>
  <r>
    <x v="0"/>
    <s v="Keskuskatu 45"/>
    <s v="Helsinki"/>
    <s v="21240"/>
    <x v="10"/>
    <x v="0"/>
    <x v="7"/>
    <x v="757"/>
    <x v="458"/>
    <x v="9"/>
    <x v="1"/>
    <d v="2020-11-04T00:00:00"/>
    <d v="2020-10-10T00:00:00"/>
    <s v="Speedy Express"/>
    <n v="1"/>
    <s v="Chai"/>
    <n v="18"/>
    <x v="17"/>
    <n v="0"/>
    <x v="114"/>
    <n v="0.75"/>
  </r>
  <r>
    <x v="0"/>
    <s v="Keskuskatu 45"/>
    <s v="Helsinki"/>
    <s v="21240"/>
    <x v="10"/>
    <x v="0"/>
    <x v="7"/>
    <x v="757"/>
    <x v="458"/>
    <x v="9"/>
    <x v="1"/>
    <d v="2020-11-04T00:00:00"/>
    <d v="2020-10-10T00:00:00"/>
    <s v="Speedy Express"/>
    <n v="59"/>
    <s v="Raclette Courdavault"/>
    <n v="55"/>
    <x v="1"/>
    <n v="0"/>
    <x v="696"/>
    <n v="0.75"/>
  </r>
  <r>
    <x v="80"/>
    <s v="2732 Baker Blvd."/>
    <s v="Eugene"/>
    <s v="97403"/>
    <x v="8"/>
    <x v="2"/>
    <x v="3"/>
    <x v="758"/>
    <x v="458"/>
    <x v="9"/>
    <x v="1"/>
    <d v="2020-11-04T00:00:00"/>
    <d v="2020-10-15T00:00:00"/>
    <s v="United Package"/>
    <n v="1"/>
    <s v="Chai"/>
    <n v="18"/>
    <x v="26"/>
    <n v="0"/>
    <x v="169"/>
    <n v="25.19"/>
  </r>
  <r>
    <x v="80"/>
    <s v="2732 Baker Blvd."/>
    <s v="Eugene"/>
    <s v="97403"/>
    <x v="8"/>
    <x v="2"/>
    <x v="3"/>
    <x v="758"/>
    <x v="458"/>
    <x v="9"/>
    <x v="1"/>
    <d v="2020-11-04T00:00:00"/>
    <d v="2020-10-15T00:00:00"/>
    <s v="United Package"/>
    <n v="29"/>
    <s v="Thüringer Rostbratwurst"/>
    <n v="123.79"/>
    <x v="17"/>
    <n v="0.25"/>
    <x v="1071"/>
    <n v="25.19"/>
  </r>
  <r>
    <x v="49"/>
    <s v="Estrada da saúde n. 58"/>
    <s v="Lisboa"/>
    <s v="1756"/>
    <x v="15"/>
    <x v="0"/>
    <x v="6"/>
    <x v="759"/>
    <x v="459"/>
    <x v="9"/>
    <x v="1"/>
    <d v="2020-11-05T00:00:00"/>
    <d v="2020-10-13T00:00:00"/>
    <s v="United Package"/>
    <n v="8"/>
    <s v="Northwoods Cranberry Sauce"/>
    <n v="40"/>
    <x v="12"/>
    <n v="0"/>
    <x v="983"/>
    <n v="202.24"/>
  </r>
  <r>
    <x v="49"/>
    <s v="Estrada da saúde n. 58"/>
    <s v="Lisboa"/>
    <s v="1756"/>
    <x v="15"/>
    <x v="0"/>
    <x v="6"/>
    <x v="759"/>
    <x v="459"/>
    <x v="9"/>
    <x v="1"/>
    <d v="2020-11-05T00:00:00"/>
    <d v="2020-10-13T00:00:00"/>
    <s v="United Package"/>
    <n v="29"/>
    <s v="Thüringer Rostbratwurst"/>
    <n v="123.79"/>
    <x v="1"/>
    <n v="0"/>
    <x v="626"/>
    <n v="202.24"/>
  </r>
  <r>
    <x v="49"/>
    <s v="Estrada da saúde n. 58"/>
    <s v="Lisboa"/>
    <s v="1756"/>
    <x v="15"/>
    <x v="0"/>
    <x v="6"/>
    <x v="759"/>
    <x v="459"/>
    <x v="9"/>
    <x v="1"/>
    <d v="2020-11-05T00:00:00"/>
    <d v="2020-10-13T00:00:00"/>
    <s v="United Package"/>
    <n v="42"/>
    <s v="Singaporean Hokkien Fried Mee"/>
    <n v="14"/>
    <x v="31"/>
    <n v="0"/>
    <x v="767"/>
    <n v="202.24"/>
  </r>
  <r>
    <x v="9"/>
    <s v="Kirchgasse 6"/>
    <s v="Graz"/>
    <s v="8010"/>
    <x v="6"/>
    <x v="0"/>
    <x v="8"/>
    <x v="760"/>
    <x v="459"/>
    <x v="9"/>
    <x v="1"/>
    <d v="2020-11-05T00:00:00"/>
    <d v="2020-10-31T00:00:00"/>
    <s v="Federal Shipping"/>
    <n v="28"/>
    <s v="Rössle Sauerkraut"/>
    <n v="45.6"/>
    <x v="21"/>
    <n v="5.000000074505806E-2"/>
    <x v="1072"/>
    <n v="79.459999999999994"/>
  </r>
  <r>
    <x v="9"/>
    <s v="Kirchgasse 6"/>
    <s v="Graz"/>
    <s v="8010"/>
    <x v="6"/>
    <x v="0"/>
    <x v="8"/>
    <x v="760"/>
    <x v="459"/>
    <x v="9"/>
    <x v="1"/>
    <d v="2020-11-05T00:00:00"/>
    <d v="2020-10-31T00:00:00"/>
    <s v="Federal Shipping"/>
    <n v="34"/>
    <s v="Sasquatch Ale"/>
    <n v="14"/>
    <x v="42"/>
    <n v="5.000000074505806E-2"/>
    <x v="1073"/>
    <n v="79.459999999999994"/>
  </r>
  <r>
    <x v="9"/>
    <s v="Kirchgasse 6"/>
    <s v="Graz"/>
    <s v="8010"/>
    <x v="6"/>
    <x v="0"/>
    <x v="8"/>
    <x v="760"/>
    <x v="459"/>
    <x v="9"/>
    <x v="1"/>
    <d v="2020-11-05T00:00:00"/>
    <d v="2020-10-31T00:00:00"/>
    <s v="Federal Shipping"/>
    <n v="71"/>
    <s v="Fløtemysost"/>
    <n v="21.5"/>
    <x v="11"/>
    <n v="0"/>
    <x v="1074"/>
    <n v="79.459999999999994"/>
  </r>
  <r>
    <x v="36"/>
    <s v="C/ Romero, 33"/>
    <s v="Sevilla"/>
    <s v="41101"/>
    <x v="12"/>
    <x v="0"/>
    <x v="7"/>
    <x v="761"/>
    <x v="459"/>
    <x v="9"/>
    <x v="1"/>
    <d v="2020-11-05T00:00:00"/>
    <d v="2020-10-10T00:00:00"/>
    <s v="Speedy Express"/>
    <n v="24"/>
    <s v="Guaraná Fantástica"/>
    <n v="4.5"/>
    <x v="0"/>
    <n v="0"/>
    <x v="299"/>
    <n v="59.11"/>
  </r>
  <r>
    <x v="36"/>
    <s v="C/ Romero, 33"/>
    <s v="Sevilla"/>
    <s v="41101"/>
    <x v="12"/>
    <x v="0"/>
    <x v="7"/>
    <x v="761"/>
    <x v="459"/>
    <x v="9"/>
    <x v="1"/>
    <d v="2020-11-05T00:00:00"/>
    <d v="2020-10-10T00:00:00"/>
    <s v="Speedy Express"/>
    <n v="36"/>
    <s v="Inlagd Sill"/>
    <n v="19"/>
    <x v="27"/>
    <n v="0.25"/>
    <x v="572"/>
    <n v="59.11"/>
  </r>
  <r>
    <x v="36"/>
    <s v="C/ Romero, 33"/>
    <s v="Sevilla"/>
    <s v="41101"/>
    <x v="12"/>
    <x v="0"/>
    <x v="7"/>
    <x v="761"/>
    <x v="459"/>
    <x v="9"/>
    <x v="1"/>
    <d v="2020-11-05T00:00:00"/>
    <d v="2020-10-10T00:00:00"/>
    <s v="Speedy Express"/>
    <n v="60"/>
    <s v="Camembert Pierrot"/>
    <n v="34"/>
    <x v="3"/>
    <n v="0"/>
    <x v="574"/>
    <n v="59.11"/>
  </r>
  <r>
    <x v="31"/>
    <s v="Strada Provinciale 124"/>
    <s v="Reggio Emilia"/>
    <s v="42100"/>
    <x v="11"/>
    <x v="0"/>
    <x v="7"/>
    <x v="762"/>
    <x v="460"/>
    <x v="9"/>
    <x v="1"/>
    <d v="2020-11-06T00:00:00"/>
    <d v="2020-10-21T00:00:00"/>
    <s v="United Package"/>
    <n v="7"/>
    <s v="Uncle Bob's Organic Dried Pears"/>
    <n v="30"/>
    <x v="8"/>
    <n v="0"/>
    <x v="113"/>
    <n v="28.71"/>
  </r>
  <r>
    <x v="31"/>
    <s v="Strada Provinciale 124"/>
    <s v="Reggio Emilia"/>
    <s v="42100"/>
    <x v="11"/>
    <x v="0"/>
    <x v="7"/>
    <x v="762"/>
    <x v="460"/>
    <x v="9"/>
    <x v="1"/>
    <d v="2020-11-06T00:00:00"/>
    <d v="2020-10-21T00:00:00"/>
    <s v="United Package"/>
    <n v="24"/>
    <s v="Guaraná Fantástica"/>
    <n v="4.5"/>
    <x v="1"/>
    <n v="0"/>
    <x v="589"/>
    <n v="28.71"/>
  </r>
  <r>
    <x v="85"/>
    <s v="Obere Str. 57"/>
    <s v="Berlin"/>
    <s v="12209"/>
    <x v="1"/>
    <x v="0"/>
    <x v="3"/>
    <x v="763"/>
    <x v="460"/>
    <x v="9"/>
    <x v="1"/>
    <d v="2020-11-06T00:00:00"/>
    <d v="2020-10-13T00:00:00"/>
    <s v="Speedy Express"/>
    <n v="58"/>
    <s v="Escargots de Bourgogne"/>
    <n v="13.25"/>
    <x v="4"/>
    <n v="5.000000074505806E-2"/>
    <x v="1075"/>
    <n v="1.21"/>
  </r>
  <r>
    <x v="85"/>
    <s v="Obere Str. 57"/>
    <s v="Berlin"/>
    <s v="12209"/>
    <x v="1"/>
    <x v="0"/>
    <x v="3"/>
    <x v="763"/>
    <x v="460"/>
    <x v="9"/>
    <x v="1"/>
    <d v="2020-11-06T00:00:00"/>
    <d v="2020-10-13T00:00:00"/>
    <s v="Speedy Express"/>
    <n v="71"/>
    <s v="Fløtemysost"/>
    <n v="21.5"/>
    <x v="8"/>
    <n v="0"/>
    <x v="679"/>
    <n v="1.21"/>
  </r>
  <r>
    <x v="17"/>
    <s v="Berliner Platz 43"/>
    <s v="München"/>
    <s v="80805"/>
    <x v="1"/>
    <x v="0"/>
    <x v="5"/>
    <x v="764"/>
    <x v="460"/>
    <x v="9"/>
    <x v="1"/>
    <d v="2020-10-23T00:00:00"/>
    <d v="2020-10-17T00:00:00"/>
    <s v="Federal Shipping"/>
    <n v="19"/>
    <s v="Teatime Chocolate Biscuits"/>
    <n v="9.1999999999999993"/>
    <x v="13"/>
    <n v="5.000000074505806E-2"/>
    <x v="874"/>
    <n v="242.95"/>
  </r>
  <r>
    <x v="17"/>
    <s v="Berliner Platz 43"/>
    <s v="München"/>
    <s v="80805"/>
    <x v="1"/>
    <x v="0"/>
    <x v="5"/>
    <x v="764"/>
    <x v="460"/>
    <x v="9"/>
    <x v="1"/>
    <d v="2020-10-23T00:00:00"/>
    <d v="2020-10-17T00:00:00"/>
    <s v="Federal Shipping"/>
    <n v="60"/>
    <s v="Camembert Pierrot"/>
    <n v="34"/>
    <x v="20"/>
    <n v="5.000000074505806E-2"/>
    <x v="686"/>
    <n v="242.95"/>
  </r>
  <r>
    <x v="17"/>
    <s v="Berliner Platz 43"/>
    <s v="München"/>
    <s v="80805"/>
    <x v="1"/>
    <x v="0"/>
    <x v="5"/>
    <x v="764"/>
    <x v="460"/>
    <x v="9"/>
    <x v="1"/>
    <d v="2020-10-23T00:00:00"/>
    <d v="2020-10-17T00:00:00"/>
    <s v="Federal Shipping"/>
    <n v="71"/>
    <s v="Fløtemysost"/>
    <n v="21.5"/>
    <x v="18"/>
    <n v="5.000000074505806E-2"/>
    <x v="1076"/>
    <n v="242.95"/>
  </r>
  <r>
    <x v="28"/>
    <s v="Gran Vía, 1"/>
    <s v="Madrid"/>
    <s v="28001"/>
    <x v="12"/>
    <x v="0"/>
    <x v="7"/>
    <x v="765"/>
    <x v="460"/>
    <x v="9"/>
    <x v="1"/>
    <d v="2020-11-06T00:00:00"/>
    <d v="2020-10-10T00:00:00"/>
    <s v="Speedy Express"/>
    <n v="23"/>
    <s v="Tunnbröd"/>
    <n v="9"/>
    <x v="1"/>
    <n v="0"/>
    <x v="236"/>
    <n v="32.99"/>
  </r>
  <r>
    <x v="28"/>
    <s v="Gran Vía, 1"/>
    <s v="Madrid"/>
    <s v="28001"/>
    <x v="12"/>
    <x v="0"/>
    <x v="7"/>
    <x v="765"/>
    <x v="460"/>
    <x v="9"/>
    <x v="1"/>
    <d v="2020-11-06T00:00:00"/>
    <d v="2020-10-10T00:00:00"/>
    <s v="Speedy Express"/>
    <n v="42"/>
    <s v="Singaporean Hokkien Fried Mee"/>
    <n v="14"/>
    <x v="22"/>
    <n v="0"/>
    <x v="883"/>
    <n v="32.99"/>
  </r>
  <r>
    <x v="28"/>
    <s v="Gran Vía, 1"/>
    <s v="Madrid"/>
    <s v="28001"/>
    <x v="12"/>
    <x v="0"/>
    <x v="7"/>
    <x v="765"/>
    <x v="460"/>
    <x v="9"/>
    <x v="1"/>
    <d v="2020-11-06T00:00:00"/>
    <d v="2020-10-10T00:00:00"/>
    <s v="Speedy Express"/>
    <n v="45"/>
    <s v="Røgede sild"/>
    <n v="9.5"/>
    <x v="8"/>
    <n v="0"/>
    <x v="467"/>
    <n v="32.99"/>
  </r>
  <r>
    <x v="28"/>
    <s v="Gran Vía, 1"/>
    <s v="Madrid"/>
    <s v="28001"/>
    <x v="12"/>
    <x v="0"/>
    <x v="7"/>
    <x v="765"/>
    <x v="460"/>
    <x v="9"/>
    <x v="1"/>
    <d v="2020-11-06T00:00:00"/>
    <d v="2020-10-10T00:00:00"/>
    <s v="Speedy Express"/>
    <n v="68"/>
    <s v="Scottish Longbreads"/>
    <n v="12.5"/>
    <x v="17"/>
    <n v="0"/>
    <x v="1077"/>
    <n v="32.99"/>
  </r>
  <r>
    <x v="66"/>
    <s v="Ave. 5 de Mayo Porlamar"/>
    <s v="I. de Margarita"/>
    <s v="4980"/>
    <x v="5"/>
    <x v="1"/>
    <x v="7"/>
    <x v="766"/>
    <x v="461"/>
    <x v="9"/>
    <x v="1"/>
    <d v="2020-11-07T00:00:00"/>
    <d v="2020-10-15T00:00:00"/>
    <s v="Federal Shipping"/>
    <n v="41"/>
    <s v="Jack's New England Clam Chowder"/>
    <n v="9.65"/>
    <x v="19"/>
    <n v="0.10000000149011612"/>
    <x v="1078"/>
    <n v="23.6"/>
  </r>
  <r>
    <x v="64"/>
    <s v="Erling Skakkes gate 78"/>
    <s v="Stavern"/>
    <s v="4110"/>
    <x v="19"/>
    <x v="0"/>
    <x v="7"/>
    <x v="767"/>
    <x v="461"/>
    <x v="9"/>
    <x v="1"/>
    <d v="2020-10-24T00:00:00"/>
    <d v="2020-10-20T00:00:00"/>
    <s v="United Package"/>
    <n v="30"/>
    <s v="Nord-Ost Matjeshering"/>
    <n v="25.89"/>
    <x v="6"/>
    <n v="0"/>
    <x v="535"/>
    <n v="4.62"/>
  </r>
  <r>
    <x v="64"/>
    <s v="Erling Skakkes gate 78"/>
    <s v="Stavern"/>
    <s v="4110"/>
    <x v="19"/>
    <x v="0"/>
    <x v="7"/>
    <x v="767"/>
    <x v="461"/>
    <x v="9"/>
    <x v="1"/>
    <d v="2020-10-24T00:00:00"/>
    <d v="2020-10-20T00:00:00"/>
    <s v="United Package"/>
    <n v="77"/>
    <s v="Original Frankfurter grüne Soße"/>
    <n v="13"/>
    <x v="27"/>
    <n v="0"/>
    <x v="619"/>
    <n v="4.62"/>
  </r>
  <r>
    <x v="54"/>
    <s v="Brook Farm_x000d__x000a_Stratford St. Mary"/>
    <s v="Colchester"/>
    <s v="CO7 6JX"/>
    <x v="13"/>
    <x v="0"/>
    <x v="4"/>
    <x v="768"/>
    <x v="461"/>
    <x v="9"/>
    <x v="1"/>
    <d v="2020-11-07T00:00:00"/>
    <d v="2020-10-13T00:00:00"/>
    <s v="United Package"/>
    <n v="31"/>
    <s v="Gorgonzola Telino"/>
    <n v="12.5"/>
    <x v="6"/>
    <n v="0"/>
    <x v="666"/>
    <n v="33.799999999999997"/>
  </r>
  <r>
    <x v="54"/>
    <s v="Brook Farm_x000d__x000a_Stratford St. Mary"/>
    <s v="Colchester"/>
    <s v="CO7 6JX"/>
    <x v="13"/>
    <x v="0"/>
    <x v="4"/>
    <x v="768"/>
    <x v="461"/>
    <x v="9"/>
    <x v="1"/>
    <d v="2020-11-07T00:00:00"/>
    <d v="2020-10-13T00:00:00"/>
    <s v="United Package"/>
    <n v="36"/>
    <s v="Inlagd Sill"/>
    <n v="19"/>
    <x v="16"/>
    <n v="0"/>
    <x v="19"/>
    <n v="33.799999999999997"/>
  </r>
  <r>
    <x v="9"/>
    <s v="Kirchgasse 6"/>
    <s v="Graz"/>
    <s v="8010"/>
    <x v="6"/>
    <x v="0"/>
    <x v="4"/>
    <x v="769"/>
    <x v="462"/>
    <x v="9"/>
    <x v="1"/>
    <d v="2020-11-10T00:00:00"/>
    <d v="2020-10-20T00:00:00"/>
    <s v="United Package"/>
    <n v="3"/>
    <s v="Aniseed Syrup"/>
    <n v="10"/>
    <x v="9"/>
    <n v="0"/>
    <x v="530"/>
    <n v="754.26"/>
  </r>
  <r>
    <x v="9"/>
    <s v="Kirchgasse 6"/>
    <s v="Graz"/>
    <s v="8010"/>
    <x v="6"/>
    <x v="0"/>
    <x v="4"/>
    <x v="769"/>
    <x v="462"/>
    <x v="9"/>
    <x v="1"/>
    <d v="2020-11-10T00:00:00"/>
    <d v="2020-10-20T00:00:00"/>
    <s v="United Package"/>
    <n v="59"/>
    <s v="Raclette Courdavault"/>
    <n v="55"/>
    <x v="46"/>
    <n v="0"/>
    <x v="1079"/>
    <n v="754.26"/>
  </r>
  <r>
    <x v="9"/>
    <s v="Kirchgasse 6"/>
    <s v="Graz"/>
    <s v="8010"/>
    <x v="6"/>
    <x v="0"/>
    <x v="4"/>
    <x v="769"/>
    <x v="462"/>
    <x v="9"/>
    <x v="1"/>
    <d v="2020-11-10T00:00:00"/>
    <d v="2020-10-20T00:00:00"/>
    <s v="United Package"/>
    <n v="70"/>
    <s v="Outback Lager"/>
    <n v="15"/>
    <x v="12"/>
    <n v="0"/>
    <x v="291"/>
    <n v="754.26"/>
  </r>
  <r>
    <x v="37"/>
    <s v="89 Chiaroscuro Rd."/>
    <s v="Portland"/>
    <s v="97219"/>
    <x v="8"/>
    <x v="2"/>
    <x v="2"/>
    <x v="770"/>
    <x v="462"/>
    <x v="9"/>
    <x v="1"/>
    <d v="2020-11-10T00:00:00"/>
    <d v="2020-10-16T00:00:00"/>
    <s v="United Package"/>
    <n v="12"/>
    <s v="Queso Manchego La Pastora"/>
    <n v="38"/>
    <x v="8"/>
    <n v="0"/>
    <x v="665"/>
    <n v="11.65"/>
  </r>
  <r>
    <x v="37"/>
    <s v="89 Chiaroscuro Rd."/>
    <s v="Portland"/>
    <s v="97219"/>
    <x v="8"/>
    <x v="2"/>
    <x v="2"/>
    <x v="770"/>
    <x v="462"/>
    <x v="9"/>
    <x v="1"/>
    <d v="2020-11-10T00:00:00"/>
    <d v="2020-10-16T00:00:00"/>
    <s v="United Package"/>
    <n v="18"/>
    <s v="Carnarvon Tigers"/>
    <n v="62.5"/>
    <x v="1"/>
    <n v="0"/>
    <x v="814"/>
    <n v="11.65"/>
  </r>
  <r>
    <x v="37"/>
    <s v="89 Chiaroscuro Rd."/>
    <s v="Portland"/>
    <s v="97219"/>
    <x v="8"/>
    <x v="2"/>
    <x v="2"/>
    <x v="770"/>
    <x v="462"/>
    <x v="9"/>
    <x v="1"/>
    <d v="2020-11-10T00:00:00"/>
    <d v="2020-10-16T00:00:00"/>
    <s v="United Package"/>
    <n v="56"/>
    <s v="Gnocchi di nonna Alice"/>
    <n v="38"/>
    <x v="2"/>
    <n v="0"/>
    <x v="467"/>
    <n v="11.65"/>
  </r>
  <r>
    <x v="74"/>
    <s v="Av. del Libertador 900"/>
    <s v="Buenos Aires"/>
    <s v="1010"/>
    <x v="20"/>
    <x v="1"/>
    <x v="1"/>
    <x v="771"/>
    <x v="462"/>
    <x v="9"/>
    <x v="1"/>
    <d v="2020-11-10T00:00:00"/>
    <d v="2020-11-05T00:00:00"/>
    <s v="Federal Shipping"/>
    <n v="46"/>
    <s v="Spegesild"/>
    <n v="12"/>
    <x v="28"/>
    <n v="0"/>
    <x v="114"/>
    <n v="3.17"/>
  </r>
  <r>
    <x v="74"/>
    <s v="Av. del Libertador 900"/>
    <s v="Buenos Aires"/>
    <s v="1010"/>
    <x v="20"/>
    <x v="1"/>
    <x v="1"/>
    <x v="771"/>
    <x v="462"/>
    <x v="9"/>
    <x v="1"/>
    <d v="2020-11-10T00:00:00"/>
    <d v="2020-11-05T00:00:00"/>
    <s v="Federal Shipping"/>
    <n v="49"/>
    <s v="Maxilaku"/>
    <n v="20"/>
    <x v="17"/>
    <n v="0"/>
    <x v="66"/>
    <n v="3.17"/>
  </r>
  <r>
    <x v="67"/>
    <s v="Mehrheimerstr. 369"/>
    <s v="Köln"/>
    <s v="50739"/>
    <x v="1"/>
    <x v="0"/>
    <x v="7"/>
    <x v="772"/>
    <x v="463"/>
    <x v="9"/>
    <x v="1"/>
    <d v="2020-11-11T00:00:00"/>
    <d v="2020-10-16T00:00:00"/>
    <s v="United Package"/>
    <n v="10"/>
    <s v="Ikura"/>
    <n v="31"/>
    <x v="23"/>
    <n v="0.15000000596046448"/>
    <x v="740"/>
    <n v="43.3"/>
  </r>
  <r>
    <x v="21"/>
    <s v="Taucherstraße 10"/>
    <s v="Cunewalde"/>
    <s v="01307"/>
    <x v="1"/>
    <x v="0"/>
    <x v="3"/>
    <x v="773"/>
    <x v="463"/>
    <x v="9"/>
    <x v="1"/>
    <d v="2020-11-11T00:00:00"/>
    <d v="2020-10-21T00:00:00"/>
    <s v="Speedy Express"/>
    <n v="2"/>
    <s v="Chang"/>
    <n v="19"/>
    <x v="45"/>
    <n v="0.25"/>
    <x v="1080"/>
    <n v="297.18"/>
  </r>
  <r>
    <x v="21"/>
    <s v="Taucherstraße 10"/>
    <s v="Cunewalde"/>
    <s v="01307"/>
    <x v="1"/>
    <x v="0"/>
    <x v="3"/>
    <x v="773"/>
    <x v="463"/>
    <x v="9"/>
    <x v="1"/>
    <d v="2020-11-11T00:00:00"/>
    <d v="2020-10-21T00:00:00"/>
    <s v="Speedy Express"/>
    <n v="20"/>
    <s v="Sir Rodney's Marmalade"/>
    <n v="81"/>
    <x v="6"/>
    <n v="0"/>
    <x v="1057"/>
    <n v="297.18"/>
  </r>
  <r>
    <x v="21"/>
    <s v="Taucherstraße 10"/>
    <s v="Cunewalde"/>
    <s v="01307"/>
    <x v="1"/>
    <x v="0"/>
    <x v="3"/>
    <x v="773"/>
    <x v="463"/>
    <x v="9"/>
    <x v="1"/>
    <d v="2020-11-11T00:00:00"/>
    <d v="2020-10-21T00:00:00"/>
    <s v="Speedy Express"/>
    <n v="26"/>
    <s v="Gumbär Gummibärchen"/>
    <n v="31.23"/>
    <x v="53"/>
    <n v="0"/>
    <x v="1081"/>
    <n v="297.18"/>
  </r>
  <r>
    <x v="21"/>
    <s v="Taucherstraße 10"/>
    <s v="Cunewalde"/>
    <s v="01307"/>
    <x v="1"/>
    <x v="0"/>
    <x v="3"/>
    <x v="773"/>
    <x v="463"/>
    <x v="9"/>
    <x v="1"/>
    <d v="2020-11-11T00:00:00"/>
    <d v="2020-10-21T00:00:00"/>
    <s v="Speedy Express"/>
    <n v="51"/>
    <s v="Manjimup Dried Apples"/>
    <n v="53"/>
    <x v="48"/>
    <n v="0.25"/>
    <x v="1082"/>
    <n v="297.18"/>
  </r>
  <r>
    <x v="21"/>
    <s v="Taucherstraße 10"/>
    <s v="Cunewalde"/>
    <s v="01307"/>
    <x v="1"/>
    <x v="0"/>
    <x v="3"/>
    <x v="773"/>
    <x v="463"/>
    <x v="9"/>
    <x v="1"/>
    <d v="2020-11-11T00:00:00"/>
    <d v="2020-10-21T00:00:00"/>
    <s v="Speedy Express"/>
    <n v="72"/>
    <s v="Mozzarella di Giovanni"/>
    <n v="34.799999999999997"/>
    <x v="5"/>
    <n v="0"/>
    <x v="828"/>
    <n v="297.18"/>
  </r>
  <r>
    <x v="2"/>
    <s v="Rua do Paço, 67"/>
    <s v="Rio de Janeiro"/>
    <s v="05454-876"/>
    <x v="2"/>
    <x v="1"/>
    <x v="4"/>
    <x v="774"/>
    <x v="463"/>
    <x v="9"/>
    <x v="1"/>
    <d v="2020-11-11T00:00:00"/>
    <d v="2020-11-03T00:00:00"/>
    <s v="United Package"/>
    <n v="19"/>
    <s v="Teatime Chocolate Biscuits"/>
    <n v="9.1999999999999993"/>
    <x v="5"/>
    <n v="0"/>
    <x v="915"/>
    <n v="6.27"/>
  </r>
  <r>
    <x v="2"/>
    <s v="Rua do Paço, 67"/>
    <s v="Rio de Janeiro"/>
    <s v="05454-876"/>
    <x v="2"/>
    <x v="1"/>
    <x v="4"/>
    <x v="774"/>
    <x v="463"/>
    <x v="9"/>
    <x v="1"/>
    <d v="2020-11-11T00:00:00"/>
    <d v="2020-11-03T00:00:00"/>
    <s v="United Package"/>
    <n v="69"/>
    <s v="Gudbrandsdalsost"/>
    <n v="36"/>
    <x v="12"/>
    <n v="0"/>
    <x v="835"/>
    <n v="6.27"/>
  </r>
  <r>
    <x v="32"/>
    <s v="Fauntleroy Circus"/>
    <s v="London"/>
    <s v="EC2 5NT"/>
    <x v="13"/>
    <x v="0"/>
    <x v="5"/>
    <x v="775"/>
    <x v="463"/>
    <x v="9"/>
    <x v="1"/>
    <d v="2020-10-28T00:00:00"/>
    <d v="2020-10-24T00:00:00"/>
    <s v="United Package"/>
    <n v="7"/>
    <s v="Uncle Bob's Organic Dried Pears"/>
    <n v="30"/>
    <x v="22"/>
    <n v="0"/>
    <x v="176"/>
    <n v="123.83"/>
  </r>
  <r>
    <x v="32"/>
    <s v="Fauntleroy Circus"/>
    <s v="London"/>
    <s v="EC2 5NT"/>
    <x v="13"/>
    <x v="0"/>
    <x v="5"/>
    <x v="775"/>
    <x v="463"/>
    <x v="9"/>
    <x v="1"/>
    <d v="2020-10-28T00:00:00"/>
    <d v="2020-10-24T00:00:00"/>
    <s v="United Package"/>
    <n v="43"/>
    <s v="Ipoh Coffee"/>
    <n v="46"/>
    <x v="12"/>
    <n v="0"/>
    <x v="1083"/>
    <n v="123.83"/>
  </r>
  <r>
    <x v="57"/>
    <s v="35 King George"/>
    <s v="London"/>
    <s v="WX3 6FW"/>
    <x v="13"/>
    <x v="0"/>
    <x v="2"/>
    <x v="776"/>
    <x v="464"/>
    <x v="9"/>
    <x v="1"/>
    <d v="2020-11-12T00:00:00"/>
    <d v="2020-10-20T00:00:00"/>
    <s v="Speedy Express"/>
    <n v="26"/>
    <s v="Gumbär Gummibärchen"/>
    <n v="31.23"/>
    <x v="0"/>
    <n v="0"/>
    <x v="916"/>
    <n v="74.36"/>
  </r>
  <r>
    <x v="57"/>
    <s v="35 King George"/>
    <s v="London"/>
    <s v="WX3 6FW"/>
    <x v="13"/>
    <x v="0"/>
    <x v="2"/>
    <x v="776"/>
    <x v="464"/>
    <x v="9"/>
    <x v="1"/>
    <d v="2020-11-12T00:00:00"/>
    <d v="2020-10-20T00:00:00"/>
    <s v="Speedy Express"/>
    <n v="33"/>
    <s v="Geitost"/>
    <n v="2.5"/>
    <x v="12"/>
    <n v="0"/>
    <x v="516"/>
    <n v="74.36"/>
  </r>
  <r>
    <x v="57"/>
    <s v="35 King George"/>
    <s v="London"/>
    <s v="WX3 6FW"/>
    <x v="13"/>
    <x v="0"/>
    <x v="2"/>
    <x v="776"/>
    <x v="464"/>
    <x v="9"/>
    <x v="1"/>
    <d v="2020-11-12T00:00:00"/>
    <d v="2020-10-20T00:00:00"/>
    <s v="Speedy Express"/>
    <n v="65"/>
    <s v="Louisiana Fiery Hot Pepper Sauce"/>
    <n v="21.05"/>
    <x v="11"/>
    <n v="0"/>
    <x v="699"/>
    <n v="74.36"/>
  </r>
  <r>
    <x v="57"/>
    <s v="35 King George"/>
    <s v="London"/>
    <s v="WX3 6FW"/>
    <x v="13"/>
    <x v="0"/>
    <x v="2"/>
    <x v="776"/>
    <x v="464"/>
    <x v="9"/>
    <x v="1"/>
    <d v="2020-11-12T00:00:00"/>
    <d v="2020-10-20T00:00:00"/>
    <s v="Speedy Express"/>
    <n v="71"/>
    <s v="Fløtemysost"/>
    <n v="21.5"/>
    <x v="13"/>
    <n v="0"/>
    <x v="1084"/>
    <n v="74.36"/>
  </r>
  <r>
    <x v="16"/>
    <s v="Torikatu 38"/>
    <s v="Oulu"/>
    <s v="90110"/>
    <x v="10"/>
    <x v="0"/>
    <x v="1"/>
    <x v="777"/>
    <x v="464"/>
    <x v="9"/>
    <x v="1"/>
    <d v="2020-11-12T00:00:00"/>
    <d v="2020-10-24T00:00:00"/>
    <s v="Federal Shipping"/>
    <n v="1"/>
    <s v="Chai"/>
    <n v="18"/>
    <x v="1"/>
    <n v="0.10000000149011612"/>
    <x v="649"/>
    <n v="29.17"/>
  </r>
  <r>
    <x v="16"/>
    <s v="Torikatu 38"/>
    <s v="Oulu"/>
    <s v="90110"/>
    <x v="10"/>
    <x v="0"/>
    <x v="1"/>
    <x v="777"/>
    <x v="464"/>
    <x v="9"/>
    <x v="1"/>
    <d v="2020-11-12T00:00:00"/>
    <d v="2020-10-24T00:00:00"/>
    <s v="Federal Shipping"/>
    <n v="13"/>
    <s v="Konbu"/>
    <n v="6"/>
    <x v="8"/>
    <n v="0.10000000149011612"/>
    <x v="437"/>
    <n v="29.17"/>
  </r>
  <r>
    <x v="70"/>
    <s v="Via Monte Bianco 34"/>
    <s v="Torino"/>
    <s v="10100"/>
    <x v="11"/>
    <x v="0"/>
    <x v="2"/>
    <x v="778"/>
    <x v="464"/>
    <x v="9"/>
    <x v="1"/>
    <d v="2020-11-12T00:00:00"/>
    <d v="2020-10-28T00:00:00"/>
    <s v="Speedy Express"/>
    <n v="18"/>
    <s v="Carnarvon Tigers"/>
    <n v="62.5"/>
    <x v="26"/>
    <n v="0"/>
    <x v="472"/>
    <n v="47.09"/>
  </r>
  <r>
    <x v="70"/>
    <s v="Via Monte Bianco 34"/>
    <s v="Torino"/>
    <s v="10100"/>
    <x v="11"/>
    <x v="0"/>
    <x v="2"/>
    <x v="778"/>
    <x v="464"/>
    <x v="9"/>
    <x v="1"/>
    <d v="2020-11-12T00:00:00"/>
    <d v="2020-10-28T00:00:00"/>
    <s v="Speedy Express"/>
    <n v="51"/>
    <s v="Manjimup Dried Apples"/>
    <n v="53"/>
    <x v="1"/>
    <n v="0"/>
    <x v="1049"/>
    <n v="47.09"/>
  </r>
  <r>
    <x v="65"/>
    <s v="23 Tsawassen Blvd."/>
    <s v="Tsawassen"/>
    <s v="T2F 8M4"/>
    <x v="16"/>
    <x v="2"/>
    <x v="5"/>
    <x v="779"/>
    <x v="465"/>
    <x v="9"/>
    <x v="1"/>
    <d v="2020-11-13T00:00:00"/>
    <d v="2020-10-20T00:00:00"/>
    <s v="Speedy Express"/>
    <n v="24"/>
    <s v="Guaraná Fantástica"/>
    <n v="4.5"/>
    <x v="12"/>
    <n v="0.25"/>
    <x v="600"/>
    <n v="52.52"/>
  </r>
  <r>
    <x v="65"/>
    <s v="23 Tsawassen Blvd."/>
    <s v="Tsawassen"/>
    <s v="T2F 8M4"/>
    <x v="16"/>
    <x v="2"/>
    <x v="5"/>
    <x v="779"/>
    <x v="465"/>
    <x v="9"/>
    <x v="1"/>
    <d v="2020-11-13T00:00:00"/>
    <d v="2020-10-20T00:00:00"/>
    <s v="Speedy Express"/>
    <n v="62"/>
    <s v="Tarte au sucre"/>
    <n v="49.3"/>
    <x v="11"/>
    <n v="0.25"/>
    <x v="1085"/>
    <n v="52.52"/>
  </r>
  <r>
    <x v="43"/>
    <s v="Maubelstr. 90"/>
    <s v="Brandenburg"/>
    <s v="14776"/>
    <x v="1"/>
    <x v="0"/>
    <x v="7"/>
    <x v="780"/>
    <x v="465"/>
    <x v="9"/>
    <x v="1"/>
    <d v="2020-11-13T00:00:00"/>
    <d v="2020-10-22T00:00:00"/>
    <s v="Speedy Express"/>
    <n v="55"/>
    <s v="Pâté chinois"/>
    <n v="24"/>
    <x v="5"/>
    <n v="0"/>
    <x v="667"/>
    <n v="29.59"/>
  </r>
  <r>
    <x v="43"/>
    <s v="Maubelstr. 90"/>
    <s v="Brandenburg"/>
    <s v="14776"/>
    <x v="1"/>
    <x v="0"/>
    <x v="7"/>
    <x v="780"/>
    <x v="465"/>
    <x v="9"/>
    <x v="1"/>
    <d v="2020-11-13T00:00:00"/>
    <d v="2020-10-22T00:00:00"/>
    <s v="Speedy Express"/>
    <n v="59"/>
    <s v="Raclette Courdavault"/>
    <n v="55"/>
    <x v="23"/>
    <n v="0"/>
    <x v="22"/>
    <n v="29.59"/>
  </r>
  <r>
    <x v="5"/>
    <s v="Hauptstr. 31"/>
    <s v="Bern"/>
    <s v="3012"/>
    <x v="4"/>
    <x v="0"/>
    <x v="2"/>
    <x v="781"/>
    <x v="465"/>
    <x v="9"/>
    <x v="1"/>
    <d v="2020-11-13T00:00:00"/>
    <d v="2020-10-27T00:00:00"/>
    <s v="Speedy Express"/>
    <n v="56"/>
    <s v="Gnocchi di nonna Alice"/>
    <n v="38"/>
    <x v="8"/>
    <n v="0"/>
    <x v="665"/>
    <n v="47.84"/>
  </r>
  <r>
    <x v="5"/>
    <s v="Hauptstr. 31"/>
    <s v="Bern"/>
    <s v="3012"/>
    <x v="4"/>
    <x v="0"/>
    <x v="2"/>
    <x v="781"/>
    <x v="465"/>
    <x v="9"/>
    <x v="1"/>
    <d v="2020-11-13T00:00:00"/>
    <d v="2020-10-27T00:00:00"/>
    <s v="Speedy Express"/>
    <n v="63"/>
    <s v="Vegie-spread"/>
    <n v="43.9"/>
    <x v="0"/>
    <n v="0"/>
    <x v="1086"/>
    <n v="47.84"/>
  </r>
  <r>
    <x v="44"/>
    <s v="187 Suffolk Ln."/>
    <s v="Boise"/>
    <s v="83720"/>
    <x v="8"/>
    <x v="2"/>
    <x v="8"/>
    <x v="782"/>
    <x v="466"/>
    <x v="9"/>
    <x v="1"/>
    <d v="2020-11-14T00:00:00"/>
    <d v="2020-10-27T00:00:00"/>
    <s v="United Package"/>
    <n v="2"/>
    <s v="Chang"/>
    <n v="19"/>
    <x v="30"/>
    <n v="0.25"/>
    <x v="1087"/>
    <n v="830.75"/>
  </r>
  <r>
    <x v="44"/>
    <s v="187 Suffolk Ln."/>
    <s v="Boise"/>
    <s v="83720"/>
    <x v="8"/>
    <x v="2"/>
    <x v="8"/>
    <x v="782"/>
    <x v="466"/>
    <x v="9"/>
    <x v="1"/>
    <d v="2020-11-14T00:00:00"/>
    <d v="2020-10-27T00:00:00"/>
    <s v="United Package"/>
    <n v="5"/>
    <s v="Chef Anton's Gumbo Mix"/>
    <n v="21.35"/>
    <x v="21"/>
    <n v="0"/>
    <x v="1088"/>
    <n v="830.75"/>
  </r>
  <r>
    <x v="44"/>
    <s v="187 Suffolk Ln."/>
    <s v="Boise"/>
    <s v="83720"/>
    <x v="8"/>
    <x v="2"/>
    <x v="8"/>
    <x v="782"/>
    <x v="466"/>
    <x v="9"/>
    <x v="1"/>
    <d v="2020-11-14T00:00:00"/>
    <d v="2020-10-27T00:00:00"/>
    <s v="United Package"/>
    <n v="29"/>
    <s v="Thüringer Rostbratwurst"/>
    <n v="123.79"/>
    <x v="18"/>
    <n v="0.25"/>
    <x v="1002"/>
    <n v="830.75"/>
  </r>
  <r>
    <x v="44"/>
    <s v="187 Suffolk Ln."/>
    <s v="Boise"/>
    <s v="83720"/>
    <x v="8"/>
    <x v="2"/>
    <x v="8"/>
    <x v="782"/>
    <x v="466"/>
    <x v="9"/>
    <x v="1"/>
    <d v="2020-11-14T00:00:00"/>
    <d v="2020-10-27T00:00:00"/>
    <s v="United Package"/>
    <n v="59"/>
    <s v="Raclette Courdavault"/>
    <n v="55"/>
    <x v="30"/>
    <n v="0.25"/>
    <x v="1089"/>
    <n v="830.75"/>
  </r>
  <r>
    <x v="44"/>
    <s v="187 Suffolk Ln."/>
    <s v="Boise"/>
    <s v="83720"/>
    <x v="8"/>
    <x v="2"/>
    <x v="1"/>
    <x v="783"/>
    <x v="466"/>
    <x v="9"/>
    <x v="1"/>
    <d v="2020-11-14T00:00:00"/>
    <d v="2020-10-24T00:00:00"/>
    <s v="United Package"/>
    <n v="1"/>
    <s v="Chai"/>
    <n v="18"/>
    <x v="29"/>
    <n v="0"/>
    <x v="988"/>
    <n v="227.22"/>
  </r>
  <r>
    <x v="44"/>
    <s v="187 Suffolk Ln."/>
    <s v="Boise"/>
    <s v="83720"/>
    <x v="8"/>
    <x v="2"/>
    <x v="1"/>
    <x v="783"/>
    <x v="466"/>
    <x v="9"/>
    <x v="1"/>
    <d v="2020-11-14T00:00:00"/>
    <d v="2020-10-24T00:00:00"/>
    <s v="United Package"/>
    <n v="13"/>
    <s v="Konbu"/>
    <n v="6"/>
    <x v="32"/>
    <n v="0"/>
    <x v="136"/>
    <n v="227.22"/>
  </r>
  <r>
    <x v="44"/>
    <s v="187 Suffolk Ln."/>
    <s v="Boise"/>
    <s v="83720"/>
    <x v="8"/>
    <x v="2"/>
    <x v="1"/>
    <x v="783"/>
    <x v="466"/>
    <x v="9"/>
    <x v="1"/>
    <d v="2020-11-14T00:00:00"/>
    <d v="2020-10-24T00:00:00"/>
    <s v="United Package"/>
    <n v="24"/>
    <s v="Guaraná Fantástica"/>
    <n v="4.5"/>
    <x v="11"/>
    <n v="0"/>
    <x v="1090"/>
    <n v="227.22"/>
  </r>
  <r>
    <x v="44"/>
    <s v="187 Suffolk Ln."/>
    <s v="Boise"/>
    <s v="83720"/>
    <x v="8"/>
    <x v="2"/>
    <x v="1"/>
    <x v="783"/>
    <x v="466"/>
    <x v="9"/>
    <x v="1"/>
    <d v="2020-11-14T00:00:00"/>
    <d v="2020-10-24T00:00:00"/>
    <s v="United Package"/>
    <n v="64"/>
    <s v="Wimmers gute Semmelknödel"/>
    <n v="33.25"/>
    <x v="8"/>
    <n v="0"/>
    <x v="247"/>
    <n v="227.22"/>
  </r>
  <r>
    <x v="44"/>
    <s v="187 Suffolk Ln."/>
    <s v="Boise"/>
    <s v="83720"/>
    <x v="8"/>
    <x v="2"/>
    <x v="1"/>
    <x v="783"/>
    <x v="466"/>
    <x v="9"/>
    <x v="1"/>
    <d v="2020-11-14T00:00:00"/>
    <d v="2020-10-24T00:00:00"/>
    <s v="United Package"/>
    <n v="71"/>
    <s v="Fløtemysost"/>
    <n v="21.5"/>
    <x v="16"/>
    <n v="0"/>
    <x v="69"/>
    <n v="227.22"/>
  </r>
  <r>
    <x v="19"/>
    <s v="1029 - 12th Ave. S."/>
    <s v="Seattle"/>
    <s v="98124"/>
    <x v="8"/>
    <x v="2"/>
    <x v="7"/>
    <x v="784"/>
    <x v="466"/>
    <x v="9"/>
    <x v="1"/>
    <d v="2020-11-14T00:00:00"/>
    <d v="2020-10-23T00:00:00"/>
    <s v="Federal Shipping"/>
    <n v="36"/>
    <s v="Inlagd Sill"/>
    <n v="19"/>
    <x v="5"/>
    <n v="0"/>
    <x v="247"/>
    <n v="606.19000000000005"/>
  </r>
  <r>
    <x v="19"/>
    <s v="1029 - 12th Ave. S."/>
    <s v="Seattle"/>
    <s v="98124"/>
    <x v="8"/>
    <x v="2"/>
    <x v="7"/>
    <x v="784"/>
    <x v="466"/>
    <x v="9"/>
    <x v="1"/>
    <d v="2020-11-14T00:00:00"/>
    <d v="2020-10-23T00:00:00"/>
    <s v="Federal Shipping"/>
    <n v="38"/>
    <s v="Côte de Blaye"/>
    <n v="263.5"/>
    <x v="9"/>
    <n v="0"/>
    <x v="1091"/>
    <n v="606.19000000000005"/>
  </r>
  <r>
    <x v="19"/>
    <s v="1029 - 12th Ave. S."/>
    <s v="Seattle"/>
    <s v="98124"/>
    <x v="8"/>
    <x v="2"/>
    <x v="7"/>
    <x v="784"/>
    <x v="466"/>
    <x v="9"/>
    <x v="1"/>
    <d v="2020-11-14T00:00:00"/>
    <d v="2020-10-23T00:00:00"/>
    <s v="Federal Shipping"/>
    <n v="59"/>
    <s v="Raclette Courdavault"/>
    <n v="55"/>
    <x v="12"/>
    <n v="0"/>
    <x v="1092"/>
    <n v="606.19000000000005"/>
  </r>
  <r>
    <x v="6"/>
    <s v="Starenweg 5"/>
    <s v="Genève"/>
    <s v="1204"/>
    <x v="4"/>
    <x v="0"/>
    <x v="8"/>
    <x v="785"/>
    <x v="466"/>
    <x v="9"/>
    <x v="1"/>
    <d v="2020-11-14T00:00:00"/>
    <d v="2020-10-23T00:00:00"/>
    <s v="Federal Shipping"/>
    <n v="53"/>
    <s v="Perth Pasties"/>
    <n v="32.799999999999997"/>
    <x v="21"/>
    <n v="0.10000000149011612"/>
    <x v="1093"/>
    <n v="84.74"/>
  </r>
  <r>
    <x v="6"/>
    <s v="Starenweg 5"/>
    <s v="Genève"/>
    <s v="1204"/>
    <x v="4"/>
    <x v="0"/>
    <x v="8"/>
    <x v="785"/>
    <x v="466"/>
    <x v="9"/>
    <x v="1"/>
    <d v="2020-11-14T00:00:00"/>
    <d v="2020-10-23T00:00:00"/>
    <s v="Federal Shipping"/>
    <n v="69"/>
    <s v="Gudbrandsdalsost"/>
    <n v="36"/>
    <x v="20"/>
    <n v="0.10000000149011612"/>
    <x v="1094"/>
    <n v="84.74"/>
  </r>
  <r>
    <x v="11"/>
    <s v="2743 Bering St."/>
    <s v="Anchorage"/>
    <s v="99508"/>
    <x v="8"/>
    <x v="2"/>
    <x v="6"/>
    <x v="786"/>
    <x v="467"/>
    <x v="9"/>
    <x v="1"/>
    <d v="2020-12-01T00:00:00"/>
    <d v="2020-10-27T00:00:00"/>
    <s v="Speedy Express"/>
    <n v="21"/>
    <s v="Sir Rodney's Scones"/>
    <n v="10"/>
    <x v="6"/>
    <n v="0.10000000149011612"/>
    <x v="135"/>
    <n v="40.32"/>
  </r>
  <r>
    <x v="11"/>
    <s v="2743 Bering St."/>
    <s v="Anchorage"/>
    <s v="99508"/>
    <x v="8"/>
    <x v="2"/>
    <x v="6"/>
    <x v="786"/>
    <x v="467"/>
    <x v="9"/>
    <x v="1"/>
    <d v="2020-12-01T00:00:00"/>
    <d v="2020-10-27T00:00:00"/>
    <s v="Speedy Express"/>
    <n v="44"/>
    <s v="Gula Malacca"/>
    <n v="19.45"/>
    <x v="0"/>
    <n v="0"/>
    <x v="1095"/>
    <n v="40.32"/>
  </r>
  <r>
    <x v="11"/>
    <s v="2743 Bering St."/>
    <s v="Anchorage"/>
    <s v="99508"/>
    <x v="8"/>
    <x v="2"/>
    <x v="6"/>
    <x v="786"/>
    <x v="467"/>
    <x v="9"/>
    <x v="1"/>
    <d v="2020-12-01T00:00:00"/>
    <d v="2020-10-27T00:00:00"/>
    <s v="Speedy Express"/>
    <n v="61"/>
    <s v="Sirop d'érable"/>
    <n v="28.5"/>
    <x v="7"/>
    <n v="0"/>
    <x v="372"/>
    <n v="40.32"/>
  </r>
  <r>
    <x v="4"/>
    <s v="Boulevard Tirou, 255"/>
    <s v="Charleroi"/>
    <s v="B-6000"/>
    <x v="3"/>
    <x v="0"/>
    <x v="7"/>
    <x v="787"/>
    <x v="467"/>
    <x v="9"/>
    <x v="1"/>
    <d v="2020-11-17T00:00:00"/>
    <d v="2020-10-24T00:00:00"/>
    <s v="United Package"/>
    <n v="1"/>
    <s v="Chai"/>
    <n v="18"/>
    <x v="1"/>
    <n v="0"/>
    <x v="226"/>
    <n v="0.17"/>
  </r>
  <r>
    <x v="4"/>
    <s v="Boulevard Tirou, 255"/>
    <s v="Charleroi"/>
    <s v="B-6000"/>
    <x v="3"/>
    <x v="0"/>
    <x v="7"/>
    <x v="787"/>
    <x v="467"/>
    <x v="9"/>
    <x v="1"/>
    <d v="2020-11-17T00:00:00"/>
    <d v="2020-10-24T00:00:00"/>
    <s v="United Package"/>
    <n v="35"/>
    <s v="Steeleye Stout"/>
    <n v="18"/>
    <x v="18"/>
    <n v="0"/>
    <x v="835"/>
    <n v="0.17"/>
  </r>
  <r>
    <x v="4"/>
    <s v="Boulevard Tirou, 255"/>
    <s v="Charleroi"/>
    <s v="B-6000"/>
    <x v="3"/>
    <x v="0"/>
    <x v="7"/>
    <x v="787"/>
    <x v="467"/>
    <x v="9"/>
    <x v="1"/>
    <d v="2020-11-17T00:00:00"/>
    <d v="2020-10-24T00:00:00"/>
    <s v="United Package"/>
    <n v="42"/>
    <s v="Singaporean Hokkien Fried Mee"/>
    <n v="14"/>
    <x v="12"/>
    <n v="0"/>
    <x v="471"/>
    <n v="0.17"/>
  </r>
  <r>
    <x v="4"/>
    <s v="Boulevard Tirou, 255"/>
    <s v="Charleroi"/>
    <s v="B-6000"/>
    <x v="3"/>
    <x v="0"/>
    <x v="7"/>
    <x v="787"/>
    <x v="467"/>
    <x v="9"/>
    <x v="1"/>
    <d v="2020-11-17T00:00:00"/>
    <d v="2020-10-24T00:00:00"/>
    <s v="United Package"/>
    <n v="54"/>
    <s v="Tourtière"/>
    <n v="7.45"/>
    <x v="1"/>
    <n v="0"/>
    <x v="1004"/>
    <n v="0.17"/>
  </r>
  <r>
    <x v="56"/>
    <s v="Walserweg 21"/>
    <s v="Aachen"/>
    <s v="52066"/>
    <x v="1"/>
    <x v="0"/>
    <x v="6"/>
    <x v="788"/>
    <x v="467"/>
    <x v="9"/>
    <x v="1"/>
    <d v="2020-11-17T00:00:00"/>
    <d v="2020-10-22T00:00:00"/>
    <s v="Federal Shipping"/>
    <n v="13"/>
    <s v="Konbu"/>
    <n v="6"/>
    <x v="25"/>
    <n v="0"/>
    <x v="95"/>
    <n v="149.47"/>
  </r>
  <r>
    <x v="56"/>
    <s v="Walserweg 21"/>
    <s v="Aachen"/>
    <s v="52066"/>
    <x v="1"/>
    <x v="0"/>
    <x v="6"/>
    <x v="788"/>
    <x v="467"/>
    <x v="9"/>
    <x v="1"/>
    <d v="2020-11-17T00:00:00"/>
    <d v="2020-10-22T00:00:00"/>
    <s v="Federal Shipping"/>
    <n v="59"/>
    <s v="Raclette Courdavault"/>
    <n v="55"/>
    <x v="12"/>
    <n v="0"/>
    <x v="1092"/>
    <n v="149.47"/>
  </r>
  <r>
    <x v="36"/>
    <s v="C/ Romero, 33"/>
    <s v="Sevilla"/>
    <s v="41101"/>
    <x v="12"/>
    <x v="0"/>
    <x v="8"/>
    <x v="789"/>
    <x v="468"/>
    <x v="9"/>
    <x v="1"/>
    <d v="2020-11-18T00:00:00"/>
    <d v="2020-10-27T00:00:00"/>
    <s v="Speedy Express"/>
    <n v="70"/>
    <s v="Outback Lager"/>
    <n v="15"/>
    <x v="22"/>
    <n v="0"/>
    <x v="147"/>
    <n v="3.2"/>
  </r>
  <r>
    <x v="4"/>
    <s v="Boulevard Tirou, 255"/>
    <s v="Charleroi"/>
    <s v="B-6000"/>
    <x v="3"/>
    <x v="0"/>
    <x v="5"/>
    <x v="790"/>
    <x v="468"/>
    <x v="9"/>
    <x v="1"/>
    <d v="2020-11-18T00:00:00"/>
    <d v="2020-10-30T00:00:00"/>
    <s v="United Package"/>
    <n v="40"/>
    <s v="Boston Crab Meat"/>
    <n v="18.399999999999999"/>
    <x v="2"/>
    <n v="0.20000000298023224"/>
    <x v="1096"/>
    <n v="29.59"/>
  </r>
  <r>
    <x v="4"/>
    <s v="Boulevard Tirou, 255"/>
    <s v="Charleroi"/>
    <s v="B-6000"/>
    <x v="3"/>
    <x v="0"/>
    <x v="5"/>
    <x v="790"/>
    <x v="468"/>
    <x v="9"/>
    <x v="1"/>
    <d v="2020-11-18T00:00:00"/>
    <d v="2020-10-30T00:00:00"/>
    <s v="United Package"/>
    <n v="52"/>
    <s v="Filo Mix"/>
    <n v="7"/>
    <x v="17"/>
    <n v="0"/>
    <x v="1097"/>
    <n v="29.59"/>
  </r>
  <r>
    <x v="4"/>
    <s v="Boulevard Tirou, 255"/>
    <s v="Charleroi"/>
    <s v="B-6000"/>
    <x v="3"/>
    <x v="0"/>
    <x v="5"/>
    <x v="790"/>
    <x v="468"/>
    <x v="9"/>
    <x v="1"/>
    <d v="2020-11-18T00:00:00"/>
    <d v="2020-10-30T00:00:00"/>
    <s v="United Package"/>
    <n v="71"/>
    <s v="Fløtemysost"/>
    <n v="21.5"/>
    <x v="12"/>
    <n v="0"/>
    <x v="802"/>
    <n v="29.59"/>
  </r>
  <r>
    <x v="66"/>
    <s v="Ave. 5 de Mayo Porlamar"/>
    <s v="I. de Margarita"/>
    <s v="4980"/>
    <x v="5"/>
    <x v="1"/>
    <x v="5"/>
    <x v="791"/>
    <x v="468"/>
    <x v="9"/>
    <x v="1"/>
    <d v="2020-11-18T00:00:00"/>
    <d v="2020-11-13T00:00:00"/>
    <s v="United Package"/>
    <n v="28"/>
    <s v="Rössle Sauerkraut"/>
    <n v="45.6"/>
    <x v="8"/>
    <n v="0"/>
    <x v="347"/>
    <n v="65"/>
  </r>
  <r>
    <x v="66"/>
    <s v="Ave. 5 de Mayo Porlamar"/>
    <s v="I. de Margarita"/>
    <s v="4980"/>
    <x v="5"/>
    <x v="1"/>
    <x v="5"/>
    <x v="791"/>
    <x v="468"/>
    <x v="9"/>
    <x v="1"/>
    <d v="2020-11-18T00:00:00"/>
    <d v="2020-11-13T00:00:00"/>
    <s v="United Package"/>
    <n v="35"/>
    <s v="Steeleye Stout"/>
    <n v="18"/>
    <x v="23"/>
    <n v="0"/>
    <x v="124"/>
    <n v="65"/>
  </r>
  <r>
    <x v="66"/>
    <s v="Ave. 5 de Mayo Porlamar"/>
    <s v="I. de Margarita"/>
    <s v="4980"/>
    <x v="5"/>
    <x v="1"/>
    <x v="5"/>
    <x v="791"/>
    <x v="468"/>
    <x v="9"/>
    <x v="1"/>
    <d v="2020-11-18T00:00:00"/>
    <d v="2020-11-13T00:00:00"/>
    <s v="United Package"/>
    <n v="49"/>
    <s v="Maxilaku"/>
    <n v="20"/>
    <x v="18"/>
    <n v="0"/>
    <x v="983"/>
    <n v="65"/>
  </r>
  <r>
    <x v="66"/>
    <s v="Ave. 5 de Mayo Porlamar"/>
    <s v="I. de Margarita"/>
    <s v="4980"/>
    <x v="5"/>
    <x v="1"/>
    <x v="5"/>
    <x v="791"/>
    <x v="468"/>
    <x v="9"/>
    <x v="1"/>
    <d v="2020-11-18T00:00:00"/>
    <d v="2020-11-13T00:00:00"/>
    <s v="United Package"/>
    <n v="57"/>
    <s v="Ravioli Angelo"/>
    <n v="19.5"/>
    <x v="19"/>
    <n v="0"/>
    <x v="408"/>
    <n v="65"/>
  </r>
  <r>
    <x v="80"/>
    <s v="2732 Baker Blvd."/>
    <s v="Eugene"/>
    <s v="97403"/>
    <x v="8"/>
    <x v="2"/>
    <x v="2"/>
    <x v="792"/>
    <x v="469"/>
    <x v="9"/>
    <x v="1"/>
    <d v="2020-11-19T00:00:00"/>
    <d v="2020-11-14T00:00:00"/>
    <s v="Federal Shipping"/>
    <n v="21"/>
    <s v="Sir Rodney's Scones"/>
    <n v="10"/>
    <x v="8"/>
    <n v="0"/>
    <x v="14"/>
    <n v="18.84"/>
  </r>
  <r>
    <x v="5"/>
    <s v="Hauptstr. 31"/>
    <s v="Bern"/>
    <s v="3012"/>
    <x v="4"/>
    <x v="0"/>
    <x v="3"/>
    <x v="793"/>
    <x v="469"/>
    <x v="9"/>
    <x v="1"/>
    <d v="2020-11-19T00:00:00"/>
    <d v="2020-10-28T00:00:00"/>
    <s v="United Package"/>
    <n v="2"/>
    <s v="Chang"/>
    <n v="19"/>
    <x v="12"/>
    <n v="0.20000000298023224"/>
    <x v="58"/>
    <n v="48.22"/>
  </r>
  <r>
    <x v="5"/>
    <s v="Hauptstr. 31"/>
    <s v="Bern"/>
    <s v="3012"/>
    <x v="4"/>
    <x v="0"/>
    <x v="3"/>
    <x v="793"/>
    <x v="469"/>
    <x v="9"/>
    <x v="1"/>
    <d v="2020-11-19T00:00:00"/>
    <d v="2020-10-28T00:00:00"/>
    <s v="United Package"/>
    <n v="63"/>
    <s v="Vegie-spread"/>
    <n v="43.9"/>
    <x v="12"/>
    <n v="0"/>
    <x v="877"/>
    <n v="48.22"/>
  </r>
  <r>
    <x v="33"/>
    <s v="Av. dos Lusíadas, 23"/>
    <s v="São Paulo"/>
    <s v="05432-043"/>
    <x v="2"/>
    <x v="1"/>
    <x v="7"/>
    <x v="794"/>
    <x v="469"/>
    <x v="9"/>
    <x v="1"/>
    <d v="2020-11-05T00:00:00"/>
    <d v="2020-10-31T00:00:00"/>
    <s v="Speedy Express"/>
    <n v="44"/>
    <s v="Gula Malacca"/>
    <n v="19.45"/>
    <x v="6"/>
    <n v="0"/>
    <x v="1098"/>
    <n v="29.99"/>
  </r>
  <r>
    <x v="33"/>
    <s v="Av. dos Lusíadas, 23"/>
    <s v="São Paulo"/>
    <s v="05432-043"/>
    <x v="2"/>
    <x v="1"/>
    <x v="7"/>
    <x v="794"/>
    <x v="469"/>
    <x v="9"/>
    <x v="1"/>
    <d v="2020-11-05T00:00:00"/>
    <d v="2020-10-31T00:00:00"/>
    <s v="Speedy Express"/>
    <n v="61"/>
    <s v="Sirop d'érable"/>
    <n v="28.5"/>
    <x v="22"/>
    <n v="0"/>
    <x v="56"/>
    <n v="29.99"/>
  </r>
  <r>
    <x v="87"/>
    <s v="25, rue Lauriston"/>
    <s v="Paris"/>
    <s v="75016"/>
    <x v="0"/>
    <x v="0"/>
    <x v="0"/>
    <x v="795"/>
    <x v="469"/>
    <x v="9"/>
    <x v="1"/>
    <d v="2020-11-19T00:00:00"/>
    <d v="2020-10-29T00:00:00"/>
    <s v="United Package"/>
    <n v="11"/>
    <s v="Queso Cabrales"/>
    <n v="21"/>
    <x v="1"/>
    <n v="0"/>
    <x v="564"/>
    <n v="8.8000000000000007"/>
  </r>
  <r>
    <x v="62"/>
    <s v="ul. Filtrowa 68"/>
    <s v="Warszawa"/>
    <s v="01-012"/>
    <x v="18"/>
    <x v="0"/>
    <x v="2"/>
    <x v="796"/>
    <x v="470"/>
    <x v="9"/>
    <x v="1"/>
    <d v="2020-11-20T00:00:00"/>
    <d v="2020-10-31T00:00:00"/>
    <s v="Speedy Express"/>
    <n v="62"/>
    <s v="Tarte au sucre"/>
    <n v="49.3"/>
    <x v="0"/>
    <n v="0"/>
    <x v="1099"/>
    <n v="8.7200000000000006"/>
  </r>
  <r>
    <x v="65"/>
    <s v="23 Tsawassen Blvd."/>
    <s v="Tsawassen"/>
    <s v="T2F 8M4"/>
    <x v="16"/>
    <x v="2"/>
    <x v="1"/>
    <x v="797"/>
    <x v="470"/>
    <x v="9"/>
    <x v="1"/>
    <d v="2020-11-20T00:00:00"/>
    <d v="2020-11-15T00:00:00"/>
    <s v="United Package"/>
    <n v="33"/>
    <s v="Geitost"/>
    <n v="2.5"/>
    <x v="6"/>
    <n v="0"/>
    <x v="552"/>
    <n v="70.58"/>
  </r>
  <r>
    <x v="65"/>
    <s v="23 Tsawassen Blvd."/>
    <s v="Tsawassen"/>
    <s v="T2F 8M4"/>
    <x v="16"/>
    <x v="2"/>
    <x v="1"/>
    <x v="797"/>
    <x v="470"/>
    <x v="9"/>
    <x v="1"/>
    <d v="2020-11-20T00:00:00"/>
    <d v="2020-11-15T00:00:00"/>
    <s v="United Package"/>
    <n v="51"/>
    <s v="Manjimup Dried Apples"/>
    <n v="53"/>
    <x v="23"/>
    <n v="0"/>
    <x v="1100"/>
    <n v="70.58"/>
  </r>
  <r>
    <x v="35"/>
    <s v="Adenauerallee 900"/>
    <s v="Stuttgart"/>
    <s v="70563"/>
    <x v="1"/>
    <x v="0"/>
    <x v="6"/>
    <x v="798"/>
    <x v="470"/>
    <x v="9"/>
    <x v="1"/>
    <d v="2020-11-20T00:00:00"/>
    <d v="2020-10-24T00:00:00"/>
    <s v="United Package"/>
    <n v="12"/>
    <s v="Queso Manchego La Pastora"/>
    <n v="38"/>
    <x v="8"/>
    <n v="5.000000074505806E-2"/>
    <x v="1101"/>
    <n v="71.64"/>
  </r>
  <r>
    <x v="35"/>
    <s v="Adenauerallee 900"/>
    <s v="Stuttgart"/>
    <s v="70563"/>
    <x v="1"/>
    <x v="0"/>
    <x v="6"/>
    <x v="798"/>
    <x v="470"/>
    <x v="9"/>
    <x v="1"/>
    <d v="2020-11-20T00:00:00"/>
    <d v="2020-10-24T00:00:00"/>
    <s v="United Package"/>
    <n v="32"/>
    <s v="Mascarpone Fabioli"/>
    <n v="32"/>
    <x v="6"/>
    <n v="5.000000074505806E-2"/>
    <x v="58"/>
    <n v="71.64"/>
  </r>
  <r>
    <x v="35"/>
    <s v="Adenauerallee 900"/>
    <s v="Stuttgart"/>
    <s v="70563"/>
    <x v="1"/>
    <x v="0"/>
    <x v="6"/>
    <x v="798"/>
    <x v="470"/>
    <x v="9"/>
    <x v="1"/>
    <d v="2020-11-20T00:00:00"/>
    <d v="2020-10-24T00:00:00"/>
    <s v="United Package"/>
    <n v="35"/>
    <s v="Steeleye Stout"/>
    <n v="18"/>
    <x v="27"/>
    <n v="5.000000074505806E-2"/>
    <x v="1102"/>
    <n v="71.64"/>
  </r>
  <r>
    <x v="57"/>
    <s v="35 King George"/>
    <s v="London"/>
    <s v="WX3 6FW"/>
    <x v="13"/>
    <x v="0"/>
    <x v="8"/>
    <x v="799"/>
    <x v="471"/>
    <x v="9"/>
    <x v="1"/>
    <d v="2020-11-21T00:00:00"/>
    <d v="2020-10-31T00:00:00"/>
    <s v="Federal Shipping"/>
    <n v="1"/>
    <s v="Chai"/>
    <n v="18"/>
    <x v="9"/>
    <n v="0.25"/>
    <x v="784"/>
    <n v="46.62"/>
  </r>
  <r>
    <x v="57"/>
    <s v="35 King George"/>
    <s v="London"/>
    <s v="WX3 6FW"/>
    <x v="13"/>
    <x v="0"/>
    <x v="8"/>
    <x v="799"/>
    <x v="471"/>
    <x v="9"/>
    <x v="1"/>
    <d v="2020-11-21T00:00:00"/>
    <d v="2020-10-31T00:00:00"/>
    <s v="Federal Shipping"/>
    <n v="5"/>
    <s v="Chef Anton's Gumbo Mix"/>
    <n v="21.35"/>
    <x v="12"/>
    <n v="0.25"/>
    <x v="1103"/>
    <n v="46.62"/>
  </r>
  <r>
    <x v="65"/>
    <s v="23 Tsawassen Blvd."/>
    <s v="Tsawassen"/>
    <s v="T2F 8M4"/>
    <x v="16"/>
    <x v="2"/>
    <x v="8"/>
    <x v="800"/>
    <x v="471"/>
    <x v="9"/>
    <x v="1"/>
    <d v="2020-11-21T00:00:00"/>
    <d v="2020-10-30T00:00:00"/>
    <s v="Federal Shipping"/>
    <n v="68"/>
    <s v="Scottish Longbreads"/>
    <n v="12.5"/>
    <x v="10"/>
    <n v="0"/>
    <x v="789"/>
    <n v="24.12"/>
  </r>
  <r>
    <x v="71"/>
    <s v="Av. Brasil, 442"/>
    <s v="Campinas"/>
    <s v="04876-786"/>
    <x v="2"/>
    <x v="1"/>
    <x v="3"/>
    <x v="801"/>
    <x v="471"/>
    <x v="9"/>
    <x v="1"/>
    <d v="2020-11-21T00:00:00"/>
    <d v="2020-11-03T00:00:00"/>
    <s v="Speedy Express"/>
    <n v="2"/>
    <s v="Chang"/>
    <n v="19"/>
    <x v="1"/>
    <n v="0.20000000298023224"/>
    <x v="363"/>
    <n v="8.34"/>
  </r>
  <r>
    <x v="71"/>
    <s v="Av. Brasil, 442"/>
    <s v="Campinas"/>
    <s v="04876-786"/>
    <x v="2"/>
    <x v="1"/>
    <x v="3"/>
    <x v="801"/>
    <x v="471"/>
    <x v="9"/>
    <x v="1"/>
    <d v="2020-11-21T00:00:00"/>
    <d v="2020-11-03T00:00:00"/>
    <s v="Speedy Express"/>
    <n v="12"/>
    <s v="Queso Manchego La Pastora"/>
    <n v="38"/>
    <x v="22"/>
    <n v="0.20000000298023224"/>
    <x v="121"/>
    <n v="8.34"/>
  </r>
  <r>
    <x v="14"/>
    <s v="Åkergatan 24"/>
    <s v="Bräcke"/>
    <s v="S-844 67"/>
    <x v="9"/>
    <x v="0"/>
    <x v="6"/>
    <x v="802"/>
    <x v="472"/>
    <x v="9"/>
    <x v="1"/>
    <d v="2020-11-24T00:00:00"/>
    <d v="2020-11-04T00:00:00"/>
    <s v="United Package"/>
    <n v="76"/>
    <s v="Lakkalikööri"/>
    <n v="18"/>
    <x v="13"/>
    <n v="0.10000000149011612"/>
    <x v="988"/>
    <n v="59.41"/>
  </r>
  <r>
    <x v="52"/>
    <s v="1 rue Alsace-Lorraine"/>
    <s v="Toulouse"/>
    <s v="31000"/>
    <x v="0"/>
    <x v="0"/>
    <x v="8"/>
    <x v="803"/>
    <x v="472"/>
    <x v="9"/>
    <x v="1"/>
    <d v="2020-11-24T00:00:00"/>
    <d v="2020-11-19T00:00:00"/>
    <s v="Federal Shipping"/>
    <n v="24"/>
    <s v="Guaraná Fantástica"/>
    <n v="4.5"/>
    <x v="1"/>
    <n v="0.20000000298023224"/>
    <x v="114"/>
    <n v="2.79"/>
  </r>
  <r>
    <x v="2"/>
    <s v="Rua do Paço, 67"/>
    <s v="Rio de Janeiro"/>
    <s v="05454-876"/>
    <x v="2"/>
    <x v="1"/>
    <x v="3"/>
    <x v="804"/>
    <x v="472"/>
    <x v="9"/>
    <x v="1"/>
    <d v="2020-11-24T00:00:00"/>
    <d v="2020-10-31T00:00:00"/>
    <s v="Speedy Express"/>
    <n v="43"/>
    <s v="Ipoh Coffee"/>
    <n v="46"/>
    <x v="12"/>
    <n v="0.20000000298023224"/>
    <x v="702"/>
    <n v="67.260000000000005"/>
  </r>
  <r>
    <x v="2"/>
    <s v="Rua do Paço, 67"/>
    <s v="Rio de Janeiro"/>
    <s v="05454-876"/>
    <x v="2"/>
    <x v="1"/>
    <x v="3"/>
    <x v="804"/>
    <x v="472"/>
    <x v="9"/>
    <x v="1"/>
    <d v="2020-11-24T00:00:00"/>
    <d v="2020-10-31T00:00:00"/>
    <s v="Speedy Express"/>
    <n v="61"/>
    <s v="Sirop d'érable"/>
    <n v="28.5"/>
    <x v="1"/>
    <n v="0.20000000298023224"/>
    <x v="454"/>
    <n v="67.260000000000005"/>
  </r>
  <r>
    <x v="53"/>
    <s v="Geislweg 14"/>
    <s v="Salzburg"/>
    <s v="5020"/>
    <x v="6"/>
    <x v="0"/>
    <x v="7"/>
    <x v="805"/>
    <x v="472"/>
    <x v="9"/>
    <x v="1"/>
    <d v="2020-11-24T00:00:00"/>
    <d v="2020-10-29T00:00:00"/>
    <s v="United Package"/>
    <n v="18"/>
    <s v="Carnarvon Tigers"/>
    <n v="62.5"/>
    <x v="5"/>
    <n v="0.20000000298023224"/>
    <x v="664"/>
    <n v="53.05"/>
  </r>
  <r>
    <x v="53"/>
    <s v="Geislweg 14"/>
    <s v="Salzburg"/>
    <s v="5020"/>
    <x v="6"/>
    <x v="0"/>
    <x v="7"/>
    <x v="805"/>
    <x v="472"/>
    <x v="9"/>
    <x v="1"/>
    <d v="2020-11-24T00:00:00"/>
    <d v="2020-10-29T00:00:00"/>
    <s v="United Package"/>
    <n v="32"/>
    <s v="Mascarpone Fabioli"/>
    <n v="32"/>
    <x v="8"/>
    <n v="0"/>
    <x v="16"/>
    <n v="53.05"/>
  </r>
  <r>
    <x v="53"/>
    <s v="Geislweg 14"/>
    <s v="Salzburg"/>
    <s v="5020"/>
    <x v="6"/>
    <x v="0"/>
    <x v="7"/>
    <x v="805"/>
    <x v="472"/>
    <x v="9"/>
    <x v="1"/>
    <d v="2020-11-24T00:00:00"/>
    <d v="2020-10-29T00:00:00"/>
    <s v="United Package"/>
    <n v="64"/>
    <s v="Wimmers gute Semmelknödel"/>
    <n v="33.25"/>
    <x v="9"/>
    <n v="0.20000000298023224"/>
    <x v="247"/>
    <n v="53.05"/>
  </r>
  <r>
    <x v="79"/>
    <s v="Cerrito 333"/>
    <s v="Buenos Aires"/>
    <s v="1010"/>
    <x v="20"/>
    <x v="1"/>
    <x v="6"/>
    <x v="806"/>
    <x v="473"/>
    <x v="9"/>
    <x v="1"/>
    <d v="2020-11-25T00:00:00"/>
    <d v="2020-11-20T00:00:00"/>
    <s v="Speedy Express"/>
    <n v="33"/>
    <s v="Geitost"/>
    <n v="2.5"/>
    <x v="1"/>
    <n v="0"/>
    <x v="1077"/>
    <n v="0.33"/>
  </r>
  <r>
    <x v="79"/>
    <s v="Cerrito 333"/>
    <s v="Buenos Aires"/>
    <s v="1010"/>
    <x v="20"/>
    <x v="1"/>
    <x v="6"/>
    <x v="806"/>
    <x v="473"/>
    <x v="9"/>
    <x v="1"/>
    <d v="2020-11-25T00:00:00"/>
    <d v="2020-11-20T00:00:00"/>
    <s v="Speedy Express"/>
    <n v="67"/>
    <s v="Laughing Lumberjack Lager"/>
    <n v="14"/>
    <x v="8"/>
    <n v="0"/>
    <x v="507"/>
    <n v="0.33"/>
  </r>
  <r>
    <x v="8"/>
    <s v="Carrera 22 con Ave. Carlos Soublette #8-35"/>
    <s v="San Cristóbal"/>
    <s v="5022"/>
    <x v="5"/>
    <x v="1"/>
    <x v="8"/>
    <x v="807"/>
    <x v="473"/>
    <x v="9"/>
    <x v="1"/>
    <d v="2020-11-25T00:00:00"/>
    <d v="2020-11-04T00:00:00"/>
    <s v="United Package"/>
    <n v="24"/>
    <s v="Guaraná Fantástica"/>
    <n v="4.5"/>
    <x v="6"/>
    <n v="0"/>
    <x v="1104"/>
    <n v="120.92"/>
  </r>
  <r>
    <x v="8"/>
    <s v="Carrera 22 con Ave. Carlos Soublette #8-35"/>
    <s v="San Cristóbal"/>
    <s v="5022"/>
    <x v="5"/>
    <x v="1"/>
    <x v="8"/>
    <x v="807"/>
    <x v="473"/>
    <x v="9"/>
    <x v="1"/>
    <d v="2020-11-25T00:00:00"/>
    <d v="2020-11-04T00:00:00"/>
    <s v="United Package"/>
    <n v="25"/>
    <s v="NuNuCa Nuß-Nougat-Creme"/>
    <n v="14"/>
    <x v="6"/>
    <n v="0"/>
    <x v="564"/>
    <n v="120.92"/>
  </r>
  <r>
    <x v="8"/>
    <s v="Carrera 22 con Ave. Carlos Soublette #8-35"/>
    <s v="San Cristóbal"/>
    <s v="5022"/>
    <x v="5"/>
    <x v="1"/>
    <x v="8"/>
    <x v="807"/>
    <x v="473"/>
    <x v="9"/>
    <x v="1"/>
    <d v="2020-11-25T00:00:00"/>
    <d v="2020-11-04T00:00:00"/>
    <s v="United Package"/>
    <n v="51"/>
    <s v="Manjimup Dried Apples"/>
    <n v="53"/>
    <x v="8"/>
    <n v="0"/>
    <x v="459"/>
    <n v="120.92"/>
  </r>
  <r>
    <x v="8"/>
    <s v="Carrera 22 con Ave. Carlos Soublette #8-35"/>
    <s v="San Cristóbal"/>
    <s v="5022"/>
    <x v="5"/>
    <x v="1"/>
    <x v="8"/>
    <x v="807"/>
    <x v="473"/>
    <x v="9"/>
    <x v="1"/>
    <d v="2020-11-25T00:00:00"/>
    <d v="2020-11-04T00:00:00"/>
    <s v="United Package"/>
    <n v="57"/>
    <s v="Ravioli Angelo"/>
    <n v="19.5"/>
    <x v="8"/>
    <n v="0"/>
    <x v="237"/>
    <n v="120.92"/>
  </r>
  <r>
    <x v="57"/>
    <s v="35 King George"/>
    <s v="London"/>
    <s v="WX3 6FW"/>
    <x v="13"/>
    <x v="0"/>
    <x v="6"/>
    <x v="808"/>
    <x v="473"/>
    <x v="9"/>
    <x v="1"/>
    <d v="2020-11-11T00:00:00"/>
    <d v="2020-10-31T00:00:00"/>
    <s v="United Package"/>
    <n v="7"/>
    <s v="Uncle Bob's Organic Dried Pears"/>
    <n v="30"/>
    <x v="4"/>
    <n v="0"/>
    <x v="983"/>
    <n v="278.95999999999998"/>
  </r>
  <r>
    <x v="57"/>
    <s v="35 King George"/>
    <s v="London"/>
    <s v="WX3 6FW"/>
    <x v="13"/>
    <x v="0"/>
    <x v="6"/>
    <x v="808"/>
    <x v="473"/>
    <x v="9"/>
    <x v="1"/>
    <d v="2020-11-11T00:00:00"/>
    <d v="2020-10-31T00:00:00"/>
    <s v="United Package"/>
    <n v="55"/>
    <s v="Pâté chinois"/>
    <n v="24"/>
    <x v="5"/>
    <n v="0"/>
    <x v="667"/>
    <n v="278.95999999999998"/>
  </r>
  <r>
    <x v="57"/>
    <s v="35 King George"/>
    <s v="London"/>
    <s v="WX3 6FW"/>
    <x v="13"/>
    <x v="0"/>
    <x v="6"/>
    <x v="808"/>
    <x v="473"/>
    <x v="9"/>
    <x v="1"/>
    <d v="2020-11-11T00:00:00"/>
    <d v="2020-10-31T00:00:00"/>
    <s v="United Package"/>
    <n v="60"/>
    <s v="Camembert Pierrot"/>
    <n v="34"/>
    <x v="13"/>
    <n v="0"/>
    <x v="827"/>
    <n v="278.95999999999998"/>
  </r>
  <r>
    <x v="78"/>
    <s v="South House_x000d__x000a_300 Queensbridge"/>
    <s v="London"/>
    <s v="SW7 1RZ"/>
    <x v="13"/>
    <x v="0"/>
    <x v="3"/>
    <x v="809"/>
    <x v="474"/>
    <x v="9"/>
    <x v="1"/>
    <d v="2020-11-26T00:00:00"/>
    <d v="2020-10-31T00:00:00"/>
    <s v="Federal Shipping"/>
    <n v="70"/>
    <s v="Outback Lager"/>
    <n v="15"/>
    <x v="28"/>
    <n v="0"/>
    <x v="589"/>
    <n v="4.13"/>
  </r>
  <r>
    <x v="77"/>
    <s v="Forsterstr. 57"/>
    <s v="Mannheim"/>
    <s v="68306"/>
    <x v="1"/>
    <x v="0"/>
    <x v="4"/>
    <x v="810"/>
    <x v="474"/>
    <x v="9"/>
    <x v="1"/>
    <d v="2020-11-26T00:00:00"/>
    <d v="2020-11-21T00:00:00"/>
    <s v="Federal Shipping"/>
    <n v="21"/>
    <s v="Sir Rodney's Scones"/>
    <n v="10"/>
    <x v="28"/>
    <n v="0"/>
    <x v="145"/>
    <n v="31.14"/>
  </r>
  <r>
    <x v="77"/>
    <s v="Forsterstr. 57"/>
    <s v="Mannheim"/>
    <s v="68306"/>
    <x v="1"/>
    <x v="0"/>
    <x v="4"/>
    <x v="810"/>
    <x v="474"/>
    <x v="9"/>
    <x v="1"/>
    <d v="2020-11-26T00:00:00"/>
    <d v="2020-11-21T00:00:00"/>
    <s v="Federal Shipping"/>
    <n v="60"/>
    <s v="Camembert Pierrot"/>
    <n v="34"/>
    <x v="11"/>
    <n v="0"/>
    <x v="921"/>
    <n v="31.14"/>
  </r>
  <r>
    <x v="77"/>
    <s v="Forsterstr. 57"/>
    <s v="Mannheim"/>
    <s v="68306"/>
    <x v="1"/>
    <x v="0"/>
    <x v="4"/>
    <x v="810"/>
    <x v="474"/>
    <x v="9"/>
    <x v="1"/>
    <d v="2020-11-26T00:00:00"/>
    <d v="2020-11-21T00:00:00"/>
    <s v="Federal Shipping"/>
    <n v="61"/>
    <s v="Sirop d'érable"/>
    <n v="28.5"/>
    <x v="22"/>
    <n v="0"/>
    <x v="56"/>
    <n v="31.14"/>
  </r>
  <r>
    <x v="30"/>
    <s v="Av. Copacabana, 267"/>
    <s v="Rio de Janeiro"/>
    <s v="02389-890"/>
    <x v="2"/>
    <x v="1"/>
    <x v="7"/>
    <x v="811"/>
    <x v="474"/>
    <x v="9"/>
    <x v="1"/>
    <d v="2020-12-10T00:00:00"/>
    <d v="2020-12-05T00:00:00"/>
    <s v="United Package"/>
    <n v="13"/>
    <s v="Konbu"/>
    <n v="6"/>
    <x v="12"/>
    <n v="0"/>
    <x v="226"/>
    <n v="85.8"/>
  </r>
  <r>
    <x v="30"/>
    <s v="Av. Copacabana, 267"/>
    <s v="Rio de Janeiro"/>
    <s v="02389-890"/>
    <x v="2"/>
    <x v="1"/>
    <x v="7"/>
    <x v="811"/>
    <x v="474"/>
    <x v="9"/>
    <x v="1"/>
    <d v="2020-12-10T00:00:00"/>
    <d v="2020-12-05T00:00:00"/>
    <s v="United Package"/>
    <n v="17"/>
    <s v="Alice Mutton"/>
    <n v="39"/>
    <x v="0"/>
    <n v="0"/>
    <x v="118"/>
    <n v="85.8"/>
  </r>
  <r>
    <x v="30"/>
    <s v="Av. Copacabana, 267"/>
    <s v="Rio de Janeiro"/>
    <s v="02389-890"/>
    <x v="2"/>
    <x v="1"/>
    <x v="7"/>
    <x v="811"/>
    <x v="474"/>
    <x v="9"/>
    <x v="1"/>
    <d v="2020-12-10T00:00:00"/>
    <d v="2020-12-05T00:00:00"/>
    <s v="United Package"/>
    <n v="60"/>
    <s v="Camembert Pierrot"/>
    <n v="34"/>
    <x v="5"/>
    <n v="0"/>
    <x v="1105"/>
    <n v="85.8"/>
  </r>
  <r>
    <x v="70"/>
    <s v="Via Monte Bianco 34"/>
    <s v="Torino"/>
    <s v="10100"/>
    <x v="11"/>
    <x v="0"/>
    <x v="7"/>
    <x v="812"/>
    <x v="475"/>
    <x v="9"/>
    <x v="1"/>
    <d v="2020-11-27T00:00:00"/>
    <d v="2020-11-03T00:00:00"/>
    <s v="United Package"/>
    <n v="60"/>
    <s v="Camembert Pierrot"/>
    <n v="34"/>
    <x v="22"/>
    <n v="0"/>
    <x v="269"/>
    <n v="10.98"/>
  </r>
  <r>
    <x v="70"/>
    <s v="Via Monte Bianco 34"/>
    <s v="Torino"/>
    <s v="10100"/>
    <x v="11"/>
    <x v="0"/>
    <x v="7"/>
    <x v="812"/>
    <x v="475"/>
    <x v="9"/>
    <x v="1"/>
    <d v="2020-11-27T00:00:00"/>
    <d v="2020-11-03T00:00:00"/>
    <s v="United Package"/>
    <n v="77"/>
    <s v="Original Frankfurter grüne Soße"/>
    <n v="13"/>
    <x v="1"/>
    <n v="0"/>
    <x v="1106"/>
    <n v="10.98"/>
  </r>
  <r>
    <x v="80"/>
    <s v="2732 Baker Blvd."/>
    <s v="Eugene"/>
    <s v="97403"/>
    <x v="8"/>
    <x v="2"/>
    <x v="2"/>
    <x v="813"/>
    <x v="475"/>
    <x v="9"/>
    <x v="1"/>
    <d v="2020-12-11T00:00:00"/>
    <d v="2020-12-06T00:00:00"/>
    <s v="Federal Shipping"/>
    <n v="60"/>
    <s v="Camembert Pierrot"/>
    <n v="34"/>
    <x v="6"/>
    <n v="0"/>
    <x v="658"/>
    <n v="14.01"/>
  </r>
  <r>
    <x v="31"/>
    <s v="Strada Provinciale 124"/>
    <s v="Reggio Emilia"/>
    <s v="42100"/>
    <x v="11"/>
    <x v="0"/>
    <x v="2"/>
    <x v="814"/>
    <x v="475"/>
    <x v="9"/>
    <x v="1"/>
    <d v="2020-11-27T00:00:00"/>
    <d v="2020-11-22T00:00:00"/>
    <s v="United Package"/>
    <n v="53"/>
    <s v="Perth Pasties"/>
    <n v="32.799999999999997"/>
    <x v="1"/>
    <n v="0.20000000298023224"/>
    <x v="1107"/>
    <n v="29.93"/>
  </r>
  <r>
    <x v="31"/>
    <s v="Strada Provinciale 124"/>
    <s v="Reggio Emilia"/>
    <s v="42100"/>
    <x v="11"/>
    <x v="0"/>
    <x v="2"/>
    <x v="814"/>
    <x v="475"/>
    <x v="9"/>
    <x v="1"/>
    <d v="2020-11-27T00:00:00"/>
    <d v="2020-11-22T00:00:00"/>
    <s v="United Package"/>
    <n v="70"/>
    <s v="Outback Lager"/>
    <n v="15"/>
    <x v="0"/>
    <n v="0.20000000298023224"/>
    <x v="169"/>
    <n v="29.93"/>
  </r>
  <r>
    <x v="34"/>
    <s v="8 Johnstown Road"/>
    <s v="Cork"/>
    <m/>
    <x v="14"/>
    <x v="0"/>
    <x v="3"/>
    <x v="815"/>
    <x v="475"/>
    <x v="9"/>
    <x v="1"/>
    <d v="2020-11-27T00:00:00"/>
    <d v="2020-11-05T00:00:00"/>
    <s v="United Package"/>
    <n v="34"/>
    <s v="Sasquatch Ale"/>
    <n v="14"/>
    <x v="12"/>
    <n v="0"/>
    <x v="471"/>
    <n v="81.73"/>
  </r>
  <r>
    <x v="34"/>
    <s v="8 Johnstown Road"/>
    <s v="Cork"/>
    <m/>
    <x v="14"/>
    <x v="0"/>
    <x v="3"/>
    <x v="815"/>
    <x v="475"/>
    <x v="9"/>
    <x v="1"/>
    <d v="2020-11-27T00:00:00"/>
    <d v="2020-11-05T00:00:00"/>
    <s v="United Package"/>
    <n v="40"/>
    <s v="Boston Crab Meat"/>
    <n v="18.399999999999999"/>
    <x v="4"/>
    <n v="0.10000000149011612"/>
    <x v="1108"/>
    <n v="81.73"/>
  </r>
  <r>
    <x v="34"/>
    <s v="8 Johnstown Road"/>
    <s v="Cork"/>
    <m/>
    <x v="14"/>
    <x v="0"/>
    <x v="3"/>
    <x v="815"/>
    <x v="475"/>
    <x v="9"/>
    <x v="1"/>
    <d v="2020-11-27T00:00:00"/>
    <d v="2020-11-05T00:00:00"/>
    <s v="United Package"/>
    <n v="41"/>
    <s v="Jack's New England Clam Chowder"/>
    <n v="9.65"/>
    <x v="12"/>
    <n v="0.10000000149011612"/>
    <x v="1109"/>
    <n v="81.73"/>
  </r>
  <r>
    <x v="44"/>
    <s v="187 Suffolk Ln."/>
    <s v="Boise"/>
    <s v="83720"/>
    <x v="8"/>
    <x v="2"/>
    <x v="5"/>
    <x v="816"/>
    <x v="476"/>
    <x v="9"/>
    <x v="1"/>
    <d v="2020-11-28T00:00:00"/>
    <d v="2020-11-03T00:00:00"/>
    <s v="Speedy Express"/>
    <n v="17"/>
    <s v="Alice Mutton"/>
    <n v="39"/>
    <x v="36"/>
    <n v="0.10000000149011612"/>
    <x v="1110"/>
    <n v="30.09"/>
  </r>
  <r>
    <x v="44"/>
    <s v="187 Suffolk Ln."/>
    <s v="Boise"/>
    <s v="83720"/>
    <x v="8"/>
    <x v="2"/>
    <x v="5"/>
    <x v="816"/>
    <x v="476"/>
    <x v="9"/>
    <x v="1"/>
    <d v="2020-11-28T00:00:00"/>
    <d v="2020-11-03T00:00:00"/>
    <s v="Speedy Express"/>
    <n v="41"/>
    <s v="Jack's New England Clam Chowder"/>
    <n v="9.65"/>
    <x v="0"/>
    <n v="0"/>
    <x v="815"/>
    <n v="30.09"/>
  </r>
  <r>
    <x v="44"/>
    <s v="187 Suffolk Ln."/>
    <s v="Boise"/>
    <s v="83720"/>
    <x v="8"/>
    <x v="2"/>
    <x v="5"/>
    <x v="816"/>
    <x v="476"/>
    <x v="9"/>
    <x v="1"/>
    <d v="2020-11-28T00:00:00"/>
    <d v="2020-11-03T00:00:00"/>
    <s v="Speedy Express"/>
    <n v="53"/>
    <s v="Perth Pasties"/>
    <n v="32.799999999999997"/>
    <x v="9"/>
    <n v="0.10000000149011612"/>
    <x v="1111"/>
    <n v="30.09"/>
  </r>
  <r>
    <x v="44"/>
    <s v="187 Suffolk Ln."/>
    <s v="Boise"/>
    <s v="83720"/>
    <x v="8"/>
    <x v="2"/>
    <x v="5"/>
    <x v="816"/>
    <x v="476"/>
    <x v="9"/>
    <x v="1"/>
    <d v="2020-11-28T00:00:00"/>
    <d v="2020-11-03T00:00:00"/>
    <s v="Speedy Express"/>
    <n v="55"/>
    <s v="Pâté chinois"/>
    <n v="24"/>
    <x v="22"/>
    <n v="0.10000000149011612"/>
    <x v="26"/>
    <n v="30.09"/>
  </r>
  <r>
    <x v="44"/>
    <s v="187 Suffolk Ln."/>
    <s v="Boise"/>
    <s v="83720"/>
    <x v="8"/>
    <x v="2"/>
    <x v="5"/>
    <x v="816"/>
    <x v="476"/>
    <x v="9"/>
    <x v="1"/>
    <d v="2020-11-28T00:00:00"/>
    <d v="2020-11-03T00:00:00"/>
    <s v="Speedy Express"/>
    <n v="68"/>
    <s v="Scottish Longbreads"/>
    <n v="12.5"/>
    <x v="38"/>
    <n v="0"/>
    <x v="1112"/>
    <n v="30.09"/>
  </r>
  <r>
    <x v="29"/>
    <s v="Carrera 52 con Ave. Bolívar #65-98 Llano Largo"/>
    <s v="Barquisimeto"/>
    <s v="3508"/>
    <x v="5"/>
    <x v="1"/>
    <x v="6"/>
    <x v="817"/>
    <x v="476"/>
    <x v="9"/>
    <x v="1"/>
    <d v="2020-11-28T00:00:00"/>
    <d v="2020-11-23T00:00:00"/>
    <s v="Speedy Express"/>
    <n v="30"/>
    <s v="Nord-Ost Matjeshering"/>
    <n v="25.89"/>
    <x v="22"/>
    <n v="0.25"/>
    <x v="1113"/>
    <n v="12.91"/>
  </r>
  <r>
    <x v="29"/>
    <s v="Carrera 52 con Ave. Bolívar #65-98 Llano Largo"/>
    <s v="Barquisimeto"/>
    <s v="3508"/>
    <x v="5"/>
    <x v="1"/>
    <x v="6"/>
    <x v="817"/>
    <x v="476"/>
    <x v="9"/>
    <x v="1"/>
    <d v="2020-11-28T00:00:00"/>
    <d v="2020-11-23T00:00:00"/>
    <s v="Speedy Express"/>
    <n v="54"/>
    <s v="Tourtière"/>
    <n v="7.45"/>
    <x v="8"/>
    <n v="0.25"/>
    <x v="525"/>
    <n v="12.91"/>
  </r>
  <r>
    <x v="19"/>
    <s v="1029 - 12th Ave. S."/>
    <s v="Seattle"/>
    <s v="98124"/>
    <x v="8"/>
    <x v="2"/>
    <x v="8"/>
    <x v="818"/>
    <x v="476"/>
    <x v="9"/>
    <x v="1"/>
    <d v="2020-11-28T00:00:00"/>
    <d v="2020-11-03T00:00:00"/>
    <s v="United Package"/>
    <n v="16"/>
    <s v="Pavlova"/>
    <n v="17.45"/>
    <x v="28"/>
    <n v="0"/>
    <x v="752"/>
    <n v="44.72"/>
  </r>
  <r>
    <x v="19"/>
    <s v="1029 - 12th Ave. S."/>
    <s v="Seattle"/>
    <s v="98124"/>
    <x v="8"/>
    <x v="2"/>
    <x v="8"/>
    <x v="818"/>
    <x v="476"/>
    <x v="9"/>
    <x v="1"/>
    <d v="2020-11-28T00:00:00"/>
    <d v="2020-11-03T00:00:00"/>
    <s v="United Package"/>
    <n v="19"/>
    <s v="Teatime Chocolate Biscuits"/>
    <n v="9.1999999999999993"/>
    <x v="10"/>
    <n v="0"/>
    <x v="1114"/>
    <n v="44.72"/>
  </r>
  <r>
    <x v="19"/>
    <s v="1029 - 12th Ave. S."/>
    <s v="Seattle"/>
    <s v="98124"/>
    <x v="8"/>
    <x v="2"/>
    <x v="8"/>
    <x v="818"/>
    <x v="476"/>
    <x v="9"/>
    <x v="1"/>
    <d v="2020-11-28T00:00:00"/>
    <d v="2020-11-03T00:00:00"/>
    <s v="United Package"/>
    <n v="34"/>
    <s v="Sasquatch Ale"/>
    <n v="14"/>
    <x v="5"/>
    <n v="0"/>
    <x v="597"/>
    <n v="44.72"/>
  </r>
  <r>
    <x v="56"/>
    <s v="Walserweg 21"/>
    <s v="Aachen"/>
    <s v="52066"/>
    <x v="1"/>
    <x v="0"/>
    <x v="5"/>
    <x v="819"/>
    <x v="477"/>
    <x v="10"/>
    <x v="1"/>
    <d v="2020-11-17T00:00:00"/>
    <d v="2020-11-05T00:00:00"/>
    <s v="United Package"/>
    <n v="41"/>
    <s v="Jack's New England Clam Chowder"/>
    <n v="9.65"/>
    <x v="3"/>
    <n v="0"/>
    <x v="1115"/>
    <n v="7.98"/>
  </r>
  <r>
    <x v="61"/>
    <s v="Alameda dos Canàrios, 891"/>
    <s v="São Paulo"/>
    <s v="05487-020"/>
    <x v="2"/>
    <x v="1"/>
    <x v="6"/>
    <x v="820"/>
    <x v="477"/>
    <x v="10"/>
    <x v="1"/>
    <d v="2020-12-01T00:00:00"/>
    <d v="2020-11-26T00:00:00"/>
    <s v="United Package"/>
    <n v="28"/>
    <s v="Rössle Sauerkraut"/>
    <n v="45.6"/>
    <x v="26"/>
    <n v="0.15000000596046448"/>
    <x v="1116"/>
    <n v="81.75"/>
  </r>
  <r>
    <x v="61"/>
    <s v="Alameda dos Canàrios, 891"/>
    <s v="São Paulo"/>
    <s v="05487-020"/>
    <x v="2"/>
    <x v="1"/>
    <x v="6"/>
    <x v="820"/>
    <x v="477"/>
    <x v="10"/>
    <x v="1"/>
    <d v="2020-12-01T00:00:00"/>
    <d v="2020-11-26T00:00:00"/>
    <s v="United Package"/>
    <n v="43"/>
    <s v="Ipoh Coffee"/>
    <n v="46"/>
    <x v="20"/>
    <n v="0.15000000596046448"/>
    <x v="1117"/>
    <n v="81.75"/>
  </r>
  <r>
    <x v="61"/>
    <s v="Alameda dos Canàrios, 891"/>
    <s v="São Paulo"/>
    <s v="05487-020"/>
    <x v="2"/>
    <x v="1"/>
    <x v="6"/>
    <x v="820"/>
    <x v="477"/>
    <x v="10"/>
    <x v="1"/>
    <d v="2020-12-01T00:00:00"/>
    <d v="2020-11-26T00:00:00"/>
    <s v="United Package"/>
    <n v="77"/>
    <s v="Original Frankfurter grüne Soße"/>
    <n v="13"/>
    <x v="19"/>
    <n v="0.15000000596046448"/>
    <x v="1118"/>
    <n v="81.75"/>
  </r>
  <r>
    <x v="24"/>
    <s v="Avda. Azteca 123"/>
    <s v="México D.F."/>
    <s v="05033"/>
    <x v="7"/>
    <x v="2"/>
    <x v="5"/>
    <x v="821"/>
    <x v="477"/>
    <x v="10"/>
    <x v="1"/>
    <d v="2020-12-01T00:00:00"/>
    <d v="2020-11-05T00:00:00"/>
    <s v="United Package"/>
    <n v="39"/>
    <s v="Chartreuse verte"/>
    <n v="18"/>
    <x v="8"/>
    <n v="0"/>
    <x v="40"/>
    <n v="15.67"/>
  </r>
  <r>
    <x v="27"/>
    <s v="Magazinweg 7"/>
    <s v="Frankfurt a.M. "/>
    <s v="60528"/>
    <x v="1"/>
    <x v="0"/>
    <x v="7"/>
    <x v="822"/>
    <x v="478"/>
    <x v="10"/>
    <x v="1"/>
    <d v="2020-12-02T00:00:00"/>
    <d v="2020-11-27T00:00:00"/>
    <s v="Speedy Express"/>
    <n v="1"/>
    <s v="Chai"/>
    <n v="18"/>
    <x v="4"/>
    <n v="0.15000000596046448"/>
    <x v="223"/>
    <n v="136"/>
  </r>
  <r>
    <x v="27"/>
    <s v="Magazinweg 7"/>
    <s v="Frankfurt a.M. "/>
    <s v="60528"/>
    <x v="1"/>
    <x v="0"/>
    <x v="7"/>
    <x v="822"/>
    <x v="478"/>
    <x v="10"/>
    <x v="1"/>
    <d v="2020-12-02T00:00:00"/>
    <d v="2020-11-27T00:00:00"/>
    <s v="Speedy Express"/>
    <n v="2"/>
    <s v="Chang"/>
    <n v="19"/>
    <x v="8"/>
    <n v="0.15000000596046448"/>
    <x v="513"/>
    <n v="136"/>
  </r>
  <r>
    <x v="27"/>
    <s v="Magazinweg 7"/>
    <s v="Frankfurt a.M. "/>
    <s v="60528"/>
    <x v="1"/>
    <x v="0"/>
    <x v="7"/>
    <x v="822"/>
    <x v="478"/>
    <x v="10"/>
    <x v="1"/>
    <d v="2020-12-02T00:00:00"/>
    <d v="2020-11-27T00:00:00"/>
    <s v="Speedy Express"/>
    <n v="16"/>
    <s v="Pavlova"/>
    <n v="17.45"/>
    <x v="12"/>
    <n v="0.15000000596046448"/>
    <x v="1119"/>
    <n v="136"/>
  </r>
  <r>
    <x v="27"/>
    <s v="Magazinweg 7"/>
    <s v="Frankfurt a.M. "/>
    <s v="60528"/>
    <x v="1"/>
    <x v="0"/>
    <x v="7"/>
    <x v="822"/>
    <x v="478"/>
    <x v="10"/>
    <x v="1"/>
    <d v="2020-12-02T00:00:00"/>
    <d v="2020-11-27T00:00:00"/>
    <s v="Speedy Express"/>
    <n v="31"/>
    <s v="Gorgonzola Telino"/>
    <n v="12.5"/>
    <x v="8"/>
    <n v="0"/>
    <x v="530"/>
    <n v="136"/>
  </r>
  <r>
    <x v="29"/>
    <s v="Carrera 52 con Ave. Bolívar #65-98 Llano Largo"/>
    <s v="Barquisimeto"/>
    <s v="3508"/>
    <x v="5"/>
    <x v="1"/>
    <x v="5"/>
    <x v="823"/>
    <x v="478"/>
    <x v="10"/>
    <x v="1"/>
    <d v="2020-12-02T00:00:00"/>
    <d v="2020-11-27T00:00:00"/>
    <s v="Speedy Express"/>
    <n v="7"/>
    <s v="Uncle Bob's Organic Dried Pears"/>
    <n v="30"/>
    <x v="6"/>
    <n v="5.000000074505806E-2"/>
    <x v="543"/>
    <n v="0.93"/>
  </r>
  <r>
    <x v="29"/>
    <s v="Carrera 52 con Ave. Bolívar #65-98 Llano Largo"/>
    <s v="Barquisimeto"/>
    <s v="3508"/>
    <x v="5"/>
    <x v="1"/>
    <x v="5"/>
    <x v="823"/>
    <x v="478"/>
    <x v="10"/>
    <x v="1"/>
    <d v="2020-12-02T00:00:00"/>
    <d v="2020-11-27T00:00:00"/>
    <s v="Speedy Express"/>
    <n v="13"/>
    <s v="Konbu"/>
    <n v="6"/>
    <x v="1"/>
    <n v="5.000000074505806E-2"/>
    <x v="813"/>
    <n v="0.93"/>
  </r>
  <r>
    <x v="9"/>
    <s v="Kirchgasse 6"/>
    <s v="Graz"/>
    <s v="8010"/>
    <x v="6"/>
    <x v="0"/>
    <x v="2"/>
    <x v="824"/>
    <x v="478"/>
    <x v="10"/>
    <x v="1"/>
    <d v="2020-12-02T00:00:00"/>
    <d v="2020-11-27T00:00:00"/>
    <s v="United Package"/>
    <n v="2"/>
    <s v="Chang"/>
    <n v="19"/>
    <x v="26"/>
    <n v="0"/>
    <x v="363"/>
    <n v="258.64"/>
  </r>
  <r>
    <x v="9"/>
    <s v="Kirchgasse 6"/>
    <s v="Graz"/>
    <s v="8010"/>
    <x v="6"/>
    <x v="0"/>
    <x v="2"/>
    <x v="824"/>
    <x v="478"/>
    <x v="10"/>
    <x v="1"/>
    <d v="2020-12-02T00:00:00"/>
    <d v="2020-11-27T00:00:00"/>
    <s v="United Package"/>
    <n v="41"/>
    <s v="Jack's New England Clam Chowder"/>
    <n v="9.65"/>
    <x v="4"/>
    <n v="0"/>
    <x v="1120"/>
    <n v="258.64"/>
  </r>
  <r>
    <x v="9"/>
    <s v="Kirchgasse 6"/>
    <s v="Graz"/>
    <s v="8010"/>
    <x v="6"/>
    <x v="0"/>
    <x v="2"/>
    <x v="824"/>
    <x v="478"/>
    <x v="10"/>
    <x v="1"/>
    <d v="2020-12-02T00:00:00"/>
    <d v="2020-11-27T00:00:00"/>
    <s v="United Package"/>
    <n v="50"/>
    <s v="Valkoinen suklaa"/>
    <n v="16.25"/>
    <x v="54"/>
    <n v="0"/>
    <x v="1121"/>
    <n v="258.64"/>
  </r>
  <r>
    <x v="9"/>
    <s v="Kirchgasse 6"/>
    <s v="Graz"/>
    <s v="8010"/>
    <x v="6"/>
    <x v="0"/>
    <x v="2"/>
    <x v="824"/>
    <x v="478"/>
    <x v="10"/>
    <x v="1"/>
    <d v="2020-12-02T00:00:00"/>
    <d v="2020-11-27T00:00:00"/>
    <s v="United Package"/>
    <n v="64"/>
    <s v="Wimmers gute Semmelknödel"/>
    <n v="33.25"/>
    <x v="49"/>
    <n v="0"/>
    <x v="1122"/>
    <n v="258.64"/>
  </r>
  <r>
    <x v="42"/>
    <s v="Calle Dr. Jorge Cash 321"/>
    <s v="México D.F."/>
    <s v="05033"/>
    <x v="7"/>
    <x v="2"/>
    <x v="7"/>
    <x v="825"/>
    <x v="478"/>
    <x v="10"/>
    <x v="1"/>
    <d v="2020-12-02T00:00:00"/>
    <d v="2020-11-27T00:00:00"/>
    <s v="United Package"/>
    <n v="11"/>
    <s v="Queso Cabrales"/>
    <n v="21"/>
    <x v="1"/>
    <n v="0"/>
    <x v="564"/>
    <n v="24.95"/>
  </r>
  <r>
    <x v="42"/>
    <s v="Calle Dr. Jorge Cash 321"/>
    <s v="México D.F."/>
    <s v="05033"/>
    <x v="7"/>
    <x v="2"/>
    <x v="7"/>
    <x v="825"/>
    <x v="478"/>
    <x v="10"/>
    <x v="1"/>
    <d v="2020-12-02T00:00:00"/>
    <d v="2020-11-27T00:00:00"/>
    <s v="United Package"/>
    <n v="24"/>
    <s v="Guaraná Fantástica"/>
    <n v="4.5"/>
    <x v="8"/>
    <n v="0"/>
    <x v="236"/>
    <n v="24.95"/>
  </r>
  <r>
    <x v="50"/>
    <s v="Vinbæltet 34"/>
    <s v="København"/>
    <s v="1734"/>
    <x v="17"/>
    <x v="0"/>
    <x v="8"/>
    <x v="826"/>
    <x v="479"/>
    <x v="10"/>
    <x v="1"/>
    <d v="2020-12-03T00:00:00"/>
    <d v="2020-11-28T00:00:00"/>
    <s v="United Package"/>
    <n v="16"/>
    <s v="Pavlova"/>
    <n v="17.45"/>
    <x v="31"/>
    <n v="5.000000074505806E-2"/>
    <x v="1123"/>
    <n v="18.440000000000001"/>
  </r>
  <r>
    <x v="6"/>
    <s v="Starenweg 5"/>
    <s v="Genève"/>
    <s v="1204"/>
    <x v="4"/>
    <x v="0"/>
    <x v="6"/>
    <x v="827"/>
    <x v="479"/>
    <x v="10"/>
    <x v="1"/>
    <d v="2020-12-03T00:00:00"/>
    <d v="2020-11-28T00:00:00"/>
    <s v="United Package"/>
    <n v="2"/>
    <s v="Chang"/>
    <n v="19"/>
    <x v="1"/>
    <n v="0.15000000596046448"/>
    <x v="1022"/>
    <n v="6.19"/>
  </r>
  <r>
    <x v="6"/>
    <s v="Starenweg 5"/>
    <s v="Genève"/>
    <s v="1204"/>
    <x v="4"/>
    <x v="0"/>
    <x v="6"/>
    <x v="827"/>
    <x v="479"/>
    <x v="10"/>
    <x v="1"/>
    <d v="2020-12-03T00:00:00"/>
    <d v="2020-11-28T00:00:00"/>
    <s v="United Package"/>
    <n v="46"/>
    <s v="Spegesild"/>
    <n v="12"/>
    <x v="12"/>
    <n v="0.15000000596046448"/>
    <x v="574"/>
    <n v="6.19"/>
  </r>
  <r>
    <x v="6"/>
    <s v="Starenweg 5"/>
    <s v="Genève"/>
    <s v="1204"/>
    <x v="4"/>
    <x v="0"/>
    <x v="6"/>
    <x v="827"/>
    <x v="479"/>
    <x v="10"/>
    <x v="1"/>
    <d v="2020-12-03T00:00:00"/>
    <d v="2020-11-28T00:00:00"/>
    <s v="United Package"/>
    <n v="76"/>
    <s v="Lakkalikööri"/>
    <n v="18"/>
    <x v="17"/>
    <n v="0.15000000596046448"/>
    <x v="867"/>
    <n v="6.19"/>
  </r>
  <r>
    <x v="47"/>
    <s v="12, rue des Bouchers"/>
    <s v="Marseille"/>
    <s v="13008"/>
    <x v="0"/>
    <x v="0"/>
    <x v="2"/>
    <x v="828"/>
    <x v="479"/>
    <x v="10"/>
    <x v="1"/>
    <d v="2020-12-03T00:00:00"/>
    <d v="2020-11-28T00:00:00"/>
    <s v="United Package"/>
    <n v="6"/>
    <s v="Grandma's Boysenberry Spread"/>
    <n v="25"/>
    <x v="8"/>
    <n v="0.25"/>
    <x v="545"/>
    <n v="38.28"/>
  </r>
  <r>
    <x v="47"/>
    <s v="12, rue des Bouchers"/>
    <s v="Marseille"/>
    <s v="13008"/>
    <x v="0"/>
    <x v="0"/>
    <x v="2"/>
    <x v="828"/>
    <x v="479"/>
    <x v="10"/>
    <x v="1"/>
    <d v="2020-12-03T00:00:00"/>
    <d v="2020-11-28T00:00:00"/>
    <s v="United Package"/>
    <n v="14"/>
    <s v="Tofu"/>
    <n v="23.25"/>
    <x v="8"/>
    <n v="0.25"/>
    <x v="1124"/>
    <n v="38.28"/>
  </r>
  <r>
    <x v="47"/>
    <s v="12, rue des Bouchers"/>
    <s v="Marseille"/>
    <s v="13008"/>
    <x v="0"/>
    <x v="0"/>
    <x v="2"/>
    <x v="828"/>
    <x v="479"/>
    <x v="10"/>
    <x v="1"/>
    <d v="2020-12-03T00:00:00"/>
    <d v="2020-11-28T00:00:00"/>
    <s v="United Package"/>
    <n v="19"/>
    <s v="Teatime Chocolate Biscuits"/>
    <n v="9.1999999999999993"/>
    <x v="1"/>
    <n v="0.25"/>
    <x v="1125"/>
    <n v="38.28"/>
  </r>
  <r>
    <x v="13"/>
    <s v="2817 Milton Dr."/>
    <s v="Albuquerque"/>
    <s v="87110"/>
    <x v="8"/>
    <x v="2"/>
    <x v="5"/>
    <x v="829"/>
    <x v="479"/>
    <x v="10"/>
    <x v="1"/>
    <d v="2020-12-03T00:00:00"/>
    <d v="2020-11-28T00:00:00"/>
    <s v="United Package"/>
    <n v="2"/>
    <s v="Chang"/>
    <n v="19"/>
    <x v="23"/>
    <n v="0.20000000298023224"/>
    <x v="349"/>
    <n v="8.5299999999999994"/>
  </r>
  <r>
    <x v="13"/>
    <s v="2817 Milton Dr."/>
    <s v="Albuquerque"/>
    <s v="87110"/>
    <x v="8"/>
    <x v="2"/>
    <x v="5"/>
    <x v="829"/>
    <x v="479"/>
    <x v="10"/>
    <x v="1"/>
    <d v="2020-12-03T00:00:00"/>
    <d v="2020-11-28T00:00:00"/>
    <s v="United Package"/>
    <n v="3"/>
    <s v="Aniseed Syrup"/>
    <n v="10"/>
    <x v="22"/>
    <n v="0"/>
    <x v="66"/>
    <n v="8.5299999999999994"/>
  </r>
  <r>
    <x v="13"/>
    <s v="2817 Milton Dr."/>
    <s v="Albuquerque"/>
    <s v="87110"/>
    <x v="8"/>
    <x v="2"/>
    <x v="5"/>
    <x v="829"/>
    <x v="479"/>
    <x v="10"/>
    <x v="1"/>
    <d v="2020-12-03T00:00:00"/>
    <d v="2020-11-28T00:00:00"/>
    <s v="United Package"/>
    <n v="4"/>
    <s v="Chef Anton's Cajun Seasoning"/>
    <n v="22"/>
    <x v="15"/>
    <n v="0"/>
    <x v="1126"/>
    <n v="8.5299999999999994"/>
  </r>
  <r>
    <x v="13"/>
    <s v="2817 Milton Dr."/>
    <s v="Albuquerque"/>
    <s v="87110"/>
    <x v="8"/>
    <x v="2"/>
    <x v="5"/>
    <x v="829"/>
    <x v="479"/>
    <x v="10"/>
    <x v="1"/>
    <d v="2020-12-03T00:00:00"/>
    <d v="2020-11-28T00:00:00"/>
    <s v="United Package"/>
    <n v="6"/>
    <s v="Grandma's Boysenberry Spread"/>
    <n v="25"/>
    <x v="15"/>
    <n v="1.9999999552965164E-2"/>
    <x v="1127"/>
    <n v="8.5299999999999994"/>
  </r>
  <r>
    <x v="13"/>
    <s v="2817 Milton Dr."/>
    <s v="Albuquerque"/>
    <s v="87110"/>
    <x v="8"/>
    <x v="2"/>
    <x v="5"/>
    <x v="829"/>
    <x v="479"/>
    <x v="10"/>
    <x v="1"/>
    <d v="2020-12-03T00:00:00"/>
    <d v="2020-11-28T00:00:00"/>
    <s v="United Package"/>
    <n v="7"/>
    <s v="Uncle Bob's Organic Dried Pears"/>
    <n v="30"/>
    <x v="15"/>
    <n v="5.000000074505806E-2"/>
    <x v="1128"/>
    <n v="8.5299999999999994"/>
  </r>
  <r>
    <x v="13"/>
    <s v="2817 Milton Dr."/>
    <s v="Albuquerque"/>
    <s v="87110"/>
    <x v="8"/>
    <x v="2"/>
    <x v="5"/>
    <x v="829"/>
    <x v="479"/>
    <x v="10"/>
    <x v="1"/>
    <d v="2020-12-03T00:00:00"/>
    <d v="2020-11-28T00:00:00"/>
    <s v="United Package"/>
    <n v="8"/>
    <s v="Northwoods Cranberry Sauce"/>
    <n v="40"/>
    <x v="17"/>
    <n v="0.10000000149011612"/>
    <x v="194"/>
    <n v="8.5299999999999994"/>
  </r>
  <r>
    <x v="13"/>
    <s v="2817 Milton Dr."/>
    <s v="Albuquerque"/>
    <s v="87110"/>
    <x v="8"/>
    <x v="2"/>
    <x v="5"/>
    <x v="829"/>
    <x v="479"/>
    <x v="10"/>
    <x v="1"/>
    <d v="2020-12-03T00:00:00"/>
    <d v="2020-11-28T00:00:00"/>
    <s v="United Package"/>
    <n v="10"/>
    <s v="Ikura"/>
    <n v="31"/>
    <x v="15"/>
    <n v="0"/>
    <x v="1129"/>
    <n v="8.5299999999999994"/>
  </r>
  <r>
    <x v="13"/>
    <s v="2817 Milton Dr."/>
    <s v="Albuquerque"/>
    <s v="87110"/>
    <x v="8"/>
    <x v="2"/>
    <x v="5"/>
    <x v="829"/>
    <x v="479"/>
    <x v="10"/>
    <x v="1"/>
    <d v="2020-12-03T00:00:00"/>
    <d v="2020-11-28T00:00:00"/>
    <s v="United Package"/>
    <n v="12"/>
    <s v="Queso Manchego La Pastora"/>
    <n v="38"/>
    <x v="17"/>
    <n v="5.000000074505806E-2"/>
    <x v="1130"/>
    <n v="8.5299999999999994"/>
  </r>
  <r>
    <x v="13"/>
    <s v="2817 Milton Dr."/>
    <s v="Albuquerque"/>
    <s v="87110"/>
    <x v="8"/>
    <x v="2"/>
    <x v="5"/>
    <x v="829"/>
    <x v="479"/>
    <x v="10"/>
    <x v="1"/>
    <d v="2020-12-03T00:00:00"/>
    <d v="2020-11-28T00:00:00"/>
    <s v="United Package"/>
    <n v="13"/>
    <s v="Konbu"/>
    <n v="6"/>
    <x v="22"/>
    <n v="0"/>
    <x v="442"/>
    <n v="8.5299999999999994"/>
  </r>
  <r>
    <x v="13"/>
    <s v="2817 Milton Dr."/>
    <s v="Albuquerque"/>
    <s v="87110"/>
    <x v="8"/>
    <x v="2"/>
    <x v="5"/>
    <x v="829"/>
    <x v="479"/>
    <x v="10"/>
    <x v="1"/>
    <d v="2020-12-03T00:00:00"/>
    <d v="2020-11-28T00:00:00"/>
    <s v="United Package"/>
    <n v="14"/>
    <s v="Tofu"/>
    <n v="23.25"/>
    <x v="15"/>
    <n v="2.9999999329447746E-2"/>
    <x v="1131"/>
    <n v="8.5299999999999994"/>
  </r>
  <r>
    <x v="13"/>
    <s v="2817 Milton Dr."/>
    <s v="Albuquerque"/>
    <s v="87110"/>
    <x v="8"/>
    <x v="2"/>
    <x v="5"/>
    <x v="829"/>
    <x v="479"/>
    <x v="10"/>
    <x v="1"/>
    <d v="2020-12-03T00:00:00"/>
    <d v="2020-11-28T00:00:00"/>
    <s v="United Package"/>
    <n v="16"/>
    <s v="Pavlova"/>
    <n v="17.45"/>
    <x v="17"/>
    <n v="2.9999999329447746E-2"/>
    <x v="1132"/>
    <n v="8.5299999999999994"/>
  </r>
  <r>
    <x v="13"/>
    <s v="2817 Milton Dr."/>
    <s v="Albuquerque"/>
    <s v="87110"/>
    <x v="8"/>
    <x v="2"/>
    <x v="5"/>
    <x v="829"/>
    <x v="479"/>
    <x v="10"/>
    <x v="1"/>
    <d v="2020-12-03T00:00:00"/>
    <d v="2020-11-28T00:00:00"/>
    <s v="United Package"/>
    <n v="20"/>
    <s v="Sir Rodney's Marmalade"/>
    <n v="81"/>
    <x v="15"/>
    <n v="3.9999999105930328E-2"/>
    <x v="1133"/>
    <n v="8.5299999999999994"/>
  </r>
  <r>
    <x v="13"/>
    <s v="2817 Milton Dr."/>
    <s v="Albuquerque"/>
    <s v="87110"/>
    <x v="8"/>
    <x v="2"/>
    <x v="5"/>
    <x v="829"/>
    <x v="479"/>
    <x v="10"/>
    <x v="1"/>
    <d v="2020-12-03T00:00:00"/>
    <d v="2020-11-28T00:00:00"/>
    <s v="United Package"/>
    <n v="23"/>
    <s v="Tunnbröd"/>
    <n v="9"/>
    <x v="17"/>
    <n v="0"/>
    <x v="704"/>
    <n v="8.5299999999999994"/>
  </r>
  <r>
    <x v="13"/>
    <s v="2817 Milton Dr."/>
    <s v="Albuquerque"/>
    <s v="87110"/>
    <x v="8"/>
    <x v="2"/>
    <x v="5"/>
    <x v="829"/>
    <x v="479"/>
    <x v="10"/>
    <x v="1"/>
    <d v="2020-12-03T00:00:00"/>
    <d v="2020-11-28T00:00:00"/>
    <s v="United Package"/>
    <n v="32"/>
    <s v="Mascarpone Fabioli"/>
    <n v="32"/>
    <x v="15"/>
    <n v="0"/>
    <x v="411"/>
    <n v="8.5299999999999994"/>
  </r>
  <r>
    <x v="13"/>
    <s v="2817 Milton Dr."/>
    <s v="Albuquerque"/>
    <s v="87110"/>
    <x v="8"/>
    <x v="2"/>
    <x v="5"/>
    <x v="829"/>
    <x v="479"/>
    <x v="10"/>
    <x v="1"/>
    <d v="2020-12-03T00:00:00"/>
    <d v="2020-11-28T00:00:00"/>
    <s v="United Package"/>
    <n v="39"/>
    <s v="Chartreuse verte"/>
    <n v="18"/>
    <x v="17"/>
    <n v="5.000000074505806E-2"/>
    <x v="243"/>
    <n v="8.5299999999999994"/>
  </r>
  <r>
    <x v="13"/>
    <s v="2817 Milton Dr."/>
    <s v="Albuquerque"/>
    <s v="87110"/>
    <x v="8"/>
    <x v="2"/>
    <x v="5"/>
    <x v="829"/>
    <x v="479"/>
    <x v="10"/>
    <x v="1"/>
    <d v="2020-12-03T00:00:00"/>
    <d v="2020-11-28T00:00:00"/>
    <s v="United Package"/>
    <n v="41"/>
    <s v="Jack's New England Clam Chowder"/>
    <n v="9.65"/>
    <x v="28"/>
    <n v="0"/>
    <x v="1134"/>
    <n v="8.5299999999999994"/>
  </r>
  <r>
    <x v="13"/>
    <s v="2817 Milton Dr."/>
    <s v="Albuquerque"/>
    <s v="87110"/>
    <x v="8"/>
    <x v="2"/>
    <x v="5"/>
    <x v="829"/>
    <x v="479"/>
    <x v="10"/>
    <x v="1"/>
    <d v="2020-12-03T00:00:00"/>
    <d v="2020-11-28T00:00:00"/>
    <s v="United Package"/>
    <n v="46"/>
    <s v="Spegesild"/>
    <n v="12"/>
    <x v="28"/>
    <n v="1.9999999552965164E-2"/>
    <x v="1135"/>
    <n v="8.5299999999999994"/>
  </r>
  <r>
    <x v="13"/>
    <s v="2817 Milton Dr."/>
    <s v="Albuquerque"/>
    <s v="87110"/>
    <x v="8"/>
    <x v="2"/>
    <x v="5"/>
    <x v="829"/>
    <x v="479"/>
    <x v="10"/>
    <x v="1"/>
    <d v="2020-12-03T00:00:00"/>
    <d v="2020-11-28T00:00:00"/>
    <s v="United Package"/>
    <n v="52"/>
    <s v="Filo Mix"/>
    <n v="7"/>
    <x v="17"/>
    <n v="0"/>
    <x v="1097"/>
    <n v="8.5299999999999994"/>
  </r>
  <r>
    <x v="13"/>
    <s v="2817 Milton Dr."/>
    <s v="Albuquerque"/>
    <s v="87110"/>
    <x v="8"/>
    <x v="2"/>
    <x v="5"/>
    <x v="829"/>
    <x v="479"/>
    <x v="10"/>
    <x v="1"/>
    <d v="2020-12-03T00:00:00"/>
    <d v="2020-11-28T00:00:00"/>
    <s v="United Package"/>
    <n v="55"/>
    <s v="Pâté chinois"/>
    <n v="24"/>
    <x v="17"/>
    <n v="0"/>
    <x v="60"/>
    <n v="8.5299999999999994"/>
  </r>
  <r>
    <x v="13"/>
    <s v="2817 Milton Dr."/>
    <s v="Albuquerque"/>
    <s v="87110"/>
    <x v="8"/>
    <x v="2"/>
    <x v="5"/>
    <x v="829"/>
    <x v="479"/>
    <x v="10"/>
    <x v="1"/>
    <d v="2020-12-03T00:00:00"/>
    <d v="2020-11-28T00:00:00"/>
    <s v="United Package"/>
    <n v="60"/>
    <s v="Camembert Pierrot"/>
    <n v="34"/>
    <x v="17"/>
    <n v="5.9999998658895493E-2"/>
    <x v="1136"/>
    <n v="8.5299999999999994"/>
  </r>
  <r>
    <x v="13"/>
    <s v="2817 Milton Dr."/>
    <s v="Albuquerque"/>
    <s v="87110"/>
    <x v="8"/>
    <x v="2"/>
    <x v="5"/>
    <x v="829"/>
    <x v="479"/>
    <x v="10"/>
    <x v="1"/>
    <d v="2020-12-03T00:00:00"/>
    <d v="2020-11-28T00:00:00"/>
    <s v="United Package"/>
    <n v="64"/>
    <s v="Wimmers gute Semmelknödel"/>
    <n v="33.25"/>
    <x v="17"/>
    <n v="2.9999999329447746E-2"/>
    <x v="1137"/>
    <n v="8.5299999999999994"/>
  </r>
  <r>
    <x v="13"/>
    <s v="2817 Milton Dr."/>
    <s v="Albuquerque"/>
    <s v="87110"/>
    <x v="8"/>
    <x v="2"/>
    <x v="5"/>
    <x v="829"/>
    <x v="479"/>
    <x v="10"/>
    <x v="1"/>
    <d v="2020-12-03T00:00:00"/>
    <d v="2020-11-28T00:00:00"/>
    <s v="United Package"/>
    <n v="66"/>
    <s v="Louisiana Hot Spiced Okra"/>
    <n v="17"/>
    <x v="15"/>
    <n v="0"/>
    <x v="756"/>
    <n v="8.5299999999999994"/>
  </r>
  <r>
    <x v="13"/>
    <s v="2817 Milton Dr."/>
    <s v="Albuquerque"/>
    <s v="87110"/>
    <x v="8"/>
    <x v="2"/>
    <x v="5"/>
    <x v="829"/>
    <x v="479"/>
    <x v="10"/>
    <x v="1"/>
    <d v="2020-12-03T00:00:00"/>
    <d v="2020-11-28T00:00:00"/>
    <s v="United Package"/>
    <n v="73"/>
    <s v="Röd Kaviar"/>
    <n v="15"/>
    <x v="17"/>
    <n v="9.9999997764825821E-3"/>
    <x v="1138"/>
    <n v="8.5299999999999994"/>
  </r>
  <r>
    <x v="13"/>
    <s v="2817 Milton Dr."/>
    <s v="Albuquerque"/>
    <s v="87110"/>
    <x v="8"/>
    <x v="2"/>
    <x v="5"/>
    <x v="829"/>
    <x v="479"/>
    <x v="10"/>
    <x v="1"/>
    <d v="2020-12-03T00:00:00"/>
    <d v="2020-11-28T00:00:00"/>
    <s v="United Package"/>
    <n v="75"/>
    <s v="Rhönbräu Klosterbier"/>
    <n v="7.75"/>
    <x v="22"/>
    <n v="0"/>
    <x v="1129"/>
    <n v="8.5299999999999994"/>
  </r>
  <r>
    <x v="13"/>
    <s v="2817 Milton Dr."/>
    <s v="Albuquerque"/>
    <s v="87110"/>
    <x v="8"/>
    <x v="2"/>
    <x v="5"/>
    <x v="829"/>
    <x v="479"/>
    <x v="10"/>
    <x v="1"/>
    <d v="2020-12-03T00:00:00"/>
    <d v="2020-11-28T00:00:00"/>
    <s v="United Package"/>
    <n v="77"/>
    <s v="Original Frankfurter grüne Soße"/>
    <n v="13"/>
    <x v="17"/>
    <n v="0"/>
    <x v="1139"/>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1206F3-E4A5-428D-9609-718152782B35}"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colHeaderCaption="Year">
  <location ref="A3:D17" firstHeaderRow="1" firstDataRow="2" firstDataCol="1" rowPageCount="1"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showAll="0"/>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Col"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Fields count="1">
    <field x="9"/>
  </rowFields>
  <rowItems count="13">
    <i>
      <x v="4"/>
    </i>
    <i>
      <x v="5"/>
    </i>
    <i>
      <x v="6"/>
    </i>
    <i>
      <x v="7"/>
    </i>
    <i>
      <x v="8"/>
    </i>
    <i>
      <x v="10"/>
    </i>
    <i>
      <x v="11"/>
    </i>
    <i>
      <x v="12"/>
    </i>
    <i>
      <x v="13"/>
    </i>
    <i>
      <x v="14"/>
    </i>
    <i>
      <x v="21"/>
    </i>
    <i>
      <x v="22"/>
    </i>
    <i t="grand">
      <x/>
    </i>
  </rowItems>
  <colFields count="1">
    <field x="10"/>
  </colFields>
  <colItems count="3">
    <i>
      <x/>
    </i>
    <i>
      <x v="1"/>
    </i>
    <i t="grand">
      <x/>
    </i>
  </colItems>
  <pageFields count="1">
    <pageField fld="6" hier="-1"/>
  </pageFields>
  <dataFields count="1">
    <dataField name="Sum of ExtendedPric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E25C4B-DACC-44F2-8FE8-D90D2538AA1C}"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colHeaderCaption="Year">
  <location ref="F4:H17" firstHeaderRow="0" firstDataRow="1" firstDataCol="1" rowPageCount="2" colPageCount="1"/>
  <pivotFields count="24">
    <pivotField showAll="0">
      <items count="90">
        <item x="85"/>
        <item x="38"/>
        <item x="58"/>
        <item x="54"/>
        <item x="26"/>
        <item x="77"/>
        <item x="15"/>
        <item x="45"/>
        <item x="47"/>
        <item x="65"/>
        <item x="32"/>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showAll="0"/>
    <pivotField showAll="0"/>
    <pivotField showAll="0"/>
    <pivotField showAll="0"/>
    <pivotField axis="axisPage" showAll="0">
      <items count="10">
        <item x="2"/>
        <item x="0"/>
        <item x="3"/>
        <item x="6"/>
        <item x="4"/>
        <item x="7"/>
        <item x="8"/>
        <item x="5"/>
        <item x="1"/>
        <item t="default"/>
      </items>
    </pivotField>
    <pivotField dataField="1" showAll="0"/>
    <pivotField numFmtId="14" showAll="0">
      <items count="15">
        <item x="0"/>
        <item x="1"/>
        <item x="2"/>
        <item x="3"/>
        <item x="4"/>
        <item x="5"/>
        <item x="6"/>
        <item x="7"/>
        <item x="8"/>
        <item x="9"/>
        <item x="10"/>
        <item x="11"/>
        <item x="12"/>
        <item x="13"/>
        <item t="default"/>
      </items>
    </pivotField>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multipleItemSelectionAllowed="1" showAll="0">
      <items count="3">
        <item x="0"/>
        <item x="1"/>
        <item t="default"/>
      </items>
    </pivotField>
    <pivotField numFmtId="14" showAll="0"/>
    <pivotField numFmtId="14" showAll="0"/>
    <pivotField showAll="0"/>
    <pivotField showAll="0"/>
    <pivotField showAll="0"/>
    <pivotField showAll="0"/>
    <pivotField showAll="0">
      <items count="56">
        <item x="15"/>
        <item x="17"/>
        <item x="28"/>
        <item x="22"/>
        <item x="2"/>
        <item x="7"/>
        <item x="25"/>
        <item x="26"/>
        <item x="3"/>
        <item x="1"/>
        <item x="45"/>
        <item x="0"/>
        <item x="35"/>
        <item x="31"/>
        <item x="6"/>
        <item x="16"/>
        <item x="27"/>
        <item x="8"/>
        <item x="11"/>
        <item x="54"/>
        <item x="23"/>
        <item x="9"/>
        <item x="47"/>
        <item x="19"/>
        <item x="12"/>
        <item x="39"/>
        <item x="24"/>
        <item x="5"/>
        <item x="20"/>
        <item x="43"/>
        <item x="4"/>
        <item x="10"/>
        <item x="48"/>
        <item x="29"/>
        <item x="33"/>
        <item x="41"/>
        <item x="13"/>
        <item x="50"/>
        <item x="37"/>
        <item x="38"/>
        <item x="34"/>
        <item x="18"/>
        <item x="53"/>
        <item x="14"/>
        <item x="52"/>
        <item x="21"/>
        <item x="36"/>
        <item x="32"/>
        <item x="44"/>
        <item x="42"/>
        <item x="51"/>
        <item x="30"/>
        <item x="46"/>
        <item x="40"/>
        <item x="49"/>
        <item t="default"/>
      </items>
    </pivotField>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 dataField="1" dragToRow="0" dragToCol="0" dragToPage="0" showAll="0" defaultSubtotal="0"/>
  </pivotFields>
  <rowFields count="1">
    <field x="9"/>
  </rowFields>
  <rowItems count="13">
    <i>
      <x v="4"/>
    </i>
    <i>
      <x v="5"/>
    </i>
    <i>
      <x v="6"/>
    </i>
    <i>
      <x v="7"/>
    </i>
    <i>
      <x v="8"/>
    </i>
    <i>
      <x v="10"/>
    </i>
    <i>
      <x v="11"/>
    </i>
    <i>
      <x v="12"/>
    </i>
    <i>
      <x v="13"/>
    </i>
    <i>
      <x v="14"/>
    </i>
    <i>
      <x v="21"/>
    </i>
    <i>
      <x v="22"/>
    </i>
    <i t="grand">
      <x/>
    </i>
  </rowItems>
  <colFields count="1">
    <field x="-2"/>
  </colFields>
  <colItems count="2">
    <i>
      <x/>
    </i>
    <i i="1">
      <x v="1"/>
    </i>
  </colItems>
  <pageFields count="2">
    <pageField fld="10" hier="-1"/>
    <pageField fld="6" hier="-1"/>
  </pageFields>
  <dataFields count="2">
    <dataField name="Count of OrderID" fld="7" subtotal="count" baseField="9" baseItem="10"/>
    <dataField name="Sum of Target" fld="23"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7D0E57-3B2E-4C9C-B48E-392FA226E4BF}"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B9" firstHeaderRow="1"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x="0"/>
        <item x="1"/>
        <item x="2"/>
        <item x="3"/>
        <item x="4"/>
        <item x="5"/>
      </items>
    </pivotField>
    <pivotField showAll="0" defaultSubtotal="0">
      <items count="4">
        <item x="0"/>
        <item x="1"/>
        <item x="2"/>
        <item x="3"/>
      </items>
    </pivotField>
    <pivotField dragToRow="0" dragToCol="0" dragToPage="0" showAll="0" defaultSubtotal="0"/>
  </pivotFields>
  <rowFields count="1">
    <field x="21"/>
  </rowFields>
  <rowItems count="5">
    <i>
      <x v="1"/>
    </i>
    <i>
      <x v="2"/>
    </i>
    <i>
      <x v="3"/>
    </i>
    <i>
      <x v="4"/>
    </i>
    <i t="grand">
      <x/>
    </i>
  </rowItems>
  <colItems count="1">
    <i/>
  </colItems>
  <pageFields count="2">
    <pageField fld="10" hier="-1"/>
    <pageField fld="6" hier="-1"/>
  </pageFields>
  <dataFields count="1">
    <dataField name="Sum of ExtendedPrice" fld="19"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1" count="1" selected="0">
            <x v="1"/>
          </reference>
        </references>
      </pivotArea>
    </chartFormat>
    <chartFormat chart="2" format="8">
      <pivotArea type="data" outline="0" fieldPosition="0">
        <references count="2">
          <reference field="4294967294" count="1" selected="0">
            <x v="0"/>
          </reference>
          <reference field="21" count="1" selected="0">
            <x v="2"/>
          </reference>
        </references>
      </pivotArea>
    </chartFormat>
    <chartFormat chart="2" format="9">
      <pivotArea type="data" outline="0" fieldPosition="0">
        <references count="2">
          <reference field="4294967294" count="1" selected="0">
            <x v="0"/>
          </reference>
          <reference field="21" count="1" selected="0">
            <x v="3"/>
          </reference>
        </references>
      </pivotArea>
    </chartFormat>
    <chartFormat chart="2" format="10">
      <pivotArea type="data" outline="0" fieldPosition="0">
        <references count="2">
          <reference field="4294967294" count="1" selected="0">
            <x v="0"/>
          </reference>
          <reference field="21" count="1" selected="0">
            <x v="4"/>
          </reference>
        </references>
      </pivotArea>
    </chartFormat>
    <chartFormat chart="0" format="1">
      <pivotArea type="data" outline="0" fieldPosition="0">
        <references count="2">
          <reference field="4294967294" count="1" selected="0">
            <x v="0"/>
          </reference>
          <reference field="21" count="1" selected="0">
            <x v="1"/>
          </reference>
        </references>
      </pivotArea>
    </chartFormat>
    <chartFormat chart="0" format="2">
      <pivotArea type="data" outline="0" fieldPosition="0">
        <references count="2">
          <reference field="4294967294" count="1" selected="0">
            <x v="0"/>
          </reference>
          <reference field="21" count="1" selected="0">
            <x v="2"/>
          </reference>
        </references>
      </pivotArea>
    </chartFormat>
    <chartFormat chart="0" format="3">
      <pivotArea type="data" outline="0" fieldPosition="0">
        <references count="2">
          <reference field="4294967294" count="1" selected="0">
            <x v="0"/>
          </reference>
          <reference field="21" count="1" selected="0">
            <x v="3"/>
          </reference>
        </references>
      </pivotArea>
    </chartFormat>
    <chartFormat chart="0" format="4">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4:E6" firstHeaderRow="1" firstDataRow="2" firstDataCol="1" rowPageCount="2" colPageCount="1"/>
  <pivotFields count="24">
    <pivotField showAll="0">
      <items count="90">
        <item x="85"/>
        <item x="38"/>
        <item x="58"/>
        <item x="54"/>
        <item x="26"/>
        <item x="77"/>
        <item x="15"/>
        <item x="45"/>
        <item x="47"/>
        <item x="65"/>
        <item x="32"/>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Col" showAll="0">
      <items count="4">
        <item x="0"/>
        <item x="2"/>
        <item x="1"/>
        <item t="default"/>
      </items>
    </pivotField>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Items count="1">
    <i/>
  </rowItems>
  <colFields count="1">
    <field x="5"/>
  </colFields>
  <colItems count="4">
    <i>
      <x/>
    </i>
    <i>
      <x v="1"/>
    </i>
    <i>
      <x v="2"/>
    </i>
    <i t="grand">
      <x/>
    </i>
  </colItems>
  <pageFields count="2">
    <pageField fld="10" hier="-1"/>
    <pageField fld="6"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E0F101DA-7423-4DAE-9605-91EDC29616BB}" sourceName="Order Year">
  <pivotTables>
    <pivotTable tabId="9" name="PivotTable2"/>
  </pivotTables>
  <data>
    <tabular pivotCacheId="10984486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7E7FCA4-9D0F-4510-A509-DAE0B81B0F4F}" sourceName="Salesperson">
  <pivotTables>
    <pivotTable tabId="9" name="PivotTable2"/>
  </pivotTables>
  <data>
    <tabular pivotCacheId="1098448667">
      <items count="9">
        <i x="2" s="1"/>
        <i x="0" s="1"/>
        <i x="3" s="1"/>
        <i x="6" s="1"/>
        <i x="4" s="1"/>
        <i x="7" s="1"/>
        <i x="8"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xr10:uid="{2D3E6704-FEBF-4B93-9D96-541E7A4BF635}" cache="Slicer_Order_Year" caption="Order Year" rowHeight="241300"/>
  <slicer name="Salesperson" xr10:uid="{8A517BB9-8C45-4495-9C3D-E8A9AF79D6A8}" cache="Slicer_Salesperson" caption="Sales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filterColumn colId="8">
      <filters>
        <dateGroupItem year="2019" dateTimeGrouping="year"/>
      </filters>
    </filterColumn>
  </autoFilter>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12"/>
    <tableColumn id="14" xr3:uid="{536B25A9-CA00-49CD-BB8B-0203C4DD490B}" name="Salesperson"/>
    <tableColumn id="15" xr3:uid="{BE2EDF3D-F50C-4D69-9396-A28E755F57C0}" name="OrderID"/>
    <tableColumn id="16" xr3:uid="{E90FA139-5C98-4FCA-B06C-EB1E2173E90C}" name="OrderDate" dataDxfId="11"/>
    <tableColumn id="31" xr3:uid="{5E6C418E-584B-4125-A61E-AD2E619B83CB}" name="Order Month" dataDxfId="10">
      <calculatedColumnFormula>TEXT(Shipping_Data[[#This Row],[OrderDate]],"MMM")</calculatedColumnFormula>
    </tableColumn>
    <tableColumn id="32" xr3:uid="{8AA03D0F-F9A8-472F-A158-8D1BDBE4F641}" name="Order Year" dataDxfId="9">
      <calculatedColumnFormula>YEAR(Shipping_Data[[#This Row],[OrderDate]])</calculatedColumnFormula>
    </tableColumn>
    <tableColumn id="17" xr3:uid="{70C627E9-B6A4-4A42-B1AC-01FFBA84C7CE}" name="RequiredDate" dataDxfId="8"/>
    <tableColumn id="18" xr3:uid="{13DD4B4B-5EFC-4A16-AB0B-8361C05AC80B}" name="ShippedDate" dataDxfId="7"/>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62C6-4CAC-4017-8A79-B271327F6CE1}">
  <dimension ref="A1:H17"/>
  <sheetViews>
    <sheetView topLeftCell="A7" workbookViewId="0">
      <selection activeCell="E20" sqref="E20"/>
    </sheetView>
  </sheetViews>
  <sheetFormatPr defaultRowHeight="14.25" x14ac:dyDescent="0.2"/>
  <cols>
    <col min="1" max="1" width="18" bestFit="1" customWidth="1"/>
    <col min="2" max="3" width="9.875" bestFit="1" customWidth="1"/>
    <col min="4" max="4" width="10.875" bestFit="1" customWidth="1"/>
    <col min="6" max="6" width="11.75" bestFit="1" customWidth="1"/>
    <col min="7" max="7" width="14.5" bestFit="1" customWidth="1"/>
    <col min="8" max="8" width="11.75" bestFit="1" customWidth="1"/>
    <col min="9" max="9" width="10.125" bestFit="1" customWidth="1"/>
    <col min="10" max="15" width="1.875" bestFit="1" customWidth="1"/>
    <col min="16" max="50" width="2.875" bestFit="1" customWidth="1"/>
    <col min="51" max="52" width="3.875" bestFit="1" customWidth="1"/>
    <col min="53" max="53" width="10.125" bestFit="1" customWidth="1"/>
  </cols>
  <sheetData>
    <row r="1" spans="1:8" x14ac:dyDescent="0.2">
      <c r="A1" s="2" t="s">
        <v>3</v>
      </c>
      <c r="B1" t="s">
        <v>469</v>
      </c>
      <c r="F1" s="2" t="s">
        <v>464</v>
      </c>
      <c r="G1" t="s">
        <v>469</v>
      </c>
    </row>
    <row r="2" spans="1:8" x14ac:dyDescent="0.2">
      <c r="F2" s="2" t="s">
        <v>3</v>
      </c>
      <c r="G2" t="s">
        <v>469</v>
      </c>
    </row>
    <row r="3" spans="1:8" x14ac:dyDescent="0.2">
      <c r="A3" s="2" t="s">
        <v>497</v>
      </c>
      <c r="B3" s="2" t="s">
        <v>498</v>
      </c>
    </row>
    <row r="4" spans="1:8" x14ac:dyDescent="0.2">
      <c r="A4" s="2" t="s">
        <v>496</v>
      </c>
      <c r="B4">
        <v>2019</v>
      </c>
      <c r="C4">
        <v>2020</v>
      </c>
      <c r="D4" t="s">
        <v>462</v>
      </c>
      <c r="F4" s="2" t="s">
        <v>496</v>
      </c>
      <c r="G4" t="s">
        <v>503</v>
      </c>
      <c r="H4" t="s">
        <v>504</v>
      </c>
    </row>
    <row r="5" spans="1:8" x14ac:dyDescent="0.2">
      <c r="A5" s="32" t="s">
        <v>483</v>
      </c>
      <c r="B5">
        <v>27861.889999999996</v>
      </c>
      <c r="C5">
        <v>51020.83</v>
      </c>
      <c r="D5">
        <v>78882.720000000001</v>
      </c>
      <c r="F5" s="32" t="s">
        <v>483</v>
      </c>
      <c r="G5" s="34">
        <v>136</v>
      </c>
      <c r="H5" s="34">
        <v>10</v>
      </c>
    </row>
    <row r="6" spans="1:8" x14ac:dyDescent="0.2">
      <c r="A6" s="32" t="s">
        <v>484</v>
      </c>
      <c r="B6">
        <v>22748.97</v>
      </c>
      <c r="C6">
        <v>47287.66</v>
      </c>
      <c r="D6">
        <v>70036.63</v>
      </c>
      <c r="F6" s="32" t="s">
        <v>484</v>
      </c>
      <c r="G6" s="34">
        <v>144</v>
      </c>
      <c r="H6" s="34">
        <v>10</v>
      </c>
    </row>
    <row r="7" spans="1:8" x14ac:dyDescent="0.2">
      <c r="A7" s="32" t="s">
        <v>485</v>
      </c>
      <c r="B7">
        <v>28829.699999999997</v>
      </c>
      <c r="C7">
        <v>49263.889999999992</v>
      </c>
      <c r="D7">
        <v>78093.59</v>
      </c>
      <c r="F7" s="32" t="s">
        <v>485</v>
      </c>
      <c r="G7" s="34">
        <v>155</v>
      </c>
      <c r="H7" s="34">
        <v>10</v>
      </c>
    </row>
    <row r="8" spans="1:8" x14ac:dyDescent="0.2">
      <c r="A8" s="32" t="s">
        <v>486</v>
      </c>
      <c r="B8">
        <v>31590.3</v>
      </c>
      <c r="C8">
        <v>71719.830000000016</v>
      </c>
      <c r="D8">
        <v>103310.13000000002</v>
      </c>
      <c r="F8" s="32" t="s">
        <v>486</v>
      </c>
      <c r="G8" s="34">
        <v>167</v>
      </c>
      <c r="H8" s="34">
        <v>10</v>
      </c>
    </row>
    <row r="9" spans="1:8" x14ac:dyDescent="0.2">
      <c r="A9" s="32" t="s">
        <v>465</v>
      </c>
      <c r="B9">
        <v>50123.679999999993</v>
      </c>
      <c r="C9">
        <v>44928.539999999994</v>
      </c>
      <c r="D9">
        <v>95052.219999999987</v>
      </c>
      <c r="F9" s="32" t="s">
        <v>465</v>
      </c>
      <c r="G9" s="34">
        <v>169</v>
      </c>
      <c r="H9" s="34">
        <v>10</v>
      </c>
    </row>
    <row r="10" spans="1:8" x14ac:dyDescent="0.2">
      <c r="A10" s="32" t="s">
        <v>487</v>
      </c>
      <c r="B10">
        <v>42658.210000000014</v>
      </c>
      <c r="C10">
        <v>64694.000000000007</v>
      </c>
      <c r="D10">
        <v>107352.21000000002</v>
      </c>
      <c r="F10" s="32" t="s">
        <v>487</v>
      </c>
      <c r="G10" s="34">
        <v>181</v>
      </c>
      <c r="H10" s="34">
        <v>10</v>
      </c>
    </row>
    <row r="11" spans="1:8" x14ac:dyDescent="0.2">
      <c r="A11" s="32" t="s">
        <v>488</v>
      </c>
      <c r="B11">
        <v>56811.44000000001</v>
      </c>
      <c r="C11">
        <v>96822.130000000019</v>
      </c>
      <c r="D11">
        <v>153633.57000000004</v>
      </c>
      <c r="F11" s="32" t="s">
        <v>488</v>
      </c>
      <c r="G11" s="34">
        <v>237</v>
      </c>
      <c r="H11" s="34">
        <v>10</v>
      </c>
    </row>
    <row r="12" spans="1:8" x14ac:dyDescent="0.2">
      <c r="A12" s="32" t="s">
        <v>489</v>
      </c>
      <c r="B12">
        <v>47201.450000000004</v>
      </c>
      <c r="C12">
        <v>103519.68999999999</v>
      </c>
      <c r="D12">
        <v>150721.13999999998</v>
      </c>
      <c r="F12" s="32" t="s">
        <v>489</v>
      </c>
      <c r="G12" s="34">
        <v>219</v>
      </c>
      <c r="H12" s="34">
        <v>10</v>
      </c>
    </row>
    <row r="13" spans="1:8" x14ac:dyDescent="0.2">
      <c r="A13" s="32" t="s">
        <v>490</v>
      </c>
      <c r="B13">
        <v>35124.509999999995</v>
      </c>
      <c r="C13">
        <v>104854.13000000002</v>
      </c>
      <c r="D13">
        <v>139978.64000000001</v>
      </c>
      <c r="F13" s="32" t="s">
        <v>490</v>
      </c>
      <c r="G13" s="34">
        <v>250</v>
      </c>
      <c r="H13" s="34">
        <v>10</v>
      </c>
    </row>
    <row r="14" spans="1:8" x14ac:dyDescent="0.2">
      <c r="A14" s="32" t="s">
        <v>491</v>
      </c>
      <c r="B14">
        <v>56455.649999999987</v>
      </c>
      <c r="C14">
        <v>129247.26</v>
      </c>
      <c r="D14">
        <v>185702.90999999997</v>
      </c>
      <c r="F14" s="32" t="s">
        <v>491</v>
      </c>
      <c r="G14" s="34">
        <v>276</v>
      </c>
      <c r="H14" s="34">
        <v>10</v>
      </c>
    </row>
    <row r="15" spans="1:8" x14ac:dyDescent="0.2">
      <c r="A15" s="32" t="s">
        <v>492</v>
      </c>
      <c r="B15">
        <v>53781.280000000006</v>
      </c>
      <c r="C15">
        <v>12885.050000000003</v>
      </c>
      <c r="D15">
        <v>66666.330000000016</v>
      </c>
      <c r="F15" s="32" t="s">
        <v>492</v>
      </c>
      <c r="G15" s="34">
        <v>145</v>
      </c>
      <c r="H15" s="34">
        <v>10</v>
      </c>
    </row>
    <row r="16" spans="1:8" x14ac:dyDescent="0.2">
      <c r="A16" s="32" t="s">
        <v>493</v>
      </c>
      <c r="B16">
        <v>36362.79</v>
      </c>
      <c r="D16">
        <v>36362.79</v>
      </c>
      <c r="F16" s="32" t="s">
        <v>493</v>
      </c>
      <c r="G16" s="34">
        <v>76</v>
      </c>
      <c r="H16" s="34">
        <v>10</v>
      </c>
    </row>
    <row r="17" spans="1:8" x14ac:dyDescent="0.2">
      <c r="A17" s="32" t="s">
        <v>462</v>
      </c>
      <c r="B17">
        <v>489549.87</v>
      </c>
      <c r="C17">
        <v>776243.01</v>
      </c>
      <c r="D17">
        <v>1265792.8800000001</v>
      </c>
      <c r="F17" s="32" t="s">
        <v>462</v>
      </c>
      <c r="G17" s="34">
        <v>2155</v>
      </c>
      <c r="H17" s="34">
        <v>10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75F7A-087C-4309-9B19-96E52EDA14D9}">
  <dimension ref="A1:B9"/>
  <sheetViews>
    <sheetView workbookViewId="0">
      <selection activeCell="J6" sqref="J6"/>
    </sheetView>
  </sheetViews>
  <sheetFormatPr defaultRowHeight="14.25" x14ac:dyDescent="0.2"/>
  <cols>
    <col min="1" max="1" width="11.75" bestFit="1" customWidth="1"/>
    <col min="2" max="2" width="18" bestFit="1" customWidth="1"/>
    <col min="3" max="3" width="15.625" bestFit="1" customWidth="1"/>
  </cols>
  <sheetData>
    <row r="1" spans="1:2" x14ac:dyDescent="0.2">
      <c r="A1" s="2" t="s">
        <v>464</v>
      </c>
      <c r="B1" t="s">
        <v>469</v>
      </c>
    </row>
    <row r="2" spans="1:2" x14ac:dyDescent="0.2">
      <c r="A2" s="2" t="s">
        <v>3</v>
      </c>
      <c r="B2" t="s">
        <v>469</v>
      </c>
    </row>
    <row r="4" spans="1:2" x14ac:dyDescent="0.2">
      <c r="A4" s="2" t="s">
        <v>496</v>
      </c>
      <c r="B4" t="s">
        <v>497</v>
      </c>
    </row>
    <row r="5" spans="1:2" x14ac:dyDescent="0.2">
      <c r="A5" s="32" t="s">
        <v>499</v>
      </c>
      <c r="B5">
        <v>227012.93999999994</v>
      </c>
    </row>
    <row r="6" spans="1:2" x14ac:dyDescent="0.2">
      <c r="A6" s="32" t="s">
        <v>500</v>
      </c>
      <c r="B6">
        <v>305714.55999999982</v>
      </c>
    </row>
    <row r="7" spans="1:2" x14ac:dyDescent="0.2">
      <c r="A7" s="32" t="s">
        <v>501</v>
      </c>
      <c r="B7">
        <v>444333.35000000003</v>
      </c>
    </row>
    <row r="8" spans="1:2" x14ac:dyDescent="0.2">
      <c r="A8" s="32" t="s">
        <v>502</v>
      </c>
      <c r="B8">
        <v>288732.02999999997</v>
      </c>
    </row>
    <row r="9" spans="1:2" x14ac:dyDescent="0.2">
      <c r="A9" s="32" t="s">
        <v>462</v>
      </c>
      <c r="B9">
        <v>1265792.8799999999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topLeftCell="A17" zoomScale="90" zoomScaleNormal="90" workbookViewId="0">
      <selection activeCell="A30" sqref="A30"/>
    </sheetView>
  </sheetViews>
  <sheetFormatPr defaultRowHeight="14.25" x14ac:dyDescent="0.2"/>
  <cols>
    <col min="1" max="2" width="22.875" customWidth="1"/>
    <col min="3" max="3" width="12.5" customWidth="1"/>
    <col min="4" max="4" width="11.875" customWidth="1"/>
    <col min="5" max="5" width="12.625" customWidth="1"/>
    <col min="6" max="6" width="12.25" customWidth="1"/>
    <col min="7" max="7" width="15" customWidth="1"/>
    <col min="8" max="8" width="9.375" customWidth="1"/>
    <col min="9" max="11" width="11.5" customWidth="1"/>
    <col min="12" max="12" width="14.125" customWidth="1"/>
    <col min="13" max="13" width="13.375" customWidth="1"/>
    <col min="14" max="14" width="23.25" customWidth="1"/>
    <col min="15" max="15" width="10.625" customWidth="1"/>
    <col min="16" max="16" width="27.875" bestFit="1" customWidth="1"/>
    <col min="17" max="17" width="10" customWidth="1"/>
    <col min="18" max="19" width="9.75" customWidth="1"/>
    <col min="20" max="20" width="14.25" customWidth="1"/>
  </cols>
  <sheetData>
    <row r="1" spans="1:21" s="22" customFormat="1" ht="29.45" customHeight="1" x14ac:dyDescent="0.35">
      <c r="A1" s="21" t="s">
        <v>461</v>
      </c>
      <c r="B1" s="23"/>
      <c r="C1" s="23"/>
      <c r="D1" s="23"/>
      <c r="E1" s="23"/>
      <c r="F1" s="23"/>
      <c r="G1" s="23"/>
      <c r="H1" s="23"/>
      <c r="I1" s="24"/>
      <c r="J1" s="24"/>
      <c r="K1" s="24"/>
      <c r="L1" s="24"/>
      <c r="M1" s="23"/>
      <c r="N1" s="23"/>
      <c r="O1" s="23"/>
      <c r="P1" s="23"/>
      <c r="Q1" s="23"/>
      <c r="R1" s="23"/>
      <c r="S1" s="23"/>
      <c r="T1" s="23"/>
      <c r="U1" s="23"/>
    </row>
    <row r="3" spans="1:21" x14ac:dyDescent="0.2">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x14ac:dyDescent="0.2">
      <c r="A4" t="s">
        <v>21</v>
      </c>
      <c r="B4" t="s">
        <v>17</v>
      </c>
      <c r="C4" t="s">
        <v>18</v>
      </c>
      <c r="D4" t="s">
        <v>19</v>
      </c>
      <c r="E4" t="s">
        <v>20</v>
      </c>
      <c r="F4" t="s">
        <v>477</v>
      </c>
      <c r="G4" t="s">
        <v>452</v>
      </c>
      <c r="H4">
        <v>10248</v>
      </c>
      <c r="I4" s="1">
        <v>43469</v>
      </c>
      <c r="J4" s="1" t="str">
        <f>TEXT(Shipping_Data[[#This Row],[OrderDate]],"MMM")</f>
        <v>Jan</v>
      </c>
      <c r="K4">
        <f>YEAR(Shipping_Data[[#This Row],[OrderDate]])</f>
        <v>2019</v>
      </c>
      <c r="L4" s="1">
        <v>43497</v>
      </c>
      <c r="M4" s="1">
        <v>43481</v>
      </c>
      <c r="N4" t="s">
        <v>26</v>
      </c>
      <c r="O4">
        <v>11</v>
      </c>
      <c r="P4" t="s">
        <v>27</v>
      </c>
      <c r="Q4">
        <v>14</v>
      </c>
      <c r="R4">
        <v>12</v>
      </c>
      <c r="S4">
        <v>0</v>
      </c>
      <c r="T4">
        <v>168</v>
      </c>
      <c r="U4">
        <v>32.380000000000003</v>
      </c>
    </row>
    <row r="5" spans="1:21" x14ac:dyDescent="0.2">
      <c r="A5" t="s">
        <v>21</v>
      </c>
      <c r="B5" t="s">
        <v>17</v>
      </c>
      <c r="C5" t="s">
        <v>18</v>
      </c>
      <c r="D5" t="s">
        <v>19</v>
      </c>
      <c r="E5" t="s">
        <v>20</v>
      </c>
      <c r="F5" t="s">
        <v>477</v>
      </c>
      <c r="G5" t="s">
        <v>452</v>
      </c>
      <c r="H5">
        <v>10248</v>
      </c>
      <c r="I5" s="1">
        <v>43469</v>
      </c>
      <c r="J5" s="1" t="str">
        <f>TEXT(Shipping_Data[[#This Row],[OrderDate]],"MMM")</f>
        <v>Jan</v>
      </c>
      <c r="K5">
        <f>YEAR(Shipping_Data[[#This Row],[OrderDate]])</f>
        <v>2019</v>
      </c>
      <c r="L5" s="1">
        <v>43497</v>
      </c>
      <c r="M5" s="1">
        <v>43481</v>
      </c>
      <c r="N5" t="s">
        <v>26</v>
      </c>
      <c r="O5">
        <v>42</v>
      </c>
      <c r="P5" t="s">
        <v>28</v>
      </c>
      <c r="Q5">
        <v>9.8000000000000007</v>
      </c>
      <c r="R5">
        <v>10</v>
      </c>
      <c r="S5">
        <v>0</v>
      </c>
      <c r="T5">
        <v>98</v>
      </c>
      <c r="U5">
        <v>32.380000000000003</v>
      </c>
    </row>
    <row r="6" spans="1:21" x14ac:dyDescent="0.2">
      <c r="A6" t="s">
        <v>21</v>
      </c>
      <c r="B6" t="s">
        <v>17</v>
      </c>
      <c r="C6" t="s">
        <v>18</v>
      </c>
      <c r="D6" t="s">
        <v>19</v>
      </c>
      <c r="E6" t="s">
        <v>20</v>
      </c>
      <c r="F6" t="s">
        <v>477</v>
      </c>
      <c r="G6" t="s">
        <v>452</v>
      </c>
      <c r="H6">
        <v>10248</v>
      </c>
      <c r="I6" s="1">
        <v>43469</v>
      </c>
      <c r="J6" s="1" t="str">
        <f>TEXT(Shipping_Data[[#This Row],[OrderDate]],"MMM")</f>
        <v>Jan</v>
      </c>
      <c r="K6">
        <f>YEAR(Shipping_Data[[#This Row],[OrderDate]])</f>
        <v>2019</v>
      </c>
      <c r="L6" s="1">
        <v>43497</v>
      </c>
      <c r="M6" s="1">
        <v>43481</v>
      </c>
      <c r="N6" t="s">
        <v>26</v>
      </c>
      <c r="O6">
        <v>72</v>
      </c>
      <c r="P6" t="s">
        <v>29</v>
      </c>
      <c r="Q6">
        <v>34.799999999999997</v>
      </c>
      <c r="R6">
        <v>5</v>
      </c>
      <c r="S6">
        <v>0</v>
      </c>
      <c r="T6">
        <v>174</v>
      </c>
      <c r="U6">
        <v>32.380000000000003</v>
      </c>
    </row>
    <row r="7" spans="1:21" x14ac:dyDescent="0.2">
      <c r="A7" t="s">
        <v>35</v>
      </c>
      <c r="B7" t="s">
        <v>31</v>
      </c>
      <c r="C7" t="s">
        <v>32</v>
      </c>
      <c r="D7" t="s">
        <v>33</v>
      </c>
      <c r="E7" t="s">
        <v>34</v>
      </c>
      <c r="F7" t="s">
        <v>477</v>
      </c>
      <c r="G7" t="s">
        <v>456</v>
      </c>
      <c r="H7">
        <v>10249</v>
      </c>
      <c r="I7" s="1">
        <v>43470</v>
      </c>
      <c r="J7" s="1" t="str">
        <f>TEXT(Shipping_Data[[#This Row],[OrderDate]],"MMM")</f>
        <v>Jan</v>
      </c>
      <c r="K7">
        <f>YEAR(Shipping_Data[[#This Row],[OrderDate]])</f>
        <v>2019</v>
      </c>
      <c r="L7" s="1">
        <v>43512</v>
      </c>
      <c r="M7" s="1">
        <v>43475</v>
      </c>
      <c r="N7" t="s">
        <v>40</v>
      </c>
      <c r="O7">
        <v>14</v>
      </c>
      <c r="P7" t="s">
        <v>41</v>
      </c>
      <c r="Q7">
        <v>18.600000000000001</v>
      </c>
      <c r="R7">
        <v>9</v>
      </c>
      <c r="S7">
        <v>0</v>
      </c>
      <c r="T7">
        <v>167.4</v>
      </c>
      <c r="U7">
        <v>11.61</v>
      </c>
    </row>
    <row r="8" spans="1:21" x14ac:dyDescent="0.2">
      <c r="A8" t="s">
        <v>35</v>
      </c>
      <c r="B8" t="s">
        <v>31</v>
      </c>
      <c r="C8" t="s">
        <v>32</v>
      </c>
      <c r="D8" t="s">
        <v>33</v>
      </c>
      <c r="E8" t="s">
        <v>34</v>
      </c>
      <c r="F8" t="s">
        <v>477</v>
      </c>
      <c r="G8" t="s">
        <v>456</v>
      </c>
      <c r="H8">
        <v>10249</v>
      </c>
      <c r="I8" s="1">
        <v>43470</v>
      </c>
      <c r="J8" s="1" t="str">
        <f>TEXT(Shipping_Data[[#This Row],[OrderDate]],"MMM")</f>
        <v>Jan</v>
      </c>
      <c r="K8">
        <f>YEAR(Shipping_Data[[#This Row],[OrderDate]])</f>
        <v>2019</v>
      </c>
      <c r="L8" s="1">
        <v>43512</v>
      </c>
      <c r="M8" s="1">
        <v>43475</v>
      </c>
      <c r="N8" t="s">
        <v>40</v>
      </c>
      <c r="O8">
        <v>51</v>
      </c>
      <c r="P8" t="s">
        <v>42</v>
      </c>
      <c r="Q8">
        <v>42.4</v>
      </c>
      <c r="R8">
        <v>40</v>
      </c>
      <c r="S8">
        <v>0</v>
      </c>
      <c r="T8">
        <v>1696</v>
      </c>
      <c r="U8">
        <v>11.61</v>
      </c>
    </row>
    <row r="9" spans="1:21" x14ac:dyDescent="0.2">
      <c r="A9" t="s">
        <v>43</v>
      </c>
      <c r="B9" t="s">
        <v>44</v>
      </c>
      <c r="C9" t="s">
        <v>45</v>
      </c>
      <c r="D9" t="s">
        <v>46</v>
      </c>
      <c r="E9" t="s">
        <v>39</v>
      </c>
      <c r="F9" t="s">
        <v>478</v>
      </c>
      <c r="G9" t="s">
        <v>453</v>
      </c>
      <c r="H9">
        <v>10250</v>
      </c>
      <c r="I9" s="1">
        <v>43473</v>
      </c>
      <c r="J9" s="1" t="str">
        <f>TEXT(Shipping_Data[[#This Row],[OrderDate]],"MMM")</f>
        <v>Jan</v>
      </c>
      <c r="K9">
        <f>YEAR(Shipping_Data[[#This Row],[OrderDate]])</f>
        <v>2019</v>
      </c>
      <c r="L9" s="1">
        <v>43501</v>
      </c>
      <c r="M9" s="1">
        <v>43477</v>
      </c>
      <c r="N9" t="s">
        <v>47</v>
      </c>
      <c r="O9">
        <v>41</v>
      </c>
      <c r="P9" t="s">
        <v>48</v>
      </c>
      <c r="Q9">
        <v>7.7</v>
      </c>
      <c r="R9">
        <v>10</v>
      </c>
      <c r="S9">
        <v>0</v>
      </c>
      <c r="T9">
        <v>77</v>
      </c>
      <c r="U9">
        <v>65.83</v>
      </c>
    </row>
    <row r="10" spans="1:21" x14ac:dyDescent="0.2">
      <c r="A10" t="s">
        <v>43</v>
      </c>
      <c r="B10" t="s">
        <v>44</v>
      </c>
      <c r="C10" t="s">
        <v>45</v>
      </c>
      <c r="D10" t="s">
        <v>46</v>
      </c>
      <c r="E10" t="s">
        <v>39</v>
      </c>
      <c r="F10" t="s">
        <v>478</v>
      </c>
      <c r="G10" t="s">
        <v>453</v>
      </c>
      <c r="H10">
        <v>10250</v>
      </c>
      <c r="I10" s="1">
        <v>43473</v>
      </c>
      <c r="J10" s="1" t="str">
        <f>TEXT(Shipping_Data[[#This Row],[OrderDate]],"MMM")</f>
        <v>Jan</v>
      </c>
      <c r="K10">
        <f>YEAR(Shipping_Data[[#This Row],[OrderDate]])</f>
        <v>2019</v>
      </c>
      <c r="L10" s="1">
        <v>43501</v>
      </c>
      <c r="M10" s="1">
        <v>43477</v>
      </c>
      <c r="N10" t="s">
        <v>47</v>
      </c>
      <c r="O10">
        <v>51</v>
      </c>
      <c r="P10" t="s">
        <v>42</v>
      </c>
      <c r="Q10">
        <v>42.4</v>
      </c>
      <c r="R10">
        <v>35</v>
      </c>
      <c r="S10">
        <v>0.15000000596046448</v>
      </c>
      <c r="T10">
        <v>1261.4000000000001</v>
      </c>
      <c r="U10">
        <v>65.83</v>
      </c>
    </row>
    <row r="11" spans="1:21" x14ac:dyDescent="0.2">
      <c r="A11" t="s">
        <v>43</v>
      </c>
      <c r="B11" t="s">
        <v>44</v>
      </c>
      <c r="C11" t="s">
        <v>45</v>
      </c>
      <c r="D11" t="s">
        <v>46</v>
      </c>
      <c r="E11" t="s">
        <v>39</v>
      </c>
      <c r="F11" t="s">
        <v>478</v>
      </c>
      <c r="G11" t="s">
        <v>453</v>
      </c>
      <c r="H11">
        <v>10250</v>
      </c>
      <c r="I11" s="1">
        <v>43473</v>
      </c>
      <c r="J11" s="1" t="str">
        <f>TEXT(Shipping_Data[[#This Row],[OrderDate]],"MMM")</f>
        <v>Jan</v>
      </c>
      <c r="K11">
        <f>YEAR(Shipping_Data[[#This Row],[OrderDate]])</f>
        <v>2019</v>
      </c>
      <c r="L11" s="1">
        <v>43501</v>
      </c>
      <c r="M11" s="1">
        <v>43477</v>
      </c>
      <c r="N11" t="s">
        <v>47</v>
      </c>
      <c r="O11">
        <v>65</v>
      </c>
      <c r="P11" t="s">
        <v>49</v>
      </c>
      <c r="Q11">
        <v>16.8</v>
      </c>
      <c r="R11">
        <v>15</v>
      </c>
      <c r="S11">
        <v>0.15000000596046448</v>
      </c>
      <c r="T11">
        <v>214.2</v>
      </c>
      <c r="U11">
        <v>65.83</v>
      </c>
    </row>
    <row r="12" spans="1:21" x14ac:dyDescent="0.2">
      <c r="A12" t="s">
        <v>50</v>
      </c>
      <c r="B12" t="s">
        <v>51</v>
      </c>
      <c r="C12" t="s">
        <v>52</v>
      </c>
      <c r="D12" t="s">
        <v>53</v>
      </c>
      <c r="E12" t="s">
        <v>20</v>
      </c>
      <c r="F12" t="s">
        <v>477</v>
      </c>
      <c r="G12" t="s">
        <v>454</v>
      </c>
      <c r="H12">
        <v>10251</v>
      </c>
      <c r="I12" s="1">
        <v>43473</v>
      </c>
      <c r="J12" s="1" t="str">
        <f>TEXT(Shipping_Data[[#This Row],[OrderDate]],"MMM")</f>
        <v>Jan</v>
      </c>
      <c r="K12">
        <f>YEAR(Shipping_Data[[#This Row],[OrderDate]])</f>
        <v>2019</v>
      </c>
      <c r="L12" s="1">
        <v>43501</v>
      </c>
      <c r="M12" s="1">
        <v>43480</v>
      </c>
      <c r="N12" t="s">
        <v>40</v>
      </c>
      <c r="O12">
        <v>22</v>
      </c>
      <c r="P12" t="s">
        <v>54</v>
      </c>
      <c r="Q12">
        <v>16.8</v>
      </c>
      <c r="R12">
        <v>6</v>
      </c>
      <c r="S12">
        <v>5.000000074505806E-2</v>
      </c>
      <c r="T12">
        <v>95.76</v>
      </c>
      <c r="U12">
        <v>41.34</v>
      </c>
    </row>
    <row r="13" spans="1:21" x14ac:dyDescent="0.2">
      <c r="A13" t="s">
        <v>50</v>
      </c>
      <c r="B13" t="s">
        <v>51</v>
      </c>
      <c r="C13" t="s">
        <v>52</v>
      </c>
      <c r="D13" t="s">
        <v>53</v>
      </c>
      <c r="E13" t="s">
        <v>20</v>
      </c>
      <c r="F13" t="s">
        <v>477</v>
      </c>
      <c r="G13" t="s">
        <v>454</v>
      </c>
      <c r="H13">
        <v>10251</v>
      </c>
      <c r="I13" s="1">
        <v>43473</v>
      </c>
      <c r="J13" s="1" t="str">
        <f>TEXT(Shipping_Data[[#This Row],[OrderDate]],"MMM")</f>
        <v>Jan</v>
      </c>
      <c r="K13">
        <f>YEAR(Shipping_Data[[#This Row],[OrderDate]])</f>
        <v>2019</v>
      </c>
      <c r="L13" s="1">
        <v>43501</v>
      </c>
      <c r="M13" s="1">
        <v>43480</v>
      </c>
      <c r="N13" t="s">
        <v>40</v>
      </c>
      <c r="O13">
        <v>57</v>
      </c>
      <c r="P13" t="s">
        <v>55</v>
      </c>
      <c r="Q13">
        <v>15.6</v>
      </c>
      <c r="R13">
        <v>15</v>
      </c>
      <c r="S13">
        <v>5.000000074505806E-2</v>
      </c>
      <c r="T13">
        <v>222.3</v>
      </c>
      <c r="U13">
        <v>41.34</v>
      </c>
    </row>
    <row r="14" spans="1:21" x14ac:dyDescent="0.2">
      <c r="A14" t="s">
        <v>50</v>
      </c>
      <c r="B14" t="s">
        <v>51</v>
      </c>
      <c r="C14" t="s">
        <v>52</v>
      </c>
      <c r="D14" t="s">
        <v>53</v>
      </c>
      <c r="E14" t="s">
        <v>20</v>
      </c>
      <c r="F14" t="s">
        <v>477</v>
      </c>
      <c r="G14" t="s">
        <v>454</v>
      </c>
      <c r="H14">
        <v>10251</v>
      </c>
      <c r="I14" s="1">
        <v>43473</v>
      </c>
      <c r="J14" s="1" t="str">
        <f>TEXT(Shipping_Data[[#This Row],[OrderDate]],"MMM")</f>
        <v>Jan</v>
      </c>
      <c r="K14">
        <f>YEAR(Shipping_Data[[#This Row],[OrderDate]])</f>
        <v>2019</v>
      </c>
      <c r="L14" s="1">
        <v>43501</v>
      </c>
      <c r="M14" s="1">
        <v>43480</v>
      </c>
      <c r="N14" t="s">
        <v>40</v>
      </c>
      <c r="O14">
        <v>65</v>
      </c>
      <c r="P14" t="s">
        <v>49</v>
      </c>
      <c r="Q14">
        <v>16.8</v>
      </c>
      <c r="R14">
        <v>20</v>
      </c>
      <c r="S14">
        <v>0</v>
      </c>
      <c r="T14">
        <v>336</v>
      </c>
      <c r="U14">
        <v>41.34</v>
      </c>
    </row>
    <row r="15" spans="1:21" x14ac:dyDescent="0.2">
      <c r="A15" t="s">
        <v>56</v>
      </c>
      <c r="B15" t="s">
        <v>57</v>
      </c>
      <c r="C15" t="s">
        <v>58</v>
      </c>
      <c r="D15" t="s">
        <v>59</v>
      </c>
      <c r="E15" t="s">
        <v>60</v>
      </c>
      <c r="F15" t="s">
        <v>477</v>
      </c>
      <c r="G15" t="s">
        <v>453</v>
      </c>
      <c r="H15">
        <v>10252</v>
      </c>
      <c r="I15" s="1">
        <v>43474</v>
      </c>
      <c r="J15" s="1" t="str">
        <f>TEXT(Shipping_Data[[#This Row],[OrderDate]],"MMM")</f>
        <v>Jan</v>
      </c>
      <c r="K15">
        <f>YEAR(Shipping_Data[[#This Row],[OrderDate]])</f>
        <v>2019</v>
      </c>
      <c r="L15" s="1">
        <v>43502</v>
      </c>
      <c r="M15" s="1">
        <v>43476</v>
      </c>
      <c r="N15" t="s">
        <v>47</v>
      </c>
      <c r="O15">
        <v>20</v>
      </c>
      <c r="P15" t="s">
        <v>61</v>
      </c>
      <c r="Q15">
        <v>64.8</v>
      </c>
      <c r="R15">
        <v>40</v>
      </c>
      <c r="S15">
        <v>5.000000074505806E-2</v>
      </c>
      <c r="T15">
        <v>2462.4</v>
      </c>
      <c r="U15">
        <v>51.3</v>
      </c>
    </row>
    <row r="16" spans="1:21" x14ac:dyDescent="0.2">
      <c r="A16" t="s">
        <v>56</v>
      </c>
      <c r="B16" t="s">
        <v>57</v>
      </c>
      <c r="C16" t="s">
        <v>58</v>
      </c>
      <c r="D16" t="s">
        <v>59</v>
      </c>
      <c r="E16" t="s">
        <v>60</v>
      </c>
      <c r="F16" t="s">
        <v>477</v>
      </c>
      <c r="G16" t="s">
        <v>453</v>
      </c>
      <c r="H16">
        <v>10252</v>
      </c>
      <c r="I16" s="1">
        <v>43474</v>
      </c>
      <c r="J16" s="1" t="str">
        <f>TEXT(Shipping_Data[[#This Row],[OrderDate]],"MMM")</f>
        <v>Jan</v>
      </c>
      <c r="K16">
        <f>YEAR(Shipping_Data[[#This Row],[OrderDate]])</f>
        <v>2019</v>
      </c>
      <c r="L16" s="1">
        <v>43502</v>
      </c>
      <c r="M16" s="1">
        <v>43476</v>
      </c>
      <c r="N16" t="s">
        <v>47</v>
      </c>
      <c r="O16">
        <v>33</v>
      </c>
      <c r="P16" t="s">
        <v>62</v>
      </c>
      <c r="Q16">
        <v>2</v>
      </c>
      <c r="R16">
        <v>25</v>
      </c>
      <c r="S16">
        <v>5.000000074505806E-2</v>
      </c>
      <c r="T16">
        <v>47.5</v>
      </c>
      <c r="U16">
        <v>51.3</v>
      </c>
    </row>
    <row r="17" spans="1:21" x14ac:dyDescent="0.2">
      <c r="A17" t="s">
        <v>56</v>
      </c>
      <c r="B17" t="s">
        <v>57</v>
      </c>
      <c r="C17" t="s">
        <v>58</v>
      </c>
      <c r="D17" t="s">
        <v>59</v>
      </c>
      <c r="E17" t="s">
        <v>60</v>
      </c>
      <c r="F17" t="s">
        <v>477</v>
      </c>
      <c r="G17" t="s">
        <v>453</v>
      </c>
      <c r="H17">
        <v>10252</v>
      </c>
      <c r="I17" s="1">
        <v>43474</v>
      </c>
      <c r="J17" s="1" t="str">
        <f>TEXT(Shipping_Data[[#This Row],[OrderDate]],"MMM")</f>
        <v>Jan</v>
      </c>
      <c r="K17">
        <f>YEAR(Shipping_Data[[#This Row],[OrderDate]])</f>
        <v>2019</v>
      </c>
      <c r="L17" s="1">
        <v>43502</v>
      </c>
      <c r="M17" s="1">
        <v>43476</v>
      </c>
      <c r="N17" t="s">
        <v>47</v>
      </c>
      <c r="O17">
        <v>60</v>
      </c>
      <c r="P17" t="s">
        <v>63</v>
      </c>
      <c r="Q17">
        <v>27.2</v>
      </c>
      <c r="R17">
        <v>40</v>
      </c>
      <c r="S17">
        <v>0</v>
      </c>
      <c r="T17">
        <v>1088</v>
      </c>
      <c r="U17">
        <v>51.3</v>
      </c>
    </row>
    <row r="18" spans="1:21" x14ac:dyDescent="0.2">
      <c r="A18" t="s">
        <v>43</v>
      </c>
      <c r="B18" t="s">
        <v>44</v>
      </c>
      <c r="C18" t="s">
        <v>45</v>
      </c>
      <c r="D18" t="s">
        <v>46</v>
      </c>
      <c r="E18" t="s">
        <v>39</v>
      </c>
      <c r="F18" t="s">
        <v>478</v>
      </c>
      <c r="G18" t="s">
        <v>454</v>
      </c>
      <c r="H18">
        <v>10253</v>
      </c>
      <c r="I18" s="1">
        <v>43475</v>
      </c>
      <c r="J18" s="1" t="str">
        <f>TEXT(Shipping_Data[[#This Row],[OrderDate]],"MMM")</f>
        <v>Jan</v>
      </c>
      <c r="K18">
        <f>YEAR(Shipping_Data[[#This Row],[OrderDate]])</f>
        <v>2019</v>
      </c>
      <c r="L18" s="1">
        <v>43489</v>
      </c>
      <c r="M18" s="1">
        <v>43481</v>
      </c>
      <c r="N18" t="s">
        <v>47</v>
      </c>
      <c r="O18">
        <v>31</v>
      </c>
      <c r="P18" t="s">
        <v>64</v>
      </c>
      <c r="Q18">
        <v>10</v>
      </c>
      <c r="R18">
        <v>20</v>
      </c>
      <c r="S18">
        <v>0</v>
      </c>
      <c r="T18">
        <v>200</v>
      </c>
      <c r="U18">
        <v>58.17</v>
      </c>
    </row>
    <row r="19" spans="1:21" x14ac:dyDescent="0.2">
      <c r="A19" t="s">
        <v>43</v>
      </c>
      <c r="B19" t="s">
        <v>44</v>
      </c>
      <c r="C19" t="s">
        <v>45</v>
      </c>
      <c r="D19" t="s">
        <v>46</v>
      </c>
      <c r="E19" t="s">
        <v>39</v>
      </c>
      <c r="F19" t="s">
        <v>478</v>
      </c>
      <c r="G19" t="s">
        <v>454</v>
      </c>
      <c r="H19">
        <v>10253</v>
      </c>
      <c r="I19" s="1">
        <v>43475</v>
      </c>
      <c r="J19" s="1" t="str">
        <f>TEXT(Shipping_Data[[#This Row],[OrderDate]],"MMM")</f>
        <v>Jan</v>
      </c>
      <c r="K19">
        <f>YEAR(Shipping_Data[[#This Row],[OrderDate]])</f>
        <v>2019</v>
      </c>
      <c r="L19" s="1">
        <v>43489</v>
      </c>
      <c r="M19" s="1">
        <v>43481</v>
      </c>
      <c r="N19" t="s">
        <v>47</v>
      </c>
      <c r="O19">
        <v>39</v>
      </c>
      <c r="P19" t="s">
        <v>65</v>
      </c>
      <c r="Q19">
        <v>14.4</v>
      </c>
      <c r="R19">
        <v>42</v>
      </c>
      <c r="S19">
        <v>0</v>
      </c>
      <c r="T19">
        <v>604.79999999999995</v>
      </c>
      <c r="U19">
        <v>58.17</v>
      </c>
    </row>
    <row r="20" spans="1:21" x14ac:dyDescent="0.2">
      <c r="A20" t="s">
        <v>43</v>
      </c>
      <c r="B20" t="s">
        <v>44</v>
      </c>
      <c r="C20" t="s">
        <v>45</v>
      </c>
      <c r="D20" t="s">
        <v>46</v>
      </c>
      <c r="E20" t="s">
        <v>39</v>
      </c>
      <c r="F20" t="s">
        <v>478</v>
      </c>
      <c r="G20" t="s">
        <v>454</v>
      </c>
      <c r="H20">
        <v>10253</v>
      </c>
      <c r="I20" s="1">
        <v>43475</v>
      </c>
      <c r="J20" s="1" t="str">
        <f>TEXT(Shipping_Data[[#This Row],[OrderDate]],"MMM")</f>
        <v>Jan</v>
      </c>
      <c r="K20">
        <f>YEAR(Shipping_Data[[#This Row],[OrderDate]])</f>
        <v>2019</v>
      </c>
      <c r="L20" s="1">
        <v>43489</v>
      </c>
      <c r="M20" s="1">
        <v>43481</v>
      </c>
      <c r="N20" t="s">
        <v>47</v>
      </c>
      <c r="O20">
        <v>49</v>
      </c>
      <c r="P20" t="s">
        <v>66</v>
      </c>
      <c r="Q20">
        <v>16</v>
      </c>
      <c r="R20">
        <v>40</v>
      </c>
      <c r="S20">
        <v>0</v>
      </c>
      <c r="T20">
        <v>640</v>
      </c>
      <c r="U20">
        <v>58.17</v>
      </c>
    </row>
    <row r="21" spans="1:21" x14ac:dyDescent="0.2">
      <c r="A21" t="s">
        <v>67</v>
      </c>
      <c r="B21" t="s">
        <v>68</v>
      </c>
      <c r="C21" t="s">
        <v>69</v>
      </c>
      <c r="D21" t="s">
        <v>70</v>
      </c>
      <c r="E21" t="s">
        <v>71</v>
      </c>
      <c r="F21" t="s">
        <v>477</v>
      </c>
      <c r="G21" t="s">
        <v>452</v>
      </c>
      <c r="H21">
        <v>10254</v>
      </c>
      <c r="I21" s="1">
        <v>43476</v>
      </c>
      <c r="J21" s="1" t="str">
        <f>TEXT(Shipping_Data[[#This Row],[OrderDate]],"MMM")</f>
        <v>Jan</v>
      </c>
      <c r="K21">
        <f>YEAR(Shipping_Data[[#This Row],[OrderDate]])</f>
        <v>2019</v>
      </c>
      <c r="L21" s="1">
        <v>43504</v>
      </c>
      <c r="M21" s="1">
        <v>43488</v>
      </c>
      <c r="N21" t="s">
        <v>47</v>
      </c>
      <c r="O21">
        <v>24</v>
      </c>
      <c r="P21" t="s">
        <v>72</v>
      </c>
      <c r="Q21">
        <v>3.6</v>
      </c>
      <c r="R21">
        <v>15</v>
      </c>
      <c r="S21">
        <v>0.15000000596046448</v>
      </c>
      <c r="T21">
        <v>45.9</v>
      </c>
      <c r="U21">
        <v>22.98</v>
      </c>
    </row>
    <row r="22" spans="1:21" x14ac:dyDescent="0.2">
      <c r="A22" t="s">
        <v>67</v>
      </c>
      <c r="B22" t="s">
        <v>68</v>
      </c>
      <c r="C22" t="s">
        <v>69</v>
      </c>
      <c r="D22" t="s">
        <v>70</v>
      </c>
      <c r="E22" t="s">
        <v>71</v>
      </c>
      <c r="F22" t="s">
        <v>477</v>
      </c>
      <c r="G22" t="s">
        <v>452</v>
      </c>
      <c r="H22">
        <v>10254</v>
      </c>
      <c r="I22" s="1">
        <v>43476</v>
      </c>
      <c r="J22" s="1" t="str">
        <f>TEXT(Shipping_Data[[#This Row],[OrderDate]],"MMM")</f>
        <v>Jan</v>
      </c>
      <c r="K22">
        <f>YEAR(Shipping_Data[[#This Row],[OrderDate]])</f>
        <v>2019</v>
      </c>
      <c r="L22" s="1">
        <v>43504</v>
      </c>
      <c r="M22" s="1">
        <v>43488</v>
      </c>
      <c r="N22" t="s">
        <v>47</v>
      </c>
      <c r="O22">
        <v>55</v>
      </c>
      <c r="P22" t="s">
        <v>73</v>
      </c>
      <c r="Q22">
        <v>19.2</v>
      </c>
      <c r="R22">
        <v>21</v>
      </c>
      <c r="S22">
        <v>0.15000000596046448</v>
      </c>
      <c r="T22">
        <v>342.72</v>
      </c>
      <c r="U22">
        <v>22.98</v>
      </c>
    </row>
    <row r="23" spans="1:21" x14ac:dyDescent="0.2">
      <c r="A23" t="s">
        <v>67</v>
      </c>
      <c r="B23" t="s">
        <v>68</v>
      </c>
      <c r="C23" t="s">
        <v>69</v>
      </c>
      <c r="D23" t="s">
        <v>70</v>
      </c>
      <c r="E23" t="s">
        <v>71</v>
      </c>
      <c r="F23" t="s">
        <v>477</v>
      </c>
      <c r="G23" t="s">
        <v>452</v>
      </c>
      <c r="H23">
        <v>10254</v>
      </c>
      <c r="I23" s="1">
        <v>43476</v>
      </c>
      <c r="J23" s="1" t="str">
        <f>TEXT(Shipping_Data[[#This Row],[OrderDate]],"MMM")</f>
        <v>Jan</v>
      </c>
      <c r="K23">
        <f>YEAR(Shipping_Data[[#This Row],[OrderDate]])</f>
        <v>2019</v>
      </c>
      <c r="L23" s="1">
        <v>43504</v>
      </c>
      <c r="M23" s="1">
        <v>43488</v>
      </c>
      <c r="N23" t="s">
        <v>47</v>
      </c>
      <c r="O23">
        <v>74</v>
      </c>
      <c r="P23" t="s">
        <v>74</v>
      </c>
      <c r="Q23">
        <v>8</v>
      </c>
      <c r="R23">
        <v>21</v>
      </c>
      <c r="S23">
        <v>0</v>
      </c>
      <c r="T23">
        <v>168</v>
      </c>
      <c r="U23">
        <v>22.98</v>
      </c>
    </row>
    <row r="24" spans="1:21" x14ac:dyDescent="0.2">
      <c r="A24" t="s">
        <v>75</v>
      </c>
      <c r="B24" t="s">
        <v>76</v>
      </c>
      <c r="C24" t="s">
        <v>77</v>
      </c>
      <c r="D24" t="s">
        <v>78</v>
      </c>
      <c r="E24" t="s">
        <v>71</v>
      </c>
      <c r="F24" t="s">
        <v>477</v>
      </c>
      <c r="G24" t="s">
        <v>455</v>
      </c>
      <c r="H24">
        <v>10255</v>
      </c>
      <c r="I24" s="1">
        <v>43477</v>
      </c>
      <c r="J24" s="1" t="str">
        <f>TEXT(Shipping_Data[[#This Row],[OrderDate]],"MMM")</f>
        <v>Jan</v>
      </c>
      <c r="K24">
        <f>YEAR(Shipping_Data[[#This Row],[OrderDate]])</f>
        <v>2019</v>
      </c>
      <c r="L24" s="1">
        <v>43505</v>
      </c>
      <c r="M24" s="1">
        <v>43480</v>
      </c>
      <c r="N24" t="s">
        <v>26</v>
      </c>
      <c r="O24">
        <v>2</v>
      </c>
      <c r="P24" t="s">
        <v>79</v>
      </c>
      <c r="Q24">
        <v>15.2</v>
      </c>
      <c r="R24">
        <v>20</v>
      </c>
      <c r="S24">
        <v>0</v>
      </c>
      <c r="T24">
        <v>304</v>
      </c>
      <c r="U24">
        <v>148.33000000000001</v>
      </c>
    </row>
    <row r="25" spans="1:21" x14ac:dyDescent="0.2">
      <c r="A25" t="s">
        <v>75</v>
      </c>
      <c r="B25" t="s">
        <v>76</v>
      </c>
      <c r="C25" t="s">
        <v>77</v>
      </c>
      <c r="D25" t="s">
        <v>78</v>
      </c>
      <c r="E25" t="s">
        <v>71</v>
      </c>
      <c r="F25" t="s">
        <v>477</v>
      </c>
      <c r="G25" t="s">
        <v>455</v>
      </c>
      <c r="H25">
        <v>10255</v>
      </c>
      <c r="I25" s="1">
        <v>43477</v>
      </c>
      <c r="J25" s="1" t="str">
        <f>TEXT(Shipping_Data[[#This Row],[OrderDate]],"MMM")</f>
        <v>Jan</v>
      </c>
      <c r="K25">
        <f>YEAR(Shipping_Data[[#This Row],[OrderDate]])</f>
        <v>2019</v>
      </c>
      <c r="L25" s="1">
        <v>43505</v>
      </c>
      <c r="M25" s="1">
        <v>43480</v>
      </c>
      <c r="N25" t="s">
        <v>26</v>
      </c>
      <c r="O25">
        <v>16</v>
      </c>
      <c r="P25" t="s">
        <v>80</v>
      </c>
      <c r="Q25">
        <v>13.9</v>
      </c>
      <c r="R25">
        <v>35</v>
      </c>
      <c r="S25">
        <v>0</v>
      </c>
      <c r="T25">
        <v>486.5</v>
      </c>
      <c r="U25">
        <v>148.33000000000001</v>
      </c>
    </row>
    <row r="26" spans="1:21" x14ac:dyDescent="0.2">
      <c r="A26" t="s">
        <v>75</v>
      </c>
      <c r="B26" t="s">
        <v>76</v>
      </c>
      <c r="C26" t="s">
        <v>77</v>
      </c>
      <c r="D26" t="s">
        <v>78</v>
      </c>
      <c r="E26" t="s">
        <v>71</v>
      </c>
      <c r="F26" t="s">
        <v>477</v>
      </c>
      <c r="G26" t="s">
        <v>455</v>
      </c>
      <c r="H26">
        <v>10255</v>
      </c>
      <c r="I26" s="1">
        <v>43477</v>
      </c>
      <c r="J26" s="1" t="str">
        <f>TEXT(Shipping_Data[[#This Row],[OrderDate]],"MMM")</f>
        <v>Jan</v>
      </c>
      <c r="K26">
        <f>YEAR(Shipping_Data[[#This Row],[OrderDate]])</f>
        <v>2019</v>
      </c>
      <c r="L26" s="1">
        <v>43505</v>
      </c>
      <c r="M26" s="1">
        <v>43480</v>
      </c>
      <c r="N26" t="s">
        <v>26</v>
      </c>
      <c r="O26">
        <v>36</v>
      </c>
      <c r="P26" t="s">
        <v>81</v>
      </c>
      <c r="Q26">
        <v>15.2</v>
      </c>
      <c r="R26">
        <v>25</v>
      </c>
      <c r="S26">
        <v>0</v>
      </c>
      <c r="T26">
        <v>380</v>
      </c>
      <c r="U26">
        <v>148.33000000000001</v>
      </c>
    </row>
    <row r="27" spans="1:21" x14ac:dyDescent="0.2">
      <c r="A27" t="s">
        <v>75</v>
      </c>
      <c r="B27" t="s">
        <v>76</v>
      </c>
      <c r="C27" t="s">
        <v>77</v>
      </c>
      <c r="D27" t="s">
        <v>78</v>
      </c>
      <c r="E27" t="s">
        <v>71</v>
      </c>
      <c r="F27" t="s">
        <v>477</v>
      </c>
      <c r="G27" t="s">
        <v>455</v>
      </c>
      <c r="H27">
        <v>10255</v>
      </c>
      <c r="I27" s="1">
        <v>43477</v>
      </c>
      <c r="J27" s="1" t="str">
        <f>TEXT(Shipping_Data[[#This Row],[OrderDate]],"MMM")</f>
        <v>Jan</v>
      </c>
      <c r="K27">
        <f>YEAR(Shipping_Data[[#This Row],[OrderDate]])</f>
        <v>2019</v>
      </c>
      <c r="L27" s="1">
        <v>43505</v>
      </c>
      <c r="M27" s="1">
        <v>43480</v>
      </c>
      <c r="N27" t="s">
        <v>26</v>
      </c>
      <c r="O27">
        <v>59</v>
      </c>
      <c r="P27" t="s">
        <v>82</v>
      </c>
      <c r="Q27">
        <v>44</v>
      </c>
      <c r="R27">
        <v>30</v>
      </c>
      <c r="S27">
        <v>0</v>
      </c>
      <c r="T27">
        <v>1320</v>
      </c>
      <c r="U27">
        <v>148.33000000000001</v>
      </c>
    </row>
    <row r="28" spans="1:21" x14ac:dyDescent="0.2">
      <c r="A28" t="s">
        <v>83</v>
      </c>
      <c r="B28" t="s">
        <v>84</v>
      </c>
      <c r="C28" t="s">
        <v>85</v>
      </c>
      <c r="D28" t="s">
        <v>86</v>
      </c>
      <c r="E28" t="s">
        <v>39</v>
      </c>
      <c r="F28" t="s">
        <v>478</v>
      </c>
      <c r="G28" t="s">
        <v>454</v>
      </c>
      <c r="H28">
        <v>10256</v>
      </c>
      <c r="I28" s="1">
        <v>43480</v>
      </c>
      <c r="J28" s="1" t="str">
        <f>TEXT(Shipping_Data[[#This Row],[OrderDate]],"MMM")</f>
        <v>Jan</v>
      </c>
      <c r="K28">
        <f>YEAR(Shipping_Data[[#This Row],[OrderDate]])</f>
        <v>2019</v>
      </c>
      <c r="L28" s="1">
        <v>43508</v>
      </c>
      <c r="M28" s="1">
        <v>43482</v>
      </c>
      <c r="N28" t="s">
        <v>47</v>
      </c>
      <c r="O28">
        <v>53</v>
      </c>
      <c r="P28" t="s">
        <v>87</v>
      </c>
      <c r="Q28">
        <v>26.2</v>
      </c>
      <c r="R28">
        <v>15</v>
      </c>
      <c r="S28">
        <v>0</v>
      </c>
      <c r="T28">
        <v>393</v>
      </c>
      <c r="U28">
        <v>13.97</v>
      </c>
    </row>
    <row r="29" spans="1:21" x14ac:dyDescent="0.2">
      <c r="A29" t="s">
        <v>83</v>
      </c>
      <c r="B29" t="s">
        <v>84</v>
      </c>
      <c r="C29" t="s">
        <v>85</v>
      </c>
      <c r="D29" t="s">
        <v>86</v>
      </c>
      <c r="E29" t="s">
        <v>39</v>
      </c>
      <c r="F29" t="s">
        <v>478</v>
      </c>
      <c r="G29" t="s">
        <v>454</v>
      </c>
      <c r="H29">
        <v>10256</v>
      </c>
      <c r="I29" s="1">
        <v>43480</v>
      </c>
      <c r="J29" s="1" t="str">
        <f>TEXT(Shipping_Data[[#This Row],[OrderDate]],"MMM")</f>
        <v>Jan</v>
      </c>
      <c r="K29">
        <f>YEAR(Shipping_Data[[#This Row],[OrderDate]])</f>
        <v>2019</v>
      </c>
      <c r="L29" s="1">
        <v>43508</v>
      </c>
      <c r="M29" s="1">
        <v>43482</v>
      </c>
      <c r="N29" t="s">
        <v>47</v>
      </c>
      <c r="O29">
        <v>77</v>
      </c>
      <c r="P29" t="s">
        <v>88</v>
      </c>
      <c r="Q29">
        <v>10.4</v>
      </c>
      <c r="R29">
        <v>12</v>
      </c>
      <c r="S29">
        <v>0</v>
      </c>
      <c r="T29">
        <v>124.8</v>
      </c>
      <c r="U29">
        <v>13.97</v>
      </c>
    </row>
    <row r="30" spans="1:21" x14ac:dyDescent="0.2">
      <c r="A30" t="s">
        <v>89</v>
      </c>
      <c r="B30" t="s">
        <v>90</v>
      </c>
      <c r="C30" t="s">
        <v>91</v>
      </c>
      <c r="D30" t="s">
        <v>92</v>
      </c>
      <c r="E30" t="s">
        <v>93</v>
      </c>
      <c r="F30" t="s">
        <v>478</v>
      </c>
      <c r="G30" t="s">
        <v>453</v>
      </c>
      <c r="H30">
        <v>10257</v>
      </c>
      <c r="I30" s="1">
        <v>43481</v>
      </c>
      <c r="J30" s="1" t="str">
        <f>TEXT(Shipping_Data[[#This Row],[OrderDate]],"MMM")</f>
        <v>Jan</v>
      </c>
      <c r="K30">
        <f>YEAR(Shipping_Data[[#This Row],[OrderDate]])</f>
        <v>2019</v>
      </c>
      <c r="L30" s="1">
        <v>43509</v>
      </c>
      <c r="M30" s="1">
        <v>43487</v>
      </c>
      <c r="N30" t="s">
        <v>26</v>
      </c>
      <c r="O30">
        <v>27</v>
      </c>
      <c r="P30" t="s">
        <v>94</v>
      </c>
      <c r="Q30">
        <v>35.1</v>
      </c>
      <c r="R30">
        <v>25</v>
      </c>
      <c r="S30">
        <v>0</v>
      </c>
      <c r="T30">
        <v>877.5</v>
      </c>
      <c r="U30">
        <v>81.91</v>
      </c>
    </row>
    <row r="31" spans="1:21" x14ac:dyDescent="0.2">
      <c r="A31" t="s">
        <v>89</v>
      </c>
      <c r="B31" t="s">
        <v>90</v>
      </c>
      <c r="C31" t="s">
        <v>91</v>
      </c>
      <c r="D31" t="s">
        <v>92</v>
      </c>
      <c r="E31" t="s">
        <v>93</v>
      </c>
      <c r="F31" t="s">
        <v>478</v>
      </c>
      <c r="G31" t="s">
        <v>453</v>
      </c>
      <c r="H31">
        <v>10257</v>
      </c>
      <c r="I31" s="1">
        <v>43481</v>
      </c>
      <c r="J31" s="1" t="str">
        <f>TEXT(Shipping_Data[[#This Row],[OrderDate]],"MMM")</f>
        <v>Jan</v>
      </c>
      <c r="K31">
        <f>YEAR(Shipping_Data[[#This Row],[OrderDate]])</f>
        <v>2019</v>
      </c>
      <c r="L31" s="1">
        <v>43509</v>
      </c>
      <c r="M31" s="1">
        <v>43487</v>
      </c>
      <c r="N31" t="s">
        <v>26</v>
      </c>
      <c r="O31">
        <v>39</v>
      </c>
      <c r="P31" t="s">
        <v>65</v>
      </c>
      <c r="Q31">
        <v>14.4</v>
      </c>
      <c r="R31">
        <v>6</v>
      </c>
      <c r="S31">
        <v>0</v>
      </c>
      <c r="T31">
        <v>86.4</v>
      </c>
      <c r="U31">
        <v>81.91</v>
      </c>
    </row>
    <row r="32" spans="1:21" x14ac:dyDescent="0.2">
      <c r="A32" t="s">
        <v>89</v>
      </c>
      <c r="B32" t="s">
        <v>90</v>
      </c>
      <c r="C32" t="s">
        <v>91</v>
      </c>
      <c r="D32" t="s">
        <v>92</v>
      </c>
      <c r="E32" t="s">
        <v>93</v>
      </c>
      <c r="F32" t="s">
        <v>478</v>
      </c>
      <c r="G32" t="s">
        <v>453</v>
      </c>
      <c r="H32">
        <v>10257</v>
      </c>
      <c r="I32" s="1">
        <v>43481</v>
      </c>
      <c r="J32" s="1" t="str">
        <f>TEXT(Shipping_Data[[#This Row],[OrderDate]],"MMM")</f>
        <v>Jan</v>
      </c>
      <c r="K32">
        <f>YEAR(Shipping_Data[[#This Row],[OrderDate]])</f>
        <v>2019</v>
      </c>
      <c r="L32" s="1">
        <v>43509</v>
      </c>
      <c r="M32" s="1">
        <v>43487</v>
      </c>
      <c r="N32" t="s">
        <v>26</v>
      </c>
      <c r="O32">
        <v>77</v>
      </c>
      <c r="P32" t="s">
        <v>88</v>
      </c>
      <c r="Q32">
        <v>10.4</v>
      </c>
      <c r="R32">
        <v>15</v>
      </c>
      <c r="S32">
        <v>0</v>
      </c>
      <c r="T32">
        <v>156</v>
      </c>
      <c r="U32">
        <v>81.91</v>
      </c>
    </row>
    <row r="33" spans="1:21" x14ac:dyDescent="0.2">
      <c r="A33" t="s">
        <v>95</v>
      </c>
      <c r="B33" t="s">
        <v>96</v>
      </c>
      <c r="C33" t="s">
        <v>97</v>
      </c>
      <c r="D33" t="s">
        <v>98</v>
      </c>
      <c r="E33" t="s">
        <v>99</v>
      </c>
      <c r="F33" t="s">
        <v>477</v>
      </c>
      <c r="G33" t="s">
        <v>457</v>
      </c>
      <c r="H33">
        <v>10258</v>
      </c>
      <c r="I33" s="1">
        <v>43482</v>
      </c>
      <c r="J33" s="1" t="str">
        <f>TEXT(Shipping_Data[[#This Row],[OrderDate]],"MMM")</f>
        <v>Jan</v>
      </c>
      <c r="K33">
        <f>YEAR(Shipping_Data[[#This Row],[OrderDate]])</f>
        <v>2019</v>
      </c>
      <c r="L33" s="1">
        <v>43510</v>
      </c>
      <c r="M33" s="1">
        <v>43488</v>
      </c>
      <c r="N33" t="s">
        <v>40</v>
      </c>
      <c r="O33">
        <v>2</v>
      </c>
      <c r="P33" t="s">
        <v>79</v>
      </c>
      <c r="Q33">
        <v>15.2</v>
      </c>
      <c r="R33">
        <v>50</v>
      </c>
      <c r="S33">
        <v>0.20000000298023224</v>
      </c>
      <c r="T33">
        <v>608</v>
      </c>
      <c r="U33">
        <v>140.51</v>
      </c>
    </row>
    <row r="34" spans="1:21" x14ac:dyDescent="0.2">
      <c r="A34" t="s">
        <v>95</v>
      </c>
      <c r="B34" t="s">
        <v>96</v>
      </c>
      <c r="C34" t="s">
        <v>97</v>
      </c>
      <c r="D34" t="s">
        <v>98</v>
      </c>
      <c r="E34" t="s">
        <v>99</v>
      </c>
      <c r="F34" t="s">
        <v>477</v>
      </c>
      <c r="G34" t="s">
        <v>457</v>
      </c>
      <c r="H34">
        <v>10258</v>
      </c>
      <c r="I34" s="1">
        <v>43482</v>
      </c>
      <c r="J34" s="1" t="str">
        <f>TEXT(Shipping_Data[[#This Row],[OrderDate]],"MMM")</f>
        <v>Jan</v>
      </c>
      <c r="K34">
        <f>YEAR(Shipping_Data[[#This Row],[OrderDate]])</f>
        <v>2019</v>
      </c>
      <c r="L34" s="1">
        <v>43510</v>
      </c>
      <c r="M34" s="1">
        <v>43488</v>
      </c>
      <c r="N34" t="s">
        <v>40</v>
      </c>
      <c r="O34">
        <v>5</v>
      </c>
      <c r="P34" t="s">
        <v>100</v>
      </c>
      <c r="Q34">
        <v>17</v>
      </c>
      <c r="R34">
        <v>65</v>
      </c>
      <c r="S34">
        <v>0.20000000298023224</v>
      </c>
      <c r="T34">
        <v>884</v>
      </c>
      <c r="U34">
        <v>140.51</v>
      </c>
    </row>
    <row r="35" spans="1:21" x14ac:dyDescent="0.2">
      <c r="A35" t="s">
        <v>95</v>
      </c>
      <c r="B35" t="s">
        <v>96</v>
      </c>
      <c r="C35" t="s">
        <v>97</v>
      </c>
      <c r="D35" t="s">
        <v>98</v>
      </c>
      <c r="E35" t="s">
        <v>99</v>
      </c>
      <c r="F35" t="s">
        <v>477</v>
      </c>
      <c r="G35" t="s">
        <v>457</v>
      </c>
      <c r="H35">
        <v>10258</v>
      </c>
      <c r="I35" s="1">
        <v>43482</v>
      </c>
      <c r="J35" s="1" t="str">
        <f>TEXT(Shipping_Data[[#This Row],[OrderDate]],"MMM")</f>
        <v>Jan</v>
      </c>
      <c r="K35">
        <f>YEAR(Shipping_Data[[#This Row],[OrderDate]])</f>
        <v>2019</v>
      </c>
      <c r="L35" s="1">
        <v>43510</v>
      </c>
      <c r="M35" s="1">
        <v>43488</v>
      </c>
      <c r="N35" t="s">
        <v>40</v>
      </c>
      <c r="O35">
        <v>32</v>
      </c>
      <c r="P35" t="s">
        <v>101</v>
      </c>
      <c r="Q35">
        <v>25.6</v>
      </c>
      <c r="R35">
        <v>6</v>
      </c>
      <c r="S35">
        <v>0.20000000298023224</v>
      </c>
      <c r="T35">
        <v>122.88</v>
      </c>
      <c r="U35">
        <v>140.51</v>
      </c>
    </row>
    <row r="36" spans="1:21" x14ac:dyDescent="0.2">
      <c r="A36" t="s">
        <v>102</v>
      </c>
      <c r="B36" t="s">
        <v>103</v>
      </c>
      <c r="C36" t="s">
        <v>104</v>
      </c>
      <c r="D36" t="s">
        <v>105</v>
      </c>
      <c r="E36" t="s">
        <v>106</v>
      </c>
      <c r="F36" t="s">
        <v>479</v>
      </c>
      <c r="G36" t="s">
        <v>453</v>
      </c>
      <c r="H36">
        <v>10259</v>
      </c>
      <c r="I36" s="1">
        <v>43483</v>
      </c>
      <c r="J36" s="1" t="str">
        <f>TEXT(Shipping_Data[[#This Row],[OrderDate]],"MMM")</f>
        <v>Jan</v>
      </c>
      <c r="K36">
        <f>YEAR(Shipping_Data[[#This Row],[OrderDate]])</f>
        <v>2019</v>
      </c>
      <c r="L36" s="1">
        <v>43511</v>
      </c>
      <c r="M36" s="1">
        <v>43490</v>
      </c>
      <c r="N36" t="s">
        <v>26</v>
      </c>
      <c r="O36">
        <v>21</v>
      </c>
      <c r="P36" t="s">
        <v>107</v>
      </c>
      <c r="Q36">
        <v>8</v>
      </c>
      <c r="R36">
        <v>10</v>
      </c>
      <c r="S36">
        <v>0</v>
      </c>
      <c r="T36">
        <v>80</v>
      </c>
      <c r="U36">
        <v>3.25</v>
      </c>
    </row>
    <row r="37" spans="1:21" x14ac:dyDescent="0.2">
      <c r="A37" t="s">
        <v>102</v>
      </c>
      <c r="B37" t="s">
        <v>103</v>
      </c>
      <c r="C37" t="s">
        <v>104</v>
      </c>
      <c r="D37" t="s">
        <v>105</v>
      </c>
      <c r="E37" t="s">
        <v>106</v>
      </c>
      <c r="F37" t="s">
        <v>479</v>
      </c>
      <c r="G37" t="s">
        <v>453</v>
      </c>
      <c r="H37">
        <v>10259</v>
      </c>
      <c r="I37" s="1">
        <v>43483</v>
      </c>
      <c r="J37" s="1" t="str">
        <f>TEXT(Shipping_Data[[#This Row],[OrderDate]],"MMM")</f>
        <v>Jan</v>
      </c>
      <c r="K37">
        <f>YEAR(Shipping_Data[[#This Row],[OrderDate]])</f>
        <v>2019</v>
      </c>
      <c r="L37" s="1">
        <v>43511</v>
      </c>
      <c r="M37" s="1">
        <v>43490</v>
      </c>
      <c r="N37" t="s">
        <v>26</v>
      </c>
      <c r="O37">
        <v>37</v>
      </c>
      <c r="P37" t="s">
        <v>108</v>
      </c>
      <c r="Q37">
        <v>20.8</v>
      </c>
      <c r="R37">
        <v>1</v>
      </c>
      <c r="S37">
        <v>0</v>
      </c>
      <c r="T37">
        <v>20.8</v>
      </c>
      <c r="U37">
        <v>3.25</v>
      </c>
    </row>
    <row r="38" spans="1:21" x14ac:dyDescent="0.2">
      <c r="A38" t="s">
        <v>113</v>
      </c>
      <c r="B38" t="s">
        <v>110</v>
      </c>
      <c r="C38" t="s">
        <v>111</v>
      </c>
      <c r="D38" t="s">
        <v>112</v>
      </c>
      <c r="E38" t="s">
        <v>34</v>
      </c>
      <c r="F38" t="s">
        <v>477</v>
      </c>
      <c r="G38" t="s">
        <v>453</v>
      </c>
      <c r="H38">
        <v>10260</v>
      </c>
      <c r="I38" s="1">
        <v>43484</v>
      </c>
      <c r="J38" s="1" t="str">
        <f>TEXT(Shipping_Data[[#This Row],[OrderDate]],"MMM")</f>
        <v>Jan</v>
      </c>
      <c r="K38">
        <f>YEAR(Shipping_Data[[#This Row],[OrderDate]])</f>
        <v>2019</v>
      </c>
      <c r="L38" s="1">
        <v>43512</v>
      </c>
      <c r="M38" s="1">
        <v>43494</v>
      </c>
      <c r="N38" t="s">
        <v>40</v>
      </c>
      <c r="O38">
        <v>41</v>
      </c>
      <c r="P38" t="s">
        <v>48</v>
      </c>
      <c r="Q38">
        <v>7.7</v>
      </c>
      <c r="R38">
        <v>16</v>
      </c>
      <c r="S38">
        <v>0.25</v>
      </c>
      <c r="T38">
        <v>92.4</v>
      </c>
      <c r="U38">
        <v>55.09</v>
      </c>
    </row>
    <row r="39" spans="1:21" x14ac:dyDescent="0.2">
      <c r="A39" t="s">
        <v>113</v>
      </c>
      <c r="B39" t="s">
        <v>110</v>
      </c>
      <c r="C39" t="s">
        <v>111</v>
      </c>
      <c r="D39" t="s">
        <v>112</v>
      </c>
      <c r="E39" t="s">
        <v>34</v>
      </c>
      <c r="F39" t="s">
        <v>477</v>
      </c>
      <c r="G39" t="s">
        <v>453</v>
      </c>
      <c r="H39">
        <v>10260</v>
      </c>
      <c r="I39" s="1">
        <v>43484</v>
      </c>
      <c r="J39" s="1" t="str">
        <f>TEXT(Shipping_Data[[#This Row],[OrderDate]],"MMM")</f>
        <v>Jan</v>
      </c>
      <c r="K39">
        <f>YEAR(Shipping_Data[[#This Row],[OrderDate]])</f>
        <v>2019</v>
      </c>
      <c r="L39" s="1">
        <v>43512</v>
      </c>
      <c r="M39" s="1">
        <v>43494</v>
      </c>
      <c r="N39" t="s">
        <v>40</v>
      </c>
      <c r="O39">
        <v>57</v>
      </c>
      <c r="P39" t="s">
        <v>55</v>
      </c>
      <c r="Q39">
        <v>15.6</v>
      </c>
      <c r="R39">
        <v>50</v>
      </c>
      <c r="S39">
        <v>0</v>
      </c>
      <c r="T39">
        <v>780</v>
      </c>
      <c r="U39">
        <v>55.09</v>
      </c>
    </row>
    <row r="40" spans="1:21" x14ac:dyDescent="0.2">
      <c r="A40" t="s">
        <v>113</v>
      </c>
      <c r="B40" t="s">
        <v>110</v>
      </c>
      <c r="C40" t="s">
        <v>111</v>
      </c>
      <c r="D40" t="s">
        <v>112</v>
      </c>
      <c r="E40" t="s">
        <v>34</v>
      </c>
      <c r="F40" t="s">
        <v>477</v>
      </c>
      <c r="G40" t="s">
        <v>453</v>
      </c>
      <c r="H40">
        <v>10260</v>
      </c>
      <c r="I40" s="1">
        <v>43484</v>
      </c>
      <c r="J40" s="1" t="str">
        <f>TEXT(Shipping_Data[[#This Row],[OrderDate]],"MMM")</f>
        <v>Jan</v>
      </c>
      <c r="K40">
        <f>YEAR(Shipping_Data[[#This Row],[OrderDate]])</f>
        <v>2019</v>
      </c>
      <c r="L40" s="1">
        <v>43512</v>
      </c>
      <c r="M40" s="1">
        <v>43494</v>
      </c>
      <c r="N40" t="s">
        <v>40</v>
      </c>
      <c r="O40">
        <v>62</v>
      </c>
      <c r="P40" t="s">
        <v>118</v>
      </c>
      <c r="Q40">
        <v>39.4</v>
      </c>
      <c r="R40">
        <v>15</v>
      </c>
      <c r="S40">
        <v>0.25</v>
      </c>
      <c r="T40">
        <v>443.25</v>
      </c>
      <c r="U40">
        <v>55.09</v>
      </c>
    </row>
    <row r="41" spans="1:21" x14ac:dyDescent="0.2">
      <c r="A41" t="s">
        <v>113</v>
      </c>
      <c r="B41" t="s">
        <v>110</v>
      </c>
      <c r="C41" t="s">
        <v>111</v>
      </c>
      <c r="D41" t="s">
        <v>112</v>
      </c>
      <c r="E41" t="s">
        <v>34</v>
      </c>
      <c r="F41" t="s">
        <v>477</v>
      </c>
      <c r="G41" t="s">
        <v>453</v>
      </c>
      <c r="H41">
        <v>10260</v>
      </c>
      <c r="I41" s="1">
        <v>43484</v>
      </c>
      <c r="J41" s="1" t="str">
        <f>TEXT(Shipping_Data[[#This Row],[OrderDate]],"MMM")</f>
        <v>Jan</v>
      </c>
      <c r="K41">
        <f>YEAR(Shipping_Data[[#This Row],[OrderDate]])</f>
        <v>2019</v>
      </c>
      <c r="L41" s="1">
        <v>43512</v>
      </c>
      <c r="M41" s="1">
        <v>43494</v>
      </c>
      <c r="N41" t="s">
        <v>40</v>
      </c>
      <c r="O41">
        <v>70</v>
      </c>
      <c r="P41" t="s">
        <v>119</v>
      </c>
      <c r="Q41">
        <v>12</v>
      </c>
      <c r="R41">
        <v>21</v>
      </c>
      <c r="S41">
        <v>0.25</v>
      </c>
      <c r="T41">
        <v>189</v>
      </c>
      <c r="U41">
        <v>55.09</v>
      </c>
    </row>
    <row r="42" spans="1:21" x14ac:dyDescent="0.2">
      <c r="A42" t="s">
        <v>120</v>
      </c>
      <c r="B42" t="s">
        <v>121</v>
      </c>
      <c r="C42" t="s">
        <v>45</v>
      </c>
      <c r="D42" t="s">
        <v>122</v>
      </c>
      <c r="E42" t="s">
        <v>39</v>
      </c>
      <c r="F42" t="s">
        <v>478</v>
      </c>
      <c r="G42" t="s">
        <v>453</v>
      </c>
      <c r="H42">
        <v>10261</v>
      </c>
      <c r="I42" s="1">
        <v>43484</v>
      </c>
      <c r="J42" s="1" t="str">
        <f>TEXT(Shipping_Data[[#This Row],[OrderDate]],"MMM")</f>
        <v>Jan</v>
      </c>
      <c r="K42">
        <f>YEAR(Shipping_Data[[#This Row],[OrderDate]])</f>
        <v>2019</v>
      </c>
      <c r="L42" s="1">
        <v>43512</v>
      </c>
      <c r="M42" s="1">
        <v>43495</v>
      </c>
      <c r="N42" t="s">
        <v>47</v>
      </c>
      <c r="O42">
        <v>21</v>
      </c>
      <c r="P42" t="s">
        <v>107</v>
      </c>
      <c r="Q42">
        <v>8</v>
      </c>
      <c r="R42">
        <v>20</v>
      </c>
      <c r="S42">
        <v>0</v>
      </c>
      <c r="T42">
        <v>160</v>
      </c>
      <c r="U42">
        <v>3.05</v>
      </c>
    </row>
    <row r="43" spans="1:21" x14ac:dyDescent="0.2">
      <c r="A43" t="s">
        <v>120</v>
      </c>
      <c r="B43" t="s">
        <v>121</v>
      </c>
      <c r="C43" t="s">
        <v>45</v>
      </c>
      <c r="D43" t="s">
        <v>122</v>
      </c>
      <c r="E43" t="s">
        <v>39</v>
      </c>
      <c r="F43" t="s">
        <v>478</v>
      </c>
      <c r="G43" t="s">
        <v>453</v>
      </c>
      <c r="H43">
        <v>10261</v>
      </c>
      <c r="I43" s="1">
        <v>43484</v>
      </c>
      <c r="J43" s="1" t="str">
        <f>TEXT(Shipping_Data[[#This Row],[OrderDate]],"MMM")</f>
        <v>Jan</v>
      </c>
      <c r="K43">
        <f>YEAR(Shipping_Data[[#This Row],[OrderDate]])</f>
        <v>2019</v>
      </c>
      <c r="L43" s="1">
        <v>43512</v>
      </c>
      <c r="M43" s="1">
        <v>43495</v>
      </c>
      <c r="N43" t="s">
        <v>47</v>
      </c>
      <c r="O43">
        <v>35</v>
      </c>
      <c r="P43" t="s">
        <v>123</v>
      </c>
      <c r="Q43">
        <v>14.4</v>
      </c>
      <c r="R43">
        <v>20</v>
      </c>
      <c r="S43">
        <v>0</v>
      </c>
      <c r="T43">
        <v>288</v>
      </c>
      <c r="U43">
        <v>3.05</v>
      </c>
    </row>
    <row r="44" spans="1:21" x14ac:dyDescent="0.2">
      <c r="A44" t="s">
        <v>124</v>
      </c>
      <c r="B44" t="s">
        <v>125</v>
      </c>
      <c r="C44" t="s">
        <v>126</v>
      </c>
      <c r="D44" t="s">
        <v>127</v>
      </c>
      <c r="E44" t="s">
        <v>117</v>
      </c>
      <c r="F44" t="s">
        <v>479</v>
      </c>
      <c r="G44" t="s">
        <v>458</v>
      </c>
      <c r="H44">
        <v>10262</v>
      </c>
      <c r="I44" s="1">
        <v>43487</v>
      </c>
      <c r="J44" s="1" t="str">
        <f>TEXT(Shipping_Data[[#This Row],[OrderDate]],"MMM")</f>
        <v>Jan</v>
      </c>
      <c r="K44">
        <f>YEAR(Shipping_Data[[#This Row],[OrderDate]])</f>
        <v>2019</v>
      </c>
      <c r="L44" s="1">
        <v>43515</v>
      </c>
      <c r="M44" s="1">
        <v>43490</v>
      </c>
      <c r="N44" t="s">
        <v>26</v>
      </c>
      <c r="O44">
        <v>5</v>
      </c>
      <c r="P44" t="s">
        <v>100</v>
      </c>
      <c r="Q44">
        <v>17</v>
      </c>
      <c r="R44">
        <v>12</v>
      </c>
      <c r="S44">
        <v>0.20000000298023224</v>
      </c>
      <c r="T44">
        <v>163.19999999999999</v>
      </c>
      <c r="U44">
        <v>48.29</v>
      </c>
    </row>
    <row r="45" spans="1:21" x14ac:dyDescent="0.2">
      <c r="A45" t="s">
        <v>124</v>
      </c>
      <c r="B45" t="s">
        <v>125</v>
      </c>
      <c r="C45" t="s">
        <v>126</v>
      </c>
      <c r="D45" t="s">
        <v>127</v>
      </c>
      <c r="E45" t="s">
        <v>117</v>
      </c>
      <c r="F45" t="s">
        <v>479</v>
      </c>
      <c r="G45" t="s">
        <v>458</v>
      </c>
      <c r="H45">
        <v>10262</v>
      </c>
      <c r="I45" s="1">
        <v>43487</v>
      </c>
      <c r="J45" s="1" t="str">
        <f>TEXT(Shipping_Data[[#This Row],[OrderDate]],"MMM")</f>
        <v>Jan</v>
      </c>
      <c r="K45">
        <f>YEAR(Shipping_Data[[#This Row],[OrderDate]])</f>
        <v>2019</v>
      </c>
      <c r="L45" s="1">
        <v>43515</v>
      </c>
      <c r="M45" s="1">
        <v>43490</v>
      </c>
      <c r="N45" t="s">
        <v>26</v>
      </c>
      <c r="O45">
        <v>7</v>
      </c>
      <c r="P45" t="s">
        <v>128</v>
      </c>
      <c r="Q45">
        <v>24</v>
      </c>
      <c r="R45">
        <v>15</v>
      </c>
      <c r="S45">
        <v>0</v>
      </c>
      <c r="T45">
        <v>360</v>
      </c>
      <c r="U45">
        <v>48.29</v>
      </c>
    </row>
    <row r="46" spans="1:21" x14ac:dyDescent="0.2">
      <c r="A46" t="s">
        <v>124</v>
      </c>
      <c r="B46" t="s">
        <v>125</v>
      </c>
      <c r="C46" t="s">
        <v>126</v>
      </c>
      <c r="D46" t="s">
        <v>127</v>
      </c>
      <c r="E46" t="s">
        <v>117</v>
      </c>
      <c r="F46" t="s">
        <v>479</v>
      </c>
      <c r="G46" t="s">
        <v>458</v>
      </c>
      <c r="H46">
        <v>10262</v>
      </c>
      <c r="I46" s="1">
        <v>43487</v>
      </c>
      <c r="J46" s="1" t="str">
        <f>TEXT(Shipping_Data[[#This Row],[OrderDate]],"MMM")</f>
        <v>Jan</v>
      </c>
      <c r="K46">
        <f>YEAR(Shipping_Data[[#This Row],[OrderDate]])</f>
        <v>2019</v>
      </c>
      <c r="L46" s="1">
        <v>43515</v>
      </c>
      <c r="M46" s="1">
        <v>43490</v>
      </c>
      <c r="N46" t="s">
        <v>26</v>
      </c>
      <c r="O46">
        <v>56</v>
      </c>
      <c r="P46" t="s">
        <v>129</v>
      </c>
      <c r="Q46">
        <v>30.4</v>
      </c>
      <c r="R46">
        <v>2</v>
      </c>
      <c r="S46">
        <v>0</v>
      </c>
      <c r="T46">
        <v>60.8</v>
      </c>
      <c r="U46">
        <v>48.29</v>
      </c>
    </row>
    <row r="47" spans="1:21" x14ac:dyDescent="0.2">
      <c r="A47" t="s">
        <v>95</v>
      </c>
      <c r="B47" t="s">
        <v>96</v>
      </c>
      <c r="C47" t="s">
        <v>97</v>
      </c>
      <c r="D47" t="s">
        <v>98</v>
      </c>
      <c r="E47" t="s">
        <v>99</v>
      </c>
      <c r="F47" t="s">
        <v>477</v>
      </c>
      <c r="G47" t="s">
        <v>455</v>
      </c>
      <c r="H47">
        <v>10263</v>
      </c>
      <c r="I47" s="1">
        <v>43488</v>
      </c>
      <c r="J47" s="1" t="str">
        <f>TEXT(Shipping_Data[[#This Row],[OrderDate]],"MMM")</f>
        <v>Jan</v>
      </c>
      <c r="K47">
        <f>YEAR(Shipping_Data[[#This Row],[OrderDate]])</f>
        <v>2019</v>
      </c>
      <c r="L47" s="1">
        <v>43516</v>
      </c>
      <c r="M47" s="1">
        <v>43496</v>
      </c>
      <c r="N47" t="s">
        <v>26</v>
      </c>
      <c r="O47">
        <v>16</v>
      </c>
      <c r="P47" t="s">
        <v>80</v>
      </c>
      <c r="Q47">
        <v>13.9</v>
      </c>
      <c r="R47">
        <v>60</v>
      </c>
      <c r="S47">
        <v>0.25</v>
      </c>
      <c r="T47">
        <v>625.5</v>
      </c>
      <c r="U47">
        <v>146.06</v>
      </c>
    </row>
    <row r="48" spans="1:21" x14ac:dyDescent="0.2">
      <c r="A48" t="s">
        <v>95</v>
      </c>
      <c r="B48" t="s">
        <v>96</v>
      </c>
      <c r="C48" t="s">
        <v>97</v>
      </c>
      <c r="D48" t="s">
        <v>98</v>
      </c>
      <c r="E48" t="s">
        <v>99</v>
      </c>
      <c r="F48" t="s">
        <v>477</v>
      </c>
      <c r="G48" t="s">
        <v>455</v>
      </c>
      <c r="H48">
        <v>10263</v>
      </c>
      <c r="I48" s="1">
        <v>43488</v>
      </c>
      <c r="J48" s="1" t="str">
        <f>TEXT(Shipping_Data[[#This Row],[OrderDate]],"MMM")</f>
        <v>Jan</v>
      </c>
      <c r="K48">
        <f>YEAR(Shipping_Data[[#This Row],[OrderDate]])</f>
        <v>2019</v>
      </c>
      <c r="L48" s="1">
        <v>43516</v>
      </c>
      <c r="M48" s="1">
        <v>43496</v>
      </c>
      <c r="N48" t="s">
        <v>26</v>
      </c>
      <c r="O48">
        <v>24</v>
      </c>
      <c r="P48" t="s">
        <v>72</v>
      </c>
      <c r="Q48">
        <v>3.6</v>
      </c>
      <c r="R48">
        <v>28</v>
      </c>
      <c r="S48">
        <v>0</v>
      </c>
      <c r="T48">
        <v>100.8</v>
      </c>
      <c r="U48">
        <v>146.06</v>
      </c>
    </row>
    <row r="49" spans="1:21" x14ac:dyDescent="0.2">
      <c r="A49" t="s">
        <v>95</v>
      </c>
      <c r="B49" t="s">
        <v>96</v>
      </c>
      <c r="C49" t="s">
        <v>97</v>
      </c>
      <c r="D49" t="s">
        <v>98</v>
      </c>
      <c r="E49" t="s">
        <v>99</v>
      </c>
      <c r="F49" t="s">
        <v>477</v>
      </c>
      <c r="G49" t="s">
        <v>455</v>
      </c>
      <c r="H49">
        <v>10263</v>
      </c>
      <c r="I49" s="1">
        <v>43488</v>
      </c>
      <c r="J49" s="1" t="str">
        <f>TEXT(Shipping_Data[[#This Row],[OrderDate]],"MMM")</f>
        <v>Jan</v>
      </c>
      <c r="K49">
        <f>YEAR(Shipping_Data[[#This Row],[OrderDate]])</f>
        <v>2019</v>
      </c>
      <c r="L49" s="1">
        <v>43516</v>
      </c>
      <c r="M49" s="1">
        <v>43496</v>
      </c>
      <c r="N49" t="s">
        <v>26</v>
      </c>
      <c r="O49">
        <v>30</v>
      </c>
      <c r="P49" t="s">
        <v>130</v>
      </c>
      <c r="Q49">
        <v>20.7</v>
      </c>
      <c r="R49">
        <v>60</v>
      </c>
      <c r="S49">
        <v>0.25</v>
      </c>
      <c r="T49">
        <v>931.5</v>
      </c>
      <c r="U49">
        <v>146.06</v>
      </c>
    </row>
    <row r="50" spans="1:21" x14ac:dyDescent="0.2">
      <c r="A50" t="s">
        <v>95</v>
      </c>
      <c r="B50" t="s">
        <v>96</v>
      </c>
      <c r="C50" t="s">
        <v>97</v>
      </c>
      <c r="D50" t="s">
        <v>98</v>
      </c>
      <c r="E50" t="s">
        <v>99</v>
      </c>
      <c r="F50" t="s">
        <v>477</v>
      </c>
      <c r="G50" t="s">
        <v>455</v>
      </c>
      <c r="H50">
        <v>10263</v>
      </c>
      <c r="I50" s="1">
        <v>43488</v>
      </c>
      <c r="J50" s="1" t="str">
        <f>TEXT(Shipping_Data[[#This Row],[OrderDate]],"MMM")</f>
        <v>Jan</v>
      </c>
      <c r="K50">
        <f>YEAR(Shipping_Data[[#This Row],[OrderDate]])</f>
        <v>2019</v>
      </c>
      <c r="L50" s="1">
        <v>43516</v>
      </c>
      <c r="M50" s="1">
        <v>43496</v>
      </c>
      <c r="N50" t="s">
        <v>26</v>
      </c>
      <c r="O50">
        <v>74</v>
      </c>
      <c r="P50" t="s">
        <v>74</v>
      </c>
      <c r="Q50">
        <v>8</v>
      </c>
      <c r="R50">
        <v>36</v>
      </c>
      <c r="S50">
        <v>0.25</v>
      </c>
      <c r="T50">
        <v>216</v>
      </c>
      <c r="U50">
        <v>146.06</v>
      </c>
    </row>
    <row r="51" spans="1:21" x14ac:dyDescent="0.2">
      <c r="A51" t="s">
        <v>131</v>
      </c>
      <c r="B51" t="s">
        <v>132</v>
      </c>
      <c r="C51" t="s">
        <v>133</v>
      </c>
      <c r="D51" t="s">
        <v>134</v>
      </c>
      <c r="E51" t="s">
        <v>135</v>
      </c>
      <c r="F51" t="s">
        <v>477</v>
      </c>
      <c r="G51" t="s">
        <v>456</v>
      </c>
      <c r="H51">
        <v>10264</v>
      </c>
      <c r="I51" s="1">
        <v>43489</v>
      </c>
      <c r="J51" s="1" t="str">
        <f>TEXT(Shipping_Data[[#This Row],[OrderDate]],"MMM")</f>
        <v>Jan</v>
      </c>
      <c r="K51">
        <f>YEAR(Shipping_Data[[#This Row],[OrderDate]])</f>
        <v>2019</v>
      </c>
      <c r="L51" s="1">
        <v>43517</v>
      </c>
      <c r="M51" s="1">
        <v>43519</v>
      </c>
      <c r="N51" t="s">
        <v>26</v>
      </c>
      <c r="O51">
        <v>2</v>
      </c>
      <c r="P51" t="s">
        <v>79</v>
      </c>
      <c r="Q51">
        <v>15.2</v>
      </c>
      <c r="R51">
        <v>35</v>
      </c>
      <c r="S51">
        <v>0</v>
      </c>
      <c r="T51">
        <v>532</v>
      </c>
      <c r="U51">
        <v>3.67</v>
      </c>
    </row>
    <row r="52" spans="1:21" x14ac:dyDescent="0.2">
      <c r="A52" t="s">
        <v>131</v>
      </c>
      <c r="B52" t="s">
        <v>132</v>
      </c>
      <c r="C52" t="s">
        <v>133</v>
      </c>
      <c r="D52" t="s">
        <v>134</v>
      </c>
      <c r="E52" t="s">
        <v>135</v>
      </c>
      <c r="F52" t="s">
        <v>477</v>
      </c>
      <c r="G52" t="s">
        <v>456</v>
      </c>
      <c r="H52">
        <v>10264</v>
      </c>
      <c r="I52" s="1">
        <v>43489</v>
      </c>
      <c r="J52" s="1" t="str">
        <f>TEXT(Shipping_Data[[#This Row],[OrderDate]],"MMM")</f>
        <v>Jan</v>
      </c>
      <c r="K52">
        <f>YEAR(Shipping_Data[[#This Row],[OrderDate]])</f>
        <v>2019</v>
      </c>
      <c r="L52" s="1">
        <v>43517</v>
      </c>
      <c r="M52" s="1">
        <v>43519</v>
      </c>
      <c r="N52" t="s">
        <v>26</v>
      </c>
      <c r="O52">
        <v>41</v>
      </c>
      <c r="P52" t="s">
        <v>48</v>
      </c>
      <c r="Q52">
        <v>7.7</v>
      </c>
      <c r="R52">
        <v>25</v>
      </c>
      <c r="S52">
        <v>0.15000000596046448</v>
      </c>
      <c r="T52">
        <v>163.62</v>
      </c>
      <c r="U52">
        <v>3.67</v>
      </c>
    </row>
    <row r="53" spans="1:21" x14ac:dyDescent="0.2">
      <c r="A53" t="s">
        <v>136</v>
      </c>
      <c r="B53" t="s">
        <v>137</v>
      </c>
      <c r="C53" t="s">
        <v>138</v>
      </c>
      <c r="D53" t="s">
        <v>139</v>
      </c>
      <c r="E53" t="s">
        <v>20</v>
      </c>
      <c r="F53" t="s">
        <v>477</v>
      </c>
      <c r="G53" t="s">
        <v>459</v>
      </c>
      <c r="H53">
        <v>10265</v>
      </c>
      <c r="I53" s="1">
        <v>43490</v>
      </c>
      <c r="J53" s="1" t="str">
        <f>TEXT(Shipping_Data[[#This Row],[OrderDate]],"MMM")</f>
        <v>Jan</v>
      </c>
      <c r="K53">
        <f>YEAR(Shipping_Data[[#This Row],[OrderDate]])</f>
        <v>2019</v>
      </c>
      <c r="L53" s="1">
        <v>43518</v>
      </c>
      <c r="M53" s="1">
        <v>43508</v>
      </c>
      <c r="N53" t="s">
        <v>40</v>
      </c>
      <c r="O53">
        <v>17</v>
      </c>
      <c r="P53" t="s">
        <v>140</v>
      </c>
      <c r="Q53">
        <v>31.2</v>
      </c>
      <c r="R53">
        <v>30</v>
      </c>
      <c r="S53">
        <v>0</v>
      </c>
      <c r="T53">
        <v>936</v>
      </c>
      <c r="U53">
        <v>55.28</v>
      </c>
    </row>
    <row r="54" spans="1:21" x14ac:dyDescent="0.2">
      <c r="A54" t="s">
        <v>136</v>
      </c>
      <c r="B54" t="s">
        <v>137</v>
      </c>
      <c r="C54" t="s">
        <v>138</v>
      </c>
      <c r="D54" t="s">
        <v>139</v>
      </c>
      <c r="E54" t="s">
        <v>20</v>
      </c>
      <c r="F54" t="s">
        <v>477</v>
      </c>
      <c r="G54" t="s">
        <v>459</v>
      </c>
      <c r="H54">
        <v>10265</v>
      </c>
      <c r="I54" s="1">
        <v>43490</v>
      </c>
      <c r="J54" s="1" t="str">
        <f>TEXT(Shipping_Data[[#This Row],[OrderDate]],"MMM")</f>
        <v>Jan</v>
      </c>
      <c r="K54">
        <f>YEAR(Shipping_Data[[#This Row],[OrderDate]])</f>
        <v>2019</v>
      </c>
      <c r="L54" s="1">
        <v>43518</v>
      </c>
      <c r="M54" s="1">
        <v>43508</v>
      </c>
      <c r="N54" t="s">
        <v>40</v>
      </c>
      <c r="O54">
        <v>70</v>
      </c>
      <c r="P54" t="s">
        <v>119</v>
      </c>
      <c r="Q54">
        <v>12</v>
      </c>
      <c r="R54">
        <v>20</v>
      </c>
      <c r="S54">
        <v>0</v>
      </c>
      <c r="T54">
        <v>240</v>
      </c>
      <c r="U54">
        <v>55.28</v>
      </c>
    </row>
    <row r="55" spans="1:21" x14ac:dyDescent="0.2">
      <c r="A55" t="s">
        <v>141</v>
      </c>
      <c r="B55" t="s">
        <v>142</v>
      </c>
      <c r="C55" t="s">
        <v>143</v>
      </c>
      <c r="D55" t="s">
        <v>144</v>
      </c>
      <c r="E55" t="s">
        <v>25</v>
      </c>
      <c r="F55" t="s">
        <v>477</v>
      </c>
      <c r="G55" t="s">
        <v>454</v>
      </c>
      <c r="H55">
        <v>10266</v>
      </c>
      <c r="I55" s="1">
        <v>43491</v>
      </c>
      <c r="J55" s="1" t="str">
        <f>TEXT(Shipping_Data[[#This Row],[OrderDate]],"MMM")</f>
        <v>Jan</v>
      </c>
      <c r="K55">
        <f>YEAR(Shipping_Data[[#This Row],[OrderDate]])</f>
        <v>2019</v>
      </c>
      <c r="L55" s="1">
        <v>43533</v>
      </c>
      <c r="M55" s="1">
        <v>43496</v>
      </c>
      <c r="N55" t="s">
        <v>26</v>
      </c>
      <c r="O55">
        <v>12</v>
      </c>
      <c r="P55" t="s">
        <v>145</v>
      </c>
      <c r="Q55">
        <v>30.4</v>
      </c>
      <c r="R55">
        <v>12</v>
      </c>
      <c r="S55">
        <v>5.000000074505806E-2</v>
      </c>
      <c r="T55">
        <v>346.56</v>
      </c>
      <c r="U55">
        <v>25.73</v>
      </c>
    </row>
    <row r="56" spans="1:21" x14ac:dyDescent="0.2">
      <c r="A56" t="s">
        <v>146</v>
      </c>
      <c r="B56" t="s">
        <v>147</v>
      </c>
      <c r="C56" t="s">
        <v>148</v>
      </c>
      <c r="D56" t="s">
        <v>149</v>
      </c>
      <c r="E56" t="s">
        <v>34</v>
      </c>
      <c r="F56" t="s">
        <v>477</v>
      </c>
      <c r="G56" t="s">
        <v>453</v>
      </c>
      <c r="H56">
        <v>10267</v>
      </c>
      <c r="I56" s="1">
        <v>43494</v>
      </c>
      <c r="J56" s="1" t="str">
        <f>TEXT(Shipping_Data[[#This Row],[OrderDate]],"MMM")</f>
        <v>Jan</v>
      </c>
      <c r="K56">
        <f>YEAR(Shipping_Data[[#This Row],[OrderDate]])</f>
        <v>2019</v>
      </c>
      <c r="L56" s="1">
        <v>43522</v>
      </c>
      <c r="M56" s="1">
        <v>43502</v>
      </c>
      <c r="N56" t="s">
        <v>40</v>
      </c>
      <c r="O56">
        <v>40</v>
      </c>
      <c r="P56" t="s">
        <v>150</v>
      </c>
      <c r="Q56">
        <v>14.7</v>
      </c>
      <c r="R56">
        <v>50</v>
      </c>
      <c r="S56">
        <v>0</v>
      </c>
      <c r="T56">
        <v>735</v>
      </c>
      <c r="U56">
        <v>208.58</v>
      </c>
    </row>
    <row r="57" spans="1:21" x14ac:dyDescent="0.2">
      <c r="A57" t="s">
        <v>146</v>
      </c>
      <c r="B57" t="s">
        <v>147</v>
      </c>
      <c r="C57" t="s">
        <v>148</v>
      </c>
      <c r="D57" t="s">
        <v>149</v>
      </c>
      <c r="E57" t="s">
        <v>34</v>
      </c>
      <c r="F57" t="s">
        <v>477</v>
      </c>
      <c r="G57" t="s">
        <v>453</v>
      </c>
      <c r="H57">
        <v>10267</v>
      </c>
      <c r="I57" s="1">
        <v>43494</v>
      </c>
      <c r="J57" s="1" t="str">
        <f>TEXT(Shipping_Data[[#This Row],[OrderDate]],"MMM")</f>
        <v>Jan</v>
      </c>
      <c r="K57">
        <f>YEAR(Shipping_Data[[#This Row],[OrderDate]])</f>
        <v>2019</v>
      </c>
      <c r="L57" s="1">
        <v>43522</v>
      </c>
      <c r="M57" s="1">
        <v>43502</v>
      </c>
      <c r="N57" t="s">
        <v>40</v>
      </c>
      <c r="O57">
        <v>59</v>
      </c>
      <c r="P57" t="s">
        <v>82</v>
      </c>
      <c r="Q57">
        <v>44</v>
      </c>
      <c r="R57">
        <v>70</v>
      </c>
      <c r="S57">
        <v>0.15000000596046448</v>
      </c>
      <c r="T57">
        <v>2618</v>
      </c>
      <c r="U57">
        <v>208.58</v>
      </c>
    </row>
    <row r="58" spans="1:21" x14ac:dyDescent="0.2">
      <c r="A58" t="s">
        <v>146</v>
      </c>
      <c r="B58" t="s">
        <v>147</v>
      </c>
      <c r="C58" t="s">
        <v>148</v>
      </c>
      <c r="D58" t="s">
        <v>149</v>
      </c>
      <c r="E58" t="s">
        <v>34</v>
      </c>
      <c r="F58" t="s">
        <v>477</v>
      </c>
      <c r="G58" t="s">
        <v>453</v>
      </c>
      <c r="H58">
        <v>10267</v>
      </c>
      <c r="I58" s="1">
        <v>43494</v>
      </c>
      <c r="J58" s="1" t="str">
        <f>TEXT(Shipping_Data[[#This Row],[OrderDate]],"MMM")</f>
        <v>Jan</v>
      </c>
      <c r="K58">
        <f>YEAR(Shipping_Data[[#This Row],[OrderDate]])</f>
        <v>2019</v>
      </c>
      <c r="L58" s="1">
        <v>43522</v>
      </c>
      <c r="M58" s="1">
        <v>43502</v>
      </c>
      <c r="N58" t="s">
        <v>40</v>
      </c>
      <c r="O58">
        <v>76</v>
      </c>
      <c r="P58" t="s">
        <v>151</v>
      </c>
      <c r="Q58">
        <v>14.4</v>
      </c>
      <c r="R58">
        <v>15</v>
      </c>
      <c r="S58">
        <v>0.15000000596046448</v>
      </c>
      <c r="T58">
        <v>183.6</v>
      </c>
      <c r="U58">
        <v>208.58</v>
      </c>
    </row>
    <row r="59" spans="1:21" x14ac:dyDescent="0.2">
      <c r="A59" t="s">
        <v>152</v>
      </c>
      <c r="B59" t="s">
        <v>153</v>
      </c>
      <c r="C59" t="s">
        <v>154</v>
      </c>
      <c r="D59" t="s">
        <v>155</v>
      </c>
      <c r="E59" t="s">
        <v>93</v>
      </c>
      <c r="F59" t="s">
        <v>478</v>
      </c>
      <c r="G59" t="s">
        <v>458</v>
      </c>
      <c r="H59">
        <v>10268</v>
      </c>
      <c r="I59" s="1">
        <v>43495</v>
      </c>
      <c r="J59" s="1" t="str">
        <f>TEXT(Shipping_Data[[#This Row],[OrderDate]],"MMM")</f>
        <v>Jan</v>
      </c>
      <c r="K59">
        <f>YEAR(Shipping_Data[[#This Row],[OrderDate]])</f>
        <v>2019</v>
      </c>
      <c r="L59" s="1">
        <v>43523</v>
      </c>
      <c r="M59" s="1">
        <v>43498</v>
      </c>
      <c r="N59" t="s">
        <v>26</v>
      </c>
      <c r="O59">
        <v>29</v>
      </c>
      <c r="P59" t="s">
        <v>156</v>
      </c>
      <c r="Q59">
        <v>99</v>
      </c>
      <c r="R59">
        <v>10</v>
      </c>
      <c r="S59">
        <v>0</v>
      </c>
      <c r="T59">
        <v>990</v>
      </c>
      <c r="U59">
        <v>66.290000000000006</v>
      </c>
    </row>
    <row r="60" spans="1:21" x14ac:dyDescent="0.2">
      <c r="A60" t="s">
        <v>152</v>
      </c>
      <c r="B60" t="s">
        <v>153</v>
      </c>
      <c r="C60" t="s">
        <v>154</v>
      </c>
      <c r="D60" t="s">
        <v>155</v>
      </c>
      <c r="E60" t="s">
        <v>93</v>
      </c>
      <c r="F60" t="s">
        <v>478</v>
      </c>
      <c r="G60" t="s">
        <v>458</v>
      </c>
      <c r="H60">
        <v>10268</v>
      </c>
      <c r="I60" s="1">
        <v>43495</v>
      </c>
      <c r="J60" s="1" t="str">
        <f>TEXT(Shipping_Data[[#This Row],[OrderDate]],"MMM")</f>
        <v>Jan</v>
      </c>
      <c r="K60">
        <f>YEAR(Shipping_Data[[#This Row],[OrderDate]])</f>
        <v>2019</v>
      </c>
      <c r="L60" s="1">
        <v>43523</v>
      </c>
      <c r="M60" s="1">
        <v>43498</v>
      </c>
      <c r="N60" t="s">
        <v>26</v>
      </c>
      <c r="O60">
        <v>72</v>
      </c>
      <c r="P60" t="s">
        <v>29</v>
      </c>
      <c r="Q60">
        <v>27.8</v>
      </c>
      <c r="R60">
        <v>4</v>
      </c>
      <c r="S60">
        <v>0</v>
      </c>
      <c r="T60">
        <v>111.2</v>
      </c>
      <c r="U60">
        <v>66.290000000000006</v>
      </c>
    </row>
    <row r="61" spans="1:21" x14ac:dyDescent="0.2">
      <c r="A61" t="s">
        <v>157</v>
      </c>
      <c r="B61" t="s">
        <v>158</v>
      </c>
      <c r="C61" t="s">
        <v>159</v>
      </c>
      <c r="D61" t="s">
        <v>160</v>
      </c>
      <c r="E61" t="s">
        <v>117</v>
      </c>
      <c r="F61" t="s">
        <v>479</v>
      </c>
      <c r="G61" t="s">
        <v>452</v>
      </c>
      <c r="H61">
        <v>10269</v>
      </c>
      <c r="I61" s="1">
        <v>43496</v>
      </c>
      <c r="J61" s="1" t="str">
        <f>TEXT(Shipping_Data[[#This Row],[OrderDate]],"MMM")</f>
        <v>Jan</v>
      </c>
      <c r="K61">
        <f>YEAR(Shipping_Data[[#This Row],[OrderDate]])</f>
        <v>2019</v>
      </c>
      <c r="L61" s="1">
        <v>43510</v>
      </c>
      <c r="M61" s="1">
        <v>43505</v>
      </c>
      <c r="N61" t="s">
        <v>40</v>
      </c>
      <c r="O61">
        <v>33</v>
      </c>
      <c r="P61" t="s">
        <v>62</v>
      </c>
      <c r="Q61">
        <v>2</v>
      </c>
      <c r="R61">
        <v>60</v>
      </c>
      <c r="S61">
        <v>5.000000074505806E-2</v>
      </c>
      <c r="T61">
        <v>114</v>
      </c>
      <c r="U61">
        <v>4.5599999999999996</v>
      </c>
    </row>
    <row r="62" spans="1:21" x14ac:dyDescent="0.2">
      <c r="A62" t="s">
        <v>157</v>
      </c>
      <c r="B62" t="s">
        <v>158</v>
      </c>
      <c r="C62" t="s">
        <v>159</v>
      </c>
      <c r="D62" t="s">
        <v>160</v>
      </c>
      <c r="E62" t="s">
        <v>117</v>
      </c>
      <c r="F62" t="s">
        <v>479</v>
      </c>
      <c r="G62" t="s">
        <v>452</v>
      </c>
      <c r="H62">
        <v>10269</v>
      </c>
      <c r="I62" s="1">
        <v>43496</v>
      </c>
      <c r="J62" s="1" t="str">
        <f>TEXT(Shipping_Data[[#This Row],[OrderDate]],"MMM")</f>
        <v>Jan</v>
      </c>
      <c r="K62">
        <f>YEAR(Shipping_Data[[#This Row],[OrderDate]])</f>
        <v>2019</v>
      </c>
      <c r="L62" s="1">
        <v>43510</v>
      </c>
      <c r="M62" s="1">
        <v>43505</v>
      </c>
      <c r="N62" t="s">
        <v>40</v>
      </c>
      <c r="O62">
        <v>72</v>
      </c>
      <c r="P62" t="s">
        <v>29</v>
      </c>
      <c r="Q62">
        <v>27.8</v>
      </c>
      <c r="R62">
        <v>20</v>
      </c>
      <c r="S62">
        <v>5.000000074505806E-2</v>
      </c>
      <c r="T62">
        <v>528.20000000000005</v>
      </c>
      <c r="U62">
        <v>4.5599999999999996</v>
      </c>
    </row>
    <row r="63" spans="1:21" x14ac:dyDescent="0.2">
      <c r="A63" t="s">
        <v>141</v>
      </c>
      <c r="B63" t="s">
        <v>142</v>
      </c>
      <c r="C63" t="s">
        <v>143</v>
      </c>
      <c r="D63" t="s">
        <v>144</v>
      </c>
      <c r="E63" t="s">
        <v>25</v>
      </c>
      <c r="F63" t="s">
        <v>477</v>
      </c>
      <c r="G63" t="s">
        <v>457</v>
      </c>
      <c r="H63">
        <v>10270</v>
      </c>
      <c r="I63" s="1">
        <v>43497</v>
      </c>
      <c r="J63" s="1" t="str">
        <f>TEXT(Shipping_Data[[#This Row],[OrderDate]],"MMM")</f>
        <v>Feb</v>
      </c>
      <c r="K63">
        <f>YEAR(Shipping_Data[[#This Row],[OrderDate]])</f>
        <v>2019</v>
      </c>
      <c r="L63" s="1">
        <v>43525</v>
      </c>
      <c r="M63" s="1">
        <v>43498</v>
      </c>
      <c r="N63" t="s">
        <v>40</v>
      </c>
      <c r="O63">
        <v>36</v>
      </c>
      <c r="P63" t="s">
        <v>81</v>
      </c>
      <c r="Q63">
        <v>15.2</v>
      </c>
      <c r="R63">
        <v>30</v>
      </c>
      <c r="S63">
        <v>0</v>
      </c>
      <c r="T63">
        <v>456</v>
      </c>
      <c r="U63">
        <v>136.54</v>
      </c>
    </row>
    <row r="64" spans="1:21" x14ac:dyDescent="0.2">
      <c r="A64" t="s">
        <v>141</v>
      </c>
      <c r="B64" t="s">
        <v>142</v>
      </c>
      <c r="C64" t="s">
        <v>143</v>
      </c>
      <c r="D64" t="s">
        <v>144</v>
      </c>
      <c r="E64" t="s">
        <v>25</v>
      </c>
      <c r="F64" t="s">
        <v>477</v>
      </c>
      <c r="G64" t="s">
        <v>457</v>
      </c>
      <c r="H64">
        <v>10270</v>
      </c>
      <c r="I64" s="1">
        <v>43497</v>
      </c>
      <c r="J64" s="1" t="str">
        <f>TEXT(Shipping_Data[[#This Row],[OrderDate]],"MMM")</f>
        <v>Feb</v>
      </c>
      <c r="K64">
        <f>YEAR(Shipping_Data[[#This Row],[OrderDate]])</f>
        <v>2019</v>
      </c>
      <c r="L64" s="1">
        <v>43525</v>
      </c>
      <c r="M64" s="1">
        <v>43498</v>
      </c>
      <c r="N64" t="s">
        <v>40</v>
      </c>
      <c r="O64">
        <v>43</v>
      </c>
      <c r="P64" t="s">
        <v>161</v>
      </c>
      <c r="Q64">
        <v>36.799999999999997</v>
      </c>
      <c r="R64">
        <v>25</v>
      </c>
      <c r="S64">
        <v>0</v>
      </c>
      <c r="T64">
        <v>920</v>
      </c>
      <c r="U64">
        <v>136.54</v>
      </c>
    </row>
    <row r="65" spans="1:21" x14ac:dyDescent="0.2">
      <c r="A65" t="s">
        <v>162</v>
      </c>
      <c r="B65" t="s">
        <v>163</v>
      </c>
      <c r="C65" t="s">
        <v>164</v>
      </c>
      <c r="D65" t="s">
        <v>165</v>
      </c>
      <c r="E65" t="s">
        <v>117</v>
      </c>
      <c r="F65" t="s">
        <v>479</v>
      </c>
      <c r="G65" t="s">
        <v>456</v>
      </c>
      <c r="H65">
        <v>10271</v>
      </c>
      <c r="I65" s="1">
        <v>43497</v>
      </c>
      <c r="J65" s="1" t="str">
        <f>TEXT(Shipping_Data[[#This Row],[OrderDate]],"MMM")</f>
        <v>Feb</v>
      </c>
      <c r="K65">
        <f>YEAR(Shipping_Data[[#This Row],[OrderDate]])</f>
        <v>2019</v>
      </c>
      <c r="L65" s="1">
        <v>43525</v>
      </c>
      <c r="M65" s="1">
        <v>43526</v>
      </c>
      <c r="N65" t="s">
        <v>47</v>
      </c>
      <c r="O65">
        <v>33</v>
      </c>
      <c r="P65" t="s">
        <v>62</v>
      </c>
      <c r="Q65">
        <v>2</v>
      </c>
      <c r="R65">
        <v>24</v>
      </c>
      <c r="S65">
        <v>0</v>
      </c>
      <c r="T65">
        <v>48</v>
      </c>
      <c r="U65">
        <v>4.54</v>
      </c>
    </row>
    <row r="66" spans="1:21" x14ac:dyDescent="0.2">
      <c r="A66" t="s">
        <v>124</v>
      </c>
      <c r="B66" t="s">
        <v>125</v>
      </c>
      <c r="C66" t="s">
        <v>126</v>
      </c>
      <c r="D66" t="s">
        <v>127</v>
      </c>
      <c r="E66" t="s">
        <v>117</v>
      </c>
      <c r="F66" t="s">
        <v>479</v>
      </c>
      <c r="G66" t="s">
        <v>456</v>
      </c>
      <c r="H66">
        <v>10272</v>
      </c>
      <c r="I66" s="1">
        <v>43498</v>
      </c>
      <c r="J66" s="1" t="str">
        <f>TEXT(Shipping_Data[[#This Row],[OrderDate]],"MMM")</f>
        <v>Feb</v>
      </c>
      <c r="K66">
        <f>YEAR(Shipping_Data[[#This Row],[OrderDate]])</f>
        <v>2019</v>
      </c>
      <c r="L66" s="1">
        <v>43526</v>
      </c>
      <c r="M66" s="1">
        <v>43502</v>
      </c>
      <c r="N66" t="s">
        <v>47</v>
      </c>
      <c r="O66">
        <v>20</v>
      </c>
      <c r="P66" t="s">
        <v>61</v>
      </c>
      <c r="Q66">
        <v>64.8</v>
      </c>
      <c r="R66">
        <v>6</v>
      </c>
      <c r="S66">
        <v>0</v>
      </c>
      <c r="T66">
        <v>388.8</v>
      </c>
      <c r="U66">
        <v>98.03</v>
      </c>
    </row>
    <row r="67" spans="1:21" x14ac:dyDescent="0.2">
      <c r="A67" t="s">
        <v>124</v>
      </c>
      <c r="B67" t="s">
        <v>125</v>
      </c>
      <c r="C67" t="s">
        <v>126</v>
      </c>
      <c r="D67" t="s">
        <v>127</v>
      </c>
      <c r="E67" t="s">
        <v>117</v>
      </c>
      <c r="F67" t="s">
        <v>479</v>
      </c>
      <c r="G67" t="s">
        <v>456</v>
      </c>
      <c r="H67">
        <v>10272</v>
      </c>
      <c r="I67" s="1">
        <v>43498</v>
      </c>
      <c r="J67" s="1" t="str">
        <f>TEXT(Shipping_Data[[#This Row],[OrderDate]],"MMM")</f>
        <v>Feb</v>
      </c>
      <c r="K67">
        <f>YEAR(Shipping_Data[[#This Row],[OrderDate]])</f>
        <v>2019</v>
      </c>
      <c r="L67" s="1">
        <v>43526</v>
      </c>
      <c r="M67" s="1">
        <v>43502</v>
      </c>
      <c r="N67" t="s">
        <v>47</v>
      </c>
      <c r="O67">
        <v>31</v>
      </c>
      <c r="P67" t="s">
        <v>64</v>
      </c>
      <c r="Q67">
        <v>10</v>
      </c>
      <c r="R67">
        <v>40</v>
      </c>
      <c r="S67">
        <v>0</v>
      </c>
      <c r="T67">
        <v>400</v>
      </c>
      <c r="U67">
        <v>98.03</v>
      </c>
    </row>
    <row r="68" spans="1:21" x14ac:dyDescent="0.2">
      <c r="A68" t="s">
        <v>124</v>
      </c>
      <c r="B68" t="s">
        <v>125</v>
      </c>
      <c r="C68" t="s">
        <v>126</v>
      </c>
      <c r="D68" t="s">
        <v>127</v>
      </c>
      <c r="E68" t="s">
        <v>117</v>
      </c>
      <c r="F68" t="s">
        <v>479</v>
      </c>
      <c r="G68" t="s">
        <v>456</v>
      </c>
      <c r="H68">
        <v>10272</v>
      </c>
      <c r="I68" s="1">
        <v>43498</v>
      </c>
      <c r="J68" s="1" t="str">
        <f>TEXT(Shipping_Data[[#This Row],[OrderDate]],"MMM")</f>
        <v>Feb</v>
      </c>
      <c r="K68">
        <f>YEAR(Shipping_Data[[#This Row],[OrderDate]])</f>
        <v>2019</v>
      </c>
      <c r="L68" s="1">
        <v>43526</v>
      </c>
      <c r="M68" s="1">
        <v>43502</v>
      </c>
      <c r="N68" t="s">
        <v>47</v>
      </c>
      <c r="O68">
        <v>72</v>
      </c>
      <c r="P68" t="s">
        <v>29</v>
      </c>
      <c r="Q68">
        <v>27.8</v>
      </c>
      <c r="R68">
        <v>24</v>
      </c>
      <c r="S68">
        <v>0</v>
      </c>
      <c r="T68">
        <v>667.2</v>
      </c>
      <c r="U68">
        <v>98.03</v>
      </c>
    </row>
    <row r="69" spans="1:21" x14ac:dyDescent="0.2">
      <c r="A69" t="s">
        <v>166</v>
      </c>
      <c r="B69" t="s">
        <v>167</v>
      </c>
      <c r="C69" t="s">
        <v>168</v>
      </c>
      <c r="D69" t="s">
        <v>169</v>
      </c>
      <c r="E69" t="s">
        <v>34</v>
      </c>
      <c r="F69" t="s">
        <v>477</v>
      </c>
      <c r="G69" t="s">
        <v>454</v>
      </c>
      <c r="H69">
        <v>10273</v>
      </c>
      <c r="I69" s="1">
        <v>43501</v>
      </c>
      <c r="J69" s="1" t="str">
        <f>TEXT(Shipping_Data[[#This Row],[OrderDate]],"MMM")</f>
        <v>Feb</v>
      </c>
      <c r="K69">
        <f>YEAR(Shipping_Data[[#This Row],[OrderDate]])</f>
        <v>2019</v>
      </c>
      <c r="L69" s="1">
        <v>43529</v>
      </c>
      <c r="M69" s="1">
        <v>43508</v>
      </c>
      <c r="N69" t="s">
        <v>26</v>
      </c>
      <c r="O69">
        <v>10</v>
      </c>
      <c r="P69" t="s">
        <v>170</v>
      </c>
      <c r="Q69">
        <v>24.8</v>
      </c>
      <c r="R69">
        <v>24</v>
      </c>
      <c r="S69">
        <v>5.000000074505806E-2</v>
      </c>
      <c r="T69">
        <v>565.44000000000005</v>
      </c>
      <c r="U69">
        <v>76.069999999999993</v>
      </c>
    </row>
    <row r="70" spans="1:21" x14ac:dyDescent="0.2">
      <c r="A70" t="s">
        <v>166</v>
      </c>
      <c r="B70" t="s">
        <v>167</v>
      </c>
      <c r="C70" t="s">
        <v>168</v>
      </c>
      <c r="D70" t="s">
        <v>169</v>
      </c>
      <c r="E70" t="s">
        <v>34</v>
      </c>
      <c r="F70" t="s">
        <v>477</v>
      </c>
      <c r="G70" t="s">
        <v>454</v>
      </c>
      <c r="H70">
        <v>10273</v>
      </c>
      <c r="I70" s="1">
        <v>43501</v>
      </c>
      <c r="J70" s="1" t="str">
        <f>TEXT(Shipping_Data[[#This Row],[OrderDate]],"MMM")</f>
        <v>Feb</v>
      </c>
      <c r="K70">
        <f>YEAR(Shipping_Data[[#This Row],[OrderDate]])</f>
        <v>2019</v>
      </c>
      <c r="L70" s="1">
        <v>43529</v>
      </c>
      <c r="M70" s="1">
        <v>43508</v>
      </c>
      <c r="N70" t="s">
        <v>26</v>
      </c>
      <c r="O70">
        <v>31</v>
      </c>
      <c r="P70" t="s">
        <v>64</v>
      </c>
      <c r="Q70">
        <v>10</v>
      </c>
      <c r="R70">
        <v>15</v>
      </c>
      <c r="S70">
        <v>5.000000074505806E-2</v>
      </c>
      <c r="T70">
        <v>142.5</v>
      </c>
      <c r="U70">
        <v>76.069999999999993</v>
      </c>
    </row>
    <row r="71" spans="1:21" x14ac:dyDescent="0.2">
      <c r="A71" t="s">
        <v>166</v>
      </c>
      <c r="B71" t="s">
        <v>167</v>
      </c>
      <c r="C71" t="s">
        <v>168</v>
      </c>
      <c r="D71" t="s">
        <v>169</v>
      </c>
      <c r="E71" t="s">
        <v>34</v>
      </c>
      <c r="F71" t="s">
        <v>477</v>
      </c>
      <c r="G71" t="s">
        <v>454</v>
      </c>
      <c r="H71">
        <v>10273</v>
      </c>
      <c r="I71" s="1">
        <v>43501</v>
      </c>
      <c r="J71" s="1" t="str">
        <f>TEXT(Shipping_Data[[#This Row],[OrderDate]],"MMM")</f>
        <v>Feb</v>
      </c>
      <c r="K71">
        <f>YEAR(Shipping_Data[[#This Row],[OrderDate]])</f>
        <v>2019</v>
      </c>
      <c r="L71" s="1">
        <v>43529</v>
      </c>
      <c r="M71" s="1">
        <v>43508</v>
      </c>
      <c r="N71" t="s">
        <v>26</v>
      </c>
      <c r="O71">
        <v>33</v>
      </c>
      <c r="P71" t="s">
        <v>62</v>
      </c>
      <c r="Q71">
        <v>2</v>
      </c>
      <c r="R71">
        <v>20</v>
      </c>
      <c r="S71">
        <v>0</v>
      </c>
      <c r="T71">
        <v>40</v>
      </c>
      <c r="U71">
        <v>76.069999999999993</v>
      </c>
    </row>
    <row r="72" spans="1:21" x14ac:dyDescent="0.2">
      <c r="A72" t="s">
        <v>166</v>
      </c>
      <c r="B72" t="s">
        <v>167</v>
      </c>
      <c r="C72" t="s">
        <v>168</v>
      </c>
      <c r="D72" t="s">
        <v>169</v>
      </c>
      <c r="E72" t="s">
        <v>34</v>
      </c>
      <c r="F72" t="s">
        <v>477</v>
      </c>
      <c r="G72" t="s">
        <v>454</v>
      </c>
      <c r="H72">
        <v>10273</v>
      </c>
      <c r="I72" s="1">
        <v>43501</v>
      </c>
      <c r="J72" s="1" t="str">
        <f>TEXT(Shipping_Data[[#This Row],[OrderDate]],"MMM")</f>
        <v>Feb</v>
      </c>
      <c r="K72">
        <f>YEAR(Shipping_Data[[#This Row],[OrderDate]])</f>
        <v>2019</v>
      </c>
      <c r="L72" s="1">
        <v>43529</v>
      </c>
      <c r="M72" s="1">
        <v>43508</v>
      </c>
      <c r="N72" t="s">
        <v>26</v>
      </c>
      <c r="O72">
        <v>40</v>
      </c>
      <c r="P72" t="s">
        <v>150</v>
      </c>
      <c r="Q72">
        <v>14.7</v>
      </c>
      <c r="R72">
        <v>60</v>
      </c>
      <c r="S72">
        <v>5.000000074505806E-2</v>
      </c>
      <c r="T72">
        <v>837.9</v>
      </c>
      <c r="U72">
        <v>76.069999999999993</v>
      </c>
    </row>
    <row r="73" spans="1:21" x14ac:dyDescent="0.2">
      <c r="A73" t="s">
        <v>166</v>
      </c>
      <c r="B73" t="s">
        <v>167</v>
      </c>
      <c r="C73" t="s">
        <v>168</v>
      </c>
      <c r="D73" t="s">
        <v>169</v>
      </c>
      <c r="E73" t="s">
        <v>34</v>
      </c>
      <c r="F73" t="s">
        <v>477</v>
      </c>
      <c r="G73" t="s">
        <v>454</v>
      </c>
      <c r="H73">
        <v>10273</v>
      </c>
      <c r="I73" s="1">
        <v>43501</v>
      </c>
      <c r="J73" s="1" t="str">
        <f>TEXT(Shipping_Data[[#This Row],[OrderDate]],"MMM")</f>
        <v>Feb</v>
      </c>
      <c r="K73">
        <f>YEAR(Shipping_Data[[#This Row],[OrderDate]])</f>
        <v>2019</v>
      </c>
      <c r="L73" s="1">
        <v>43529</v>
      </c>
      <c r="M73" s="1">
        <v>43508</v>
      </c>
      <c r="N73" t="s">
        <v>26</v>
      </c>
      <c r="O73">
        <v>76</v>
      </c>
      <c r="P73" t="s">
        <v>151</v>
      </c>
      <c r="Q73">
        <v>14.4</v>
      </c>
      <c r="R73">
        <v>33</v>
      </c>
      <c r="S73">
        <v>5.000000074505806E-2</v>
      </c>
      <c r="T73">
        <v>451.44</v>
      </c>
      <c r="U73">
        <v>76.069999999999993</v>
      </c>
    </row>
    <row r="74" spans="1:21" x14ac:dyDescent="0.2">
      <c r="A74" t="s">
        <v>16</v>
      </c>
      <c r="B74" t="s">
        <v>17</v>
      </c>
      <c r="C74" t="s">
        <v>18</v>
      </c>
      <c r="D74" t="s">
        <v>19</v>
      </c>
      <c r="E74" t="s">
        <v>20</v>
      </c>
      <c r="F74" t="s">
        <v>477</v>
      </c>
      <c r="G74" t="s">
        <v>456</v>
      </c>
      <c r="H74">
        <v>10274</v>
      </c>
      <c r="I74" s="1">
        <v>43502</v>
      </c>
      <c r="J74" s="1" t="str">
        <f>TEXT(Shipping_Data[[#This Row],[OrderDate]],"MMM")</f>
        <v>Feb</v>
      </c>
      <c r="K74">
        <f>YEAR(Shipping_Data[[#This Row],[OrderDate]])</f>
        <v>2019</v>
      </c>
      <c r="L74" s="1">
        <v>43530</v>
      </c>
      <c r="M74" s="1">
        <v>43512</v>
      </c>
      <c r="N74" t="s">
        <v>40</v>
      </c>
      <c r="O74">
        <v>71</v>
      </c>
      <c r="P74" t="s">
        <v>171</v>
      </c>
      <c r="Q74">
        <v>17.2</v>
      </c>
      <c r="R74">
        <v>20</v>
      </c>
      <c r="S74">
        <v>0</v>
      </c>
      <c r="T74">
        <v>344</v>
      </c>
      <c r="U74">
        <v>6.01</v>
      </c>
    </row>
    <row r="75" spans="1:21" x14ac:dyDescent="0.2">
      <c r="A75" t="s">
        <v>16</v>
      </c>
      <c r="B75" t="s">
        <v>17</v>
      </c>
      <c r="C75" t="s">
        <v>18</v>
      </c>
      <c r="D75" t="s">
        <v>19</v>
      </c>
      <c r="E75" t="s">
        <v>20</v>
      </c>
      <c r="F75" t="s">
        <v>477</v>
      </c>
      <c r="G75" t="s">
        <v>456</v>
      </c>
      <c r="H75">
        <v>10274</v>
      </c>
      <c r="I75" s="1">
        <v>43502</v>
      </c>
      <c r="J75" s="1" t="str">
        <f>TEXT(Shipping_Data[[#This Row],[OrderDate]],"MMM")</f>
        <v>Feb</v>
      </c>
      <c r="K75">
        <f>YEAR(Shipping_Data[[#This Row],[OrderDate]])</f>
        <v>2019</v>
      </c>
      <c r="L75" s="1">
        <v>43530</v>
      </c>
      <c r="M75" s="1">
        <v>43512</v>
      </c>
      <c r="N75" t="s">
        <v>40</v>
      </c>
      <c r="O75">
        <v>72</v>
      </c>
      <c r="P75" t="s">
        <v>29</v>
      </c>
      <c r="Q75">
        <v>27.8</v>
      </c>
      <c r="R75">
        <v>7</v>
      </c>
      <c r="S75">
        <v>0</v>
      </c>
      <c r="T75">
        <v>194.6</v>
      </c>
      <c r="U75">
        <v>6.01</v>
      </c>
    </row>
    <row r="76" spans="1:21" x14ac:dyDescent="0.2">
      <c r="A76" t="s">
        <v>172</v>
      </c>
      <c r="B76" t="s">
        <v>173</v>
      </c>
      <c r="C76" t="s">
        <v>174</v>
      </c>
      <c r="D76" t="s">
        <v>175</v>
      </c>
      <c r="E76" t="s">
        <v>176</v>
      </c>
      <c r="F76" t="s">
        <v>477</v>
      </c>
      <c r="G76" t="s">
        <v>457</v>
      </c>
      <c r="H76">
        <v>10275</v>
      </c>
      <c r="I76" s="1">
        <v>43503</v>
      </c>
      <c r="J76" s="1" t="str">
        <f>TEXT(Shipping_Data[[#This Row],[OrderDate]],"MMM")</f>
        <v>Feb</v>
      </c>
      <c r="K76">
        <f>YEAR(Shipping_Data[[#This Row],[OrderDate]])</f>
        <v>2019</v>
      </c>
      <c r="L76" s="1">
        <v>43531</v>
      </c>
      <c r="M76" s="1">
        <v>43505</v>
      </c>
      <c r="N76" t="s">
        <v>40</v>
      </c>
      <c r="O76">
        <v>24</v>
      </c>
      <c r="P76" t="s">
        <v>72</v>
      </c>
      <c r="Q76">
        <v>3.6</v>
      </c>
      <c r="R76">
        <v>12</v>
      </c>
      <c r="S76">
        <v>5.000000074505806E-2</v>
      </c>
      <c r="T76">
        <v>41.04</v>
      </c>
      <c r="U76">
        <v>26.93</v>
      </c>
    </row>
    <row r="77" spans="1:21" x14ac:dyDescent="0.2">
      <c r="A77" t="s">
        <v>172</v>
      </c>
      <c r="B77" t="s">
        <v>173</v>
      </c>
      <c r="C77" t="s">
        <v>174</v>
      </c>
      <c r="D77" t="s">
        <v>175</v>
      </c>
      <c r="E77" t="s">
        <v>176</v>
      </c>
      <c r="F77" t="s">
        <v>477</v>
      </c>
      <c r="G77" t="s">
        <v>457</v>
      </c>
      <c r="H77">
        <v>10275</v>
      </c>
      <c r="I77" s="1">
        <v>43503</v>
      </c>
      <c r="J77" s="1" t="str">
        <f>TEXT(Shipping_Data[[#This Row],[OrderDate]],"MMM")</f>
        <v>Feb</v>
      </c>
      <c r="K77">
        <f>YEAR(Shipping_Data[[#This Row],[OrderDate]])</f>
        <v>2019</v>
      </c>
      <c r="L77" s="1">
        <v>43531</v>
      </c>
      <c r="M77" s="1">
        <v>43505</v>
      </c>
      <c r="N77" t="s">
        <v>40</v>
      </c>
      <c r="O77">
        <v>59</v>
      </c>
      <c r="P77" t="s">
        <v>82</v>
      </c>
      <c r="Q77">
        <v>44</v>
      </c>
      <c r="R77">
        <v>6</v>
      </c>
      <c r="S77">
        <v>5.000000074505806E-2</v>
      </c>
      <c r="T77">
        <v>250.8</v>
      </c>
      <c r="U77">
        <v>26.93</v>
      </c>
    </row>
    <row r="78" spans="1:21" x14ac:dyDescent="0.2">
      <c r="A78" t="s">
        <v>177</v>
      </c>
      <c r="B78" t="s">
        <v>178</v>
      </c>
      <c r="C78" t="s">
        <v>104</v>
      </c>
      <c r="D78" t="s">
        <v>179</v>
      </c>
      <c r="E78" t="s">
        <v>106</v>
      </c>
      <c r="F78" t="s">
        <v>479</v>
      </c>
      <c r="G78" t="s">
        <v>458</v>
      </c>
      <c r="H78">
        <v>10276</v>
      </c>
      <c r="I78" s="1">
        <v>43504</v>
      </c>
      <c r="J78" s="1" t="str">
        <f>TEXT(Shipping_Data[[#This Row],[OrderDate]],"MMM")</f>
        <v>Feb</v>
      </c>
      <c r="K78">
        <f>YEAR(Shipping_Data[[#This Row],[OrderDate]])</f>
        <v>2019</v>
      </c>
      <c r="L78" s="1">
        <v>43518</v>
      </c>
      <c r="M78" s="1">
        <v>43510</v>
      </c>
      <c r="N78" t="s">
        <v>26</v>
      </c>
      <c r="O78">
        <v>10</v>
      </c>
      <c r="P78" t="s">
        <v>170</v>
      </c>
      <c r="Q78">
        <v>24.8</v>
      </c>
      <c r="R78">
        <v>15</v>
      </c>
      <c r="S78">
        <v>0</v>
      </c>
      <c r="T78">
        <v>372</v>
      </c>
      <c r="U78">
        <v>13.84</v>
      </c>
    </row>
    <row r="79" spans="1:21" x14ac:dyDescent="0.2">
      <c r="A79" t="s">
        <v>177</v>
      </c>
      <c r="B79" t="s">
        <v>178</v>
      </c>
      <c r="C79" t="s">
        <v>104</v>
      </c>
      <c r="D79" t="s">
        <v>179</v>
      </c>
      <c r="E79" t="s">
        <v>106</v>
      </c>
      <c r="F79" t="s">
        <v>479</v>
      </c>
      <c r="G79" t="s">
        <v>458</v>
      </c>
      <c r="H79">
        <v>10276</v>
      </c>
      <c r="I79" s="1">
        <v>43504</v>
      </c>
      <c r="J79" s="1" t="str">
        <f>TEXT(Shipping_Data[[#This Row],[OrderDate]],"MMM")</f>
        <v>Feb</v>
      </c>
      <c r="K79">
        <f>YEAR(Shipping_Data[[#This Row],[OrderDate]])</f>
        <v>2019</v>
      </c>
      <c r="L79" s="1">
        <v>43518</v>
      </c>
      <c r="M79" s="1">
        <v>43510</v>
      </c>
      <c r="N79" t="s">
        <v>26</v>
      </c>
      <c r="O79">
        <v>13</v>
      </c>
      <c r="P79" t="s">
        <v>180</v>
      </c>
      <c r="Q79">
        <v>4.8</v>
      </c>
      <c r="R79">
        <v>10</v>
      </c>
      <c r="S79">
        <v>0</v>
      </c>
      <c r="T79">
        <v>48</v>
      </c>
      <c r="U79">
        <v>13.84</v>
      </c>
    </row>
    <row r="80" spans="1:21" x14ac:dyDescent="0.2">
      <c r="A80" t="s">
        <v>181</v>
      </c>
      <c r="B80" t="s">
        <v>182</v>
      </c>
      <c r="C80" t="s">
        <v>183</v>
      </c>
      <c r="D80" t="s">
        <v>184</v>
      </c>
      <c r="E80" t="s">
        <v>34</v>
      </c>
      <c r="F80" t="s">
        <v>477</v>
      </c>
      <c r="G80" t="s">
        <v>459</v>
      </c>
      <c r="H80">
        <v>10277</v>
      </c>
      <c r="I80" s="1">
        <v>43505</v>
      </c>
      <c r="J80" s="1" t="str">
        <f>TEXT(Shipping_Data[[#This Row],[OrderDate]],"MMM")</f>
        <v>Feb</v>
      </c>
      <c r="K80">
        <f>YEAR(Shipping_Data[[#This Row],[OrderDate]])</f>
        <v>2019</v>
      </c>
      <c r="L80" s="1">
        <v>43533</v>
      </c>
      <c r="M80" s="1">
        <v>43509</v>
      </c>
      <c r="N80" t="s">
        <v>26</v>
      </c>
      <c r="O80">
        <v>28</v>
      </c>
      <c r="P80" t="s">
        <v>185</v>
      </c>
      <c r="Q80">
        <v>36.4</v>
      </c>
      <c r="R80">
        <v>20</v>
      </c>
      <c r="S80">
        <v>0</v>
      </c>
      <c r="T80">
        <v>728</v>
      </c>
      <c r="U80">
        <v>125.77</v>
      </c>
    </row>
    <row r="81" spans="1:21" x14ac:dyDescent="0.2">
      <c r="A81" t="s">
        <v>181</v>
      </c>
      <c r="B81" t="s">
        <v>182</v>
      </c>
      <c r="C81" t="s">
        <v>183</v>
      </c>
      <c r="D81" t="s">
        <v>184</v>
      </c>
      <c r="E81" t="s">
        <v>34</v>
      </c>
      <c r="F81" t="s">
        <v>477</v>
      </c>
      <c r="G81" t="s">
        <v>459</v>
      </c>
      <c r="H81">
        <v>10277</v>
      </c>
      <c r="I81" s="1">
        <v>43505</v>
      </c>
      <c r="J81" s="1" t="str">
        <f>TEXT(Shipping_Data[[#This Row],[OrderDate]],"MMM")</f>
        <v>Feb</v>
      </c>
      <c r="K81">
        <f>YEAR(Shipping_Data[[#This Row],[OrderDate]])</f>
        <v>2019</v>
      </c>
      <c r="L81" s="1">
        <v>43533</v>
      </c>
      <c r="M81" s="1">
        <v>43509</v>
      </c>
      <c r="N81" t="s">
        <v>26</v>
      </c>
      <c r="O81">
        <v>62</v>
      </c>
      <c r="P81" t="s">
        <v>118</v>
      </c>
      <c r="Q81">
        <v>39.4</v>
      </c>
      <c r="R81">
        <v>12</v>
      </c>
      <c r="S81">
        <v>0</v>
      </c>
      <c r="T81">
        <v>472.8</v>
      </c>
      <c r="U81">
        <v>125.77</v>
      </c>
    </row>
    <row r="82" spans="1:21" x14ac:dyDescent="0.2">
      <c r="A82" t="s">
        <v>186</v>
      </c>
      <c r="B82" t="s">
        <v>187</v>
      </c>
      <c r="C82" t="s">
        <v>188</v>
      </c>
      <c r="D82" t="s">
        <v>189</v>
      </c>
      <c r="E82" t="s">
        <v>135</v>
      </c>
      <c r="F82" t="s">
        <v>477</v>
      </c>
      <c r="G82" t="s">
        <v>458</v>
      </c>
      <c r="H82">
        <v>10278</v>
      </c>
      <c r="I82" s="1">
        <v>43508</v>
      </c>
      <c r="J82" s="1" t="str">
        <f>TEXT(Shipping_Data[[#This Row],[OrderDate]],"MMM")</f>
        <v>Feb</v>
      </c>
      <c r="K82">
        <f>YEAR(Shipping_Data[[#This Row],[OrderDate]])</f>
        <v>2019</v>
      </c>
      <c r="L82" s="1">
        <v>43536</v>
      </c>
      <c r="M82" s="1">
        <v>43512</v>
      </c>
      <c r="N82" t="s">
        <v>47</v>
      </c>
      <c r="O82">
        <v>44</v>
      </c>
      <c r="P82" t="s">
        <v>190</v>
      </c>
      <c r="Q82">
        <v>15.5</v>
      </c>
      <c r="R82">
        <v>16</v>
      </c>
      <c r="S82">
        <v>0</v>
      </c>
      <c r="T82">
        <v>248</v>
      </c>
      <c r="U82">
        <v>92.69</v>
      </c>
    </row>
    <row r="83" spans="1:21" x14ac:dyDescent="0.2">
      <c r="A83" t="s">
        <v>186</v>
      </c>
      <c r="B83" t="s">
        <v>187</v>
      </c>
      <c r="C83" t="s">
        <v>188</v>
      </c>
      <c r="D83" t="s">
        <v>189</v>
      </c>
      <c r="E83" t="s">
        <v>135</v>
      </c>
      <c r="F83" t="s">
        <v>477</v>
      </c>
      <c r="G83" t="s">
        <v>458</v>
      </c>
      <c r="H83">
        <v>10278</v>
      </c>
      <c r="I83" s="1">
        <v>43508</v>
      </c>
      <c r="J83" s="1" t="str">
        <f>TEXT(Shipping_Data[[#This Row],[OrderDate]],"MMM")</f>
        <v>Feb</v>
      </c>
      <c r="K83">
        <f>YEAR(Shipping_Data[[#This Row],[OrderDate]])</f>
        <v>2019</v>
      </c>
      <c r="L83" s="1">
        <v>43536</v>
      </c>
      <c r="M83" s="1">
        <v>43512</v>
      </c>
      <c r="N83" t="s">
        <v>47</v>
      </c>
      <c r="O83">
        <v>59</v>
      </c>
      <c r="P83" t="s">
        <v>82</v>
      </c>
      <c r="Q83">
        <v>44</v>
      </c>
      <c r="R83">
        <v>15</v>
      </c>
      <c r="S83">
        <v>0</v>
      </c>
      <c r="T83">
        <v>660</v>
      </c>
      <c r="U83">
        <v>92.69</v>
      </c>
    </row>
    <row r="84" spans="1:21" x14ac:dyDescent="0.2">
      <c r="A84" t="s">
        <v>186</v>
      </c>
      <c r="B84" t="s">
        <v>187</v>
      </c>
      <c r="C84" t="s">
        <v>188</v>
      </c>
      <c r="D84" t="s">
        <v>189</v>
      </c>
      <c r="E84" t="s">
        <v>135</v>
      </c>
      <c r="F84" t="s">
        <v>477</v>
      </c>
      <c r="G84" t="s">
        <v>458</v>
      </c>
      <c r="H84">
        <v>10278</v>
      </c>
      <c r="I84" s="1">
        <v>43508</v>
      </c>
      <c r="J84" s="1" t="str">
        <f>TEXT(Shipping_Data[[#This Row],[OrderDate]],"MMM")</f>
        <v>Feb</v>
      </c>
      <c r="K84">
        <f>YEAR(Shipping_Data[[#This Row],[OrderDate]])</f>
        <v>2019</v>
      </c>
      <c r="L84" s="1">
        <v>43536</v>
      </c>
      <c r="M84" s="1">
        <v>43512</v>
      </c>
      <c r="N84" t="s">
        <v>47</v>
      </c>
      <c r="O84">
        <v>63</v>
      </c>
      <c r="P84" t="s">
        <v>191</v>
      </c>
      <c r="Q84">
        <v>35.1</v>
      </c>
      <c r="R84">
        <v>8</v>
      </c>
      <c r="S84">
        <v>0</v>
      </c>
      <c r="T84">
        <v>280.8</v>
      </c>
      <c r="U84">
        <v>92.69</v>
      </c>
    </row>
    <row r="85" spans="1:21" x14ac:dyDescent="0.2">
      <c r="A85" t="s">
        <v>186</v>
      </c>
      <c r="B85" t="s">
        <v>187</v>
      </c>
      <c r="C85" t="s">
        <v>188</v>
      </c>
      <c r="D85" t="s">
        <v>189</v>
      </c>
      <c r="E85" t="s">
        <v>135</v>
      </c>
      <c r="F85" t="s">
        <v>477</v>
      </c>
      <c r="G85" t="s">
        <v>458</v>
      </c>
      <c r="H85">
        <v>10278</v>
      </c>
      <c r="I85" s="1">
        <v>43508</v>
      </c>
      <c r="J85" s="1" t="str">
        <f>TEXT(Shipping_Data[[#This Row],[OrderDate]],"MMM")</f>
        <v>Feb</v>
      </c>
      <c r="K85">
        <f>YEAR(Shipping_Data[[#This Row],[OrderDate]])</f>
        <v>2019</v>
      </c>
      <c r="L85" s="1">
        <v>43536</v>
      </c>
      <c r="M85" s="1">
        <v>43512</v>
      </c>
      <c r="N85" t="s">
        <v>47</v>
      </c>
      <c r="O85">
        <v>73</v>
      </c>
      <c r="P85" t="s">
        <v>192</v>
      </c>
      <c r="Q85">
        <v>12</v>
      </c>
      <c r="R85">
        <v>25</v>
      </c>
      <c r="S85">
        <v>0</v>
      </c>
      <c r="T85">
        <v>300</v>
      </c>
      <c r="U85">
        <v>92.69</v>
      </c>
    </row>
    <row r="86" spans="1:21" x14ac:dyDescent="0.2">
      <c r="A86" t="s">
        <v>193</v>
      </c>
      <c r="B86" t="s">
        <v>194</v>
      </c>
      <c r="C86" t="s">
        <v>195</v>
      </c>
      <c r="D86" t="s">
        <v>196</v>
      </c>
      <c r="E86" t="s">
        <v>34</v>
      </c>
      <c r="F86" t="s">
        <v>477</v>
      </c>
      <c r="G86" t="s">
        <v>458</v>
      </c>
      <c r="H86">
        <v>10279</v>
      </c>
      <c r="I86" s="1">
        <v>43509</v>
      </c>
      <c r="J86" s="1" t="str">
        <f>TEXT(Shipping_Data[[#This Row],[OrderDate]],"MMM")</f>
        <v>Feb</v>
      </c>
      <c r="K86">
        <f>YEAR(Shipping_Data[[#This Row],[OrderDate]])</f>
        <v>2019</v>
      </c>
      <c r="L86" s="1">
        <v>43537</v>
      </c>
      <c r="M86" s="1">
        <v>43512</v>
      </c>
      <c r="N86" t="s">
        <v>47</v>
      </c>
      <c r="O86">
        <v>17</v>
      </c>
      <c r="P86" t="s">
        <v>140</v>
      </c>
      <c r="Q86">
        <v>31.2</v>
      </c>
      <c r="R86">
        <v>15</v>
      </c>
      <c r="S86">
        <v>0.25</v>
      </c>
      <c r="T86">
        <v>351</v>
      </c>
      <c r="U86">
        <v>25.83</v>
      </c>
    </row>
    <row r="87" spans="1:21" x14ac:dyDescent="0.2">
      <c r="A87" t="s">
        <v>186</v>
      </c>
      <c r="B87" t="s">
        <v>187</v>
      </c>
      <c r="C87" t="s">
        <v>188</v>
      </c>
      <c r="D87" t="s">
        <v>189</v>
      </c>
      <c r="E87" t="s">
        <v>135</v>
      </c>
      <c r="F87" t="s">
        <v>477</v>
      </c>
      <c r="G87" t="s">
        <v>459</v>
      </c>
      <c r="H87">
        <v>10280</v>
      </c>
      <c r="I87" s="1">
        <v>43510</v>
      </c>
      <c r="J87" s="1" t="str">
        <f>TEXT(Shipping_Data[[#This Row],[OrderDate]],"MMM")</f>
        <v>Feb</v>
      </c>
      <c r="K87">
        <f>YEAR(Shipping_Data[[#This Row],[OrderDate]])</f>
        <v>2019</v>
      </c>
      <c r="L87" s="1">
        <v>43538</v>
      </c>
      <c r="M87" s="1">
        <v>43539</v>
      </c>
      <c r="N87" t="s">
        <v>40</v>
      </c>
      <c r="O87">
        <v>24</v>
      </c>
      <c r="P87" t="s">
        <v>72</v>
      </c>
      <c r="Q87">
        <v>3.6</v>
      </c>
      <c r="R87">
        <v>12</v>
      </c>
      <c r="S87">
        <v>0</v>
      </c>
      <c r="T87">
        <v>43.2</v>
      </c>
      <c r="U87">
        <v>8.98</v>
      </c>
    </row>
    <row r="88" spans="1:21" x14ac:dyDescent="0.2">
      <c r="A88" t="s">
        <v>186</v>
      </c>
      <c r="B88" t="s">
        <v>187</v>
      </c>
      <c r="C88" t="s">
        <v>188</v>
      </c>
      <c r="D88" t="s">
        <v>189</v>
      </c>
      <c r="E88" t="s">
        <v>135</v>
      </c>
      <c r="F88" t="s">
        <v>477</v>
      </c>
      <c r="G88" t="s">
        <v>459</v>
      </c>
      <c r="H88">
        <v>10280</v>
      </c>
      <c r="I88" s="1">
        <v>43510</v>
      </c>
      <c r="J88" s="1" t="str">
        <f>TEXT(Shipping_Data[[#This Row],[OrderDate]],"MMM")</f>
        <v>Feb</v>
      </c>
      <c r="K88">
        <f>YEAR(Shipping_Data[[#This Row],[OrderDate]])</f>
        <v>2019</v>
      </c>
      <c r="L88" s="1">
        <v>43538</v>
      </c>
      <c r="M88" s="1">
        <v>43539</v>
      </c>
      <c r="N88" t="s">
        <v>40</v>
      </c>
      <c r="O88">
        <v>55</v>
      </c>
      <c r="P88" t="s">
        <v>73</v>
      </c>
      <c r="Q88">
        <v>19.2</v>
      </c>
      <c r="R88">
        <v>20</v>
      </c>
      <c r="S88">
        <v>0</v>
      </c>
      <c r="T88">
        <v>384</v>
      </c>
      <c r="U88">
        <v>8.98</v>
      </c>
    </row>
    <row r="89" spans="1:21" x14ac:dyDescent="0.2">
      <c r="A89" t="s">
        <v>186</v>
      </c>
      <c r="B89" t="s">
        <v>187</v>
      </c>
      <c r="C89" t="s">
        <v>188</v>
      </c>
      <c r="D89" t="s">
        <v>189</v>
      </c>
      <c r="E89" t="s">
        <v>135</v>
      </c>
      <c r="F89" t="s">
        <v>477</v>
      </c>
      <c r="G89" t="s">
        <v>459</v>
      </c>
      <c r="H89">
        <v>10280</v>
      </c>
      <c r="I89" s="1">
        <v>43510</v>
      </c>
      <c r="J89" s="1" t="str">
        <f>TEXT(Shipping_Data[[#This Row],[OrderDate]],"MMM")</f>
        <v>Feb</v>
      </c>
      <c r="K89">
        <f>YEAR(Shipping_Data[[#This Row],[OrderDate]])</f>
        <v>2019</v>
      </c>
      <c r="L89" s="1">
        <v>43538</v>
      </c>
      <c r="M89" s="1">
        <v>43539</v>
      </c>
      <c r="N89" t="s">
        <v>40</v>
      </c>
      <c r="O89">
        <v>75</v>
      </c>
      <c r="P89" t="s">
        <v>197</v>
      </c>
      <c r="Q89">
        <v>6.2</v>
      </c>
      <c r="R89">
        <v>30</v>
      </c>
      <c r="S89">
        <v>0</v>
      </c>
      <c r="T89">
        <v>186</v>
      </c>
      <c r="U89">
        <v>8.98</v>
      </c>
    </row>
    <row r="90" spans="1:21" x14ac:dyDescent="0.2">
      <c r="A90" t="s">
        <v>198</v>
      </c>
      <c r="B90" t="s">
        <v>199</v>
      </c>
      <c r="C90" t="s">
        <v>200</v>
      </c>
      <c r="D90" t="s">
        <v>201</v>
      </c>
      <c r="E90" t="s">
        <v>202</v>
      </c>
      <c r="F90" t="s">
        <v>477</v>
      </c>
      <c r="G90" t="s">
        <v>453</v>
      </c>
      <c r="H90">
        <v>10281</v>
      </c>
      <c r="I90" s="1">
        <v>43510</v>
      </c>
      <c r="J90" s="1" t="str">
        <f>TEXT(Shipping_Data[[#This Row],[OrderDate]],"MMM")</f>
        <v>Feb</v>
      </c>
      <c r="K90">
        <f>YEAR(Shipping_Data[[#This Row],[OrderDate]])</f>
        <v>2019</v>
      </c>
      <c r="L90" s="1">
        <v>43524</v>
      </c>
      <c r="M90" s="1">
        <v>43517</v>
      </c>
      <c r="N90" t="s">
        <v>40</v>
      </c>
      <c r="O90">
        <v>19</v>
      </c>
      <c r="P90" t="s">
        <v>203</v>
      </c>
      <c r="Q90">
        <v>7.3</v>
      </c>
      <c r="R90">
        <v>1</v>
      </c>
      <c r="S90">
        <v>0</v>
      </c>
      <c r="T90">
        <v>7.3</v>
      </c>
      <c r="U90">
        <v>2.94</v>
      </c>
    </row>
    <row r="91" spans="1:21" x14ac:dyDescent="0.2">
      <c r="A91" t="s">
        <v>198</v>
      </c>
      <c r="B91" t="s">
        <v>199</v>
      </c>
      <c r="C91" t="s">
        <v>200</v>
      </c>
      <c r="D91" t="s">
        <v>201</v>
      </c>
      <c r="E91" t="s">
        <v>202</v>
      </c>
      <c r="F91" t="s">
        <v>477</v>
      </c>
      <c r="G91" t="s">
        <v>453</v>
      </c>
      <c r="H91">
        <v>10281</v>
      </c>
      <c r="I91" s="1">
        <v>43510</v>
      </c>
      <c r="J91" s="1" t="str">
        <f>TEXT(Shipping_Data[[#This Row],[OrderDate]],"MMM")</f>
        <v>Feb</v>
      </c>
      <c r="K91">
        <f>YEAR(Shipping_Data[[#This Row],[OrderDate]])</f>
        <v>2019</v>
      </c>
      <c r="L91" s="1">
        <v>43524</v>
      </c>
      <c r="M91" s="1">
        <v>43517</v>
      </c>
      <c r="N91" t="s">
        <v>40</v>
      </c>
      <c r="O91">
        <v>24</v>
      </c>
      <c r="P91" t="s">
        <v>72</v>
      </c>
      <c r="Q91">
        <v>3.6</v>
      </c>
      <c r="R91">
        <v>6</v>
      </c>
      <c r="S91">
        <v>0</v>
      </c>
      <c r="T91">
        <v>21.6</v>
      </c>
      <c r="U91">
        <v>2.94</v>
      </c>
    </row>
    <row r="92" spans="1:21" x14ac:dyDescent="0.2">
      <c r="A92" t="s">
        <v>198</v>
      </c>
      <c r="B92" t="s">
        <v>199</v>
      </c>
      <c r="C92" t="s">
        <v>200</v>
      </c>
      <c r="D92" t="s">
        <v>201</v>
      </c>
      <c r="E92" t="s">
        <v>202</v>
      </c>
      <c r="F92" t="s">
        <v>477</v>
      </c>
      <c r="G92" t="s">
        <v>453</v>
      </c>
      <c r="H92">
        <v>10281</v>
      </c>
      <c r="I92" s="1">
        <v>43510</v>
      </c>
      <c r="J92" s="1" t="str">
        <f>TEXT(Shipping_Data[[#This Row],[OrderDate]],"MMM")</f>
        <v>Feb</v>
      </c>
      <c r="K92">
        <f>YEAR(Shipping_Data[[#This Row],[OrderDate]])</f>
        <v>2019</v>
      </c>
      <c r="L92" s="1">
        <v>43524</v>
      </c>
      <c r="M92" s="1">
        <v>43517</v>
      </c>
      <c r="N92" t="s">
        <v>40</v>
      </c>
      <c r="O92">
        <v>35</v>
      </c>
      <c r="P92" t="s">
        <v>123</v>
      </c>
      <c r="Q92">
        <v>14.4</v>
      </c>
      <c r="R92">
        <v>4</v>
      </c>
      <c r="S92">
        <v>0</v>
      </c>
      <c r="T92">
        <v>57.6</v>
      </c>
      <c r="U92">
        <v>2.94</v>
      </c>
    </row>
    <row r="93" spans="1:21" x14ac:dyDescent="0.2">
      <c r="A93" t="s">
        <v>198</v>
      </c>
      <c r="B93" t="s">
        <v>199</v>
      </c>
      <c r="C93" t="s">
        <v>200</v>
      </c>
      <c r="D93" t="s">
        <v>201</v>
      </c>
      <c r="E93" t="s">
        <v>202</v>
      </c>
      <c r="F93" t="s">
        <v>477</v>
      </c>
      <c r="G93" t="s">
        <v>453</v>
      </c>
      <c r="H93">
        <v>10282</v>
      </c>
      <c r="I93" s="1">
        <v>43511</v>
      </c>
      <c r="J93" s="1" t="str">
        <f>TEXT(Shipping_Data[[#This Row],[OrderDate]],"MMM")</f>
        <v>Feb</v>
      </c>
      <c r="K93">
        <f>YEAR(Shipping_Data[[#This Row],[OrderDate]])</f>
        <v>2019</v>
      </c>
      <c r="L93" s="1">
        <v>43539</v>
      </c>
      <c r="M93" s="1">
        <v>43517</v>
      </c>
      <c r="N93" t="s">
        <v>40</v>
      </c>
      <c r="O93">
        <v>30</v>
      </c>
      <c r="P93" t="s">
        <v>130</v>
      </c>
      <c r="Q93">
        <v>20.7</v>
      </c>
      <c r="R93">
        <v>6</v>
      </c>
      <c r="S93">
        <v>0</v>
      </c>
      <c r="T93">
        <v>124.2</v>
      </c>
      <c r="U93">
        <v>12.69</v>
      </c>
    </row>
    <row r="94" spans="1:21" x14ac:dyDescent="0.2">
      <c r="A94" t="s">
        <v>198</v>
      </c>
      <c r="B94" t="s">
        <v>199</v>
      </c>
      <c r="C94" t="s">
        <v>200</v>
      </c>
      <c r="D94" t="s">
        <v>201</v>
      </c>
      <c r="E94" t="s">
        <v>202</v>
      </c>
      <c r="F94" t="s">
        <v>477</v>
      </c>
      <c r="G94" t="s">
        <v>453</v>
      </c>
      <c r="H94">
        <v>10282</v>
      </c>
      <c r="I94" s="1">
        <v>43511</v>
      </c>
      <c r="J94" s="1" t="str">
        <f>TEXT(Shipping_Data[[#This Row],[OrderDate]],"MMM")</f>
        <v>Feb</v>
      </c>
      <c r="K94">
        <f>YEAR(Shipping_Data[[#This Row],[OrderDate]])</f>
        <v>2019</v>
      </c>
      <c r="L94" s="1">
        <v>43539</v>
      </c>
      <c r="M94" s="1">
        <v>43517</v>
      </c>
      <c r="N94" t="s">
        <v>40</v>
      </c>
      <c r="O94">
        <v>57</v>
      </c>
      <c r="P94" t="s">
        <v>55</v>
      </c>
      <c r="Q94">
        <v>15.6</v>
      </c>
      <c r="R94">
        <v>2</v>
      </c>
      <c r="S94">
        <v>0</v>
      </c>
      <c r="T94">
        <v>31.2</v>
      </c>
      <c r="U94">
        <v>12.69</v>
      </c>
    </row>
    <row r="95" spans="1:21" x14ac:dyDescent="0.2">
      <c r="A95" t="s">
        <v>204</v>
      </c>
      <c r="B95" t="s">
        <v>205</v>
      </c>
      <c r="C95" t="s">
        <v>206</v>
      </c>
      <c r="D95" t="s">
        <v>207</v>
      </c>
      <c r="E95" t="s">
        <v>93</v>
      </c>
      <c r="F95" t="s">
        <v>478</v>
      </c>
      <c r="G95" t="s">
        <v>454</v>
      </c>
      <c r="H95">
        <v>10283</v>
      </c>
      <c r="I95" s="1">
        <v>43512</v>
      </c>
      <c r="J95" s="1" t="str">
        <f>TEXT(Shipping_Data[[#This Row],[OrderDate]],"MMM")</f>
        <v>Feb</v>
      </c>
      <c r="K95">
        <f>YEAR(Shipping_Data[[#This Row],[OrderDate]])</f>
        <v>2019</v>
      </c>
      <c r="L95" s="1">
        <v>43540</v>
      </c>
      <c r="M95" s="1">
        <v>43519</v>
      </c>
      <c r="N95" t="s">
        <v>26</v>
      </c>
      <c r="O95">
        <v>15</v>
      </c>
      <c r="P95" t="s">
        <v>208</v>
      </c>
      <c r="Q95">
        <v>12.4</v>
      </c>
      <c r="R95">
        <v>20</v>
      </c>
      <c r="S95">
        <v>0</v>
      </c>
      <c r="T95">
        <v>248</v>
      </c>
      <c r="U95">
        <v>84.81</v>
      </c>
    </row>
    <row r="96" spans="1:21" x14ac:dyDescent="0.2">
      <c r="A96" t="s">
        <v>204</v>
      </c>
      <c r="B96" t="s">
        <v>205</v>
      </c>
      <c r="C96" t="s">
        <v>206</v>
      </c>
      <c r="D96" t="s">
        <v>207</v>
      </c>
      <c r="E96" t="s">
        <v>93</v>
      </c>
      <c r="F96" t="s">
        <v>478</v>
      </c>
      <c r="G96" t="s">
        <v>454</v>
      </c>
      <c r="H96">
        <v>10283</v>
      </c>
      <c r="I96" s="1">
        <v>43512</v>
      </c>
      <c r="J96" s="1" t="str">
        <f>TEXT(Shipping_Data[[#This Row],[OrderDate]],"MMM")</f>
        <v>Feb</v>
      </c>
      <c r="K96">
        <f>YEAR(Shipping_Data[[#This Row],[OrderDate]])</f>
        <v>2019</v>
      </c>
      <c r="L96" s="1">
        <v>43540</v>
      </c>
      <c r="M96" s="1">
        <v>43519</v>
      </c>
      <c r="N96" t="s">
        <v>26</v>
      </c>
      <c r="O96">
        <v>19</v>
      </c>
      <c r="P96" t="s">
        <v>203</v>
      </c>
      <c r="Q96">
        <v>7.3</v>
      </c>
      <c r="R96">
        <v>18</v>
      </c>
      <c r="S96">
        <v>0</v>
      </c>
      <c r="T96">
        <v>131.4</v>
      </c>
      <c r="U96">
        <v>84.81</v>
      </c>
    </row>
    <row r="97" spans="1:21" x14ac:dyDescent="0.2">
      <c r="A97" t="s">
        <v>204</v>
      </c>
      <c r="B97" t="s">
        <v>205</v>
      </c>
      <c r="C97" t="s">
        <v>206</v>
      </c>
      <c r="D97" t="s">
        <v>207</v>
      </c>
      <c r="E97" t="s">
        <v>93</v>
      </c>
      <c r="F97" t="s">
        <v>478</v>
      </c>
      <c r="G97" t="s">
        <v>454</v>
      </c>
      <c r="H97">
        <v>10283</v>
      </c>
      <c r="I97" s="1">
        <v>43512</v>
      </c>
      <c r="J97" s="1" t="str">
        <f>TEXT(Shipping_Data[[#This Row],[OrderDate]],"MMM")</f>
        <v>Feb</v>
      </c>
      <c r="K97">
        <f>YEAR(Shipping_Data[[#This Row],[OrderDate]])</f>
        <v>2019</v>
      </c>
      <c r="L97" s="1">
        <v>43540</v>
      </c>
      <c r="M97" s="1">
        <v>43519</v>
      </c>
      <c r="N97" t="s">
        <v>26</v>
      </c>
      <c r="O97">
        <v>60</v>
      </c>
      <c r="P97" t="s">
        <v>63</v>
      </c>
      <c r="Q97">
        <v>27.2</v>
      </c>
      <c r="R97">
        <v>35</v>
      </c>
      <c r="S97">
        <v>0</v>
      </c>
      <c r="T97">
        <v>952</v>
      </c>
      <c r="U97">
        <v>84.81</v>
      </c>
    </row>
    <row r="98" spans="1:21" x14ac:dyDescent="0.2">
      <c r="A98" t="s">
        <v>204</v>
      </c>
      <c r="B98" t="s">
        <v>205</v>
      </c>
      <c r="C98" t="s">
        <v>206</v>
      </c>
      <c r="D98" t="s">
        <v>207</v>
      </c>
      <c r="E98" t="s">
        <v>93</v>
      </c>
      <c r="F98" t="s">
        <v>478</v>
      </c>
      <c r="G98" t="s">
        <v>454</v>
      </c>
      <c r="H98">
        <v>10283</v>
      </c>
      <c r="I98" s="1">
        <v>43512</v>
      </c>
      <c r="J98" s="1" t="str">
        <f>TEXT(Shipping_Data[[#This Row],[OrderDate]],"MMM")</f>
        <v>Feb</v>
      </c>
      <c r="K98">
        <f>YEAR(Shipping_Data[[#This Row],[OrderDate]])</f>
        <v>2019</v>
      </c>
      <c r="L98" s="1">
        <v>43540</v>
      </c>
      <c r="M98" s="1">
        <v>43519</v>
      </c>
      <c r="N98" t="s">
        <v>26</v>
      </c>
      <c r="O98">
        <v>72</v>
      </c>
      <c r="P98" t="s">
        <v>29</v>
      </c>
      <c r="Q98">
        <v>27.8</v>
      </c>
      <c r="R98">
        <v>3</v>
      </c>
      <c r="S98">
        <v>0</v>
      </c>
      <c r="T98">
        <v>83.4</v>
      </c>
      <c r="U98">
        <v>84.81</v>
      </c>
    </row>
    <row r="99" spans="1:21" x14ac:dyDescent="0.2">
      <c r="A99" t="s">
        <v>193</v>
      </c>
      <c r="B99" t="s">
        <v>194</v>
      </c>
      <c r="C99" t="s">
        <v>195</v>
      </c>
      <c r="D99" t="s">
        <v>196</v>
      </c>
      <c r="E99" t="s">
        <v>34</v>
      </c>
      <c r="F99" t="s">
        <v>477</v>
      </c>
      <c r="G99" t="s">
        <v>453</v>
      </c>
      <c r="H99">
        <v>10284</v>
      </c>
      <c r="I99" s="1">
        <v>43515</v>
      </c>
      <c r="J99" s="1" t="str">
        <f>TEXT(Shipping_Data[[#This Row],[OrderDate]],"MMM")</f>
        <v>Feb</v>
      </c>
      <c r="K99">
        <f>YEAR(Shipping_Data[[#This Row],[OrderDate]])</f>
        <v>2019</v>
      </c>
      <c r="L99" s="1">
        <v>43543</v>
      </c>
      <c r="M99" s="1">
        <v>43523</v>
      </c>
      <c r="N99" t="s">
        <v>40</v>
      </c>
      <c r="O99">
        <v>27</v>
      </c>
      <c r="P99" t="s">
        <v>94</v>
      </c>
      <c r="Q99">
        <v>35.1</v>
      </c>
      <c r="R99">
        <v>15</v>
      </c>
      <c r="S99">
        <v>0.25</v>
      </c>
      <c r="T99">
        <v>394.87</v>
      </c>
      <c r="U99">
        <v>76.56</v>
      </c>
    </row>
    <row r="100" spans="1:21" x14ac:dyDescent="0.2">
      <c r="A100" t="s">
        <v>193</v>
      </c>
      <c r="B100" t="s">
        <v>194</v>
      </c>
      <c r="C100" t="s">
        <v>195</v>
      </c>
      <c r="D100" t="s">
        <v>196</v>
      </c>
      <c r="E100" t="s">
        <v>34</v>
      </c>
      <c r="F100" t="s">
        <v>477</v>
      </c>
      <c r="G100" t="s">
        <v>453</v>
      </c>
      <c r="H100">
        <v>10284</v>
      </c>
      <c r="I100" s="1">
        <v>43515</v>
      </c>
      <c r="J100" s="1" t="str">
        <f>TEXT(Shipping_Data[[#This Row],[OrderDate]],"MMM")</f>
        <v>Feb</v>
      </c>
      <c r="K100">
        <f>YEAR(Shipping_Data[[#This Row],[OrderDate]])</f>
        <v>2019</v>
      </c>
      <c r="L100" s="1">
        <v>43543</v>
      </c>
      <c r="M100" s="1">
        <v>43523</v>
      </c>
      <c r="N100" t="s">
        <v>40</v>
      </c>
      <c r="O100">
        <v>44</v>
      </c>
      <c r="P100" t="s">
        <v>190</v>
      </c>
      <c r="Q100">
        <v>15.5</v>
      </c>
      <c r="R100">
        <v>21</v>
      </c>
      <c r="S100">
        <v>0</v>
      </c>
      <c r="T100">
        <v>325.5</v>
      </c>
      <c r="U100">
        <v>76.56</v>
      </c>
    </row>
    <row r="101" spans="1:21" x14ac:dyDescent="0.2">
      <c r="A101" t="s">
        <v>193</v>
      </c>
      <c r="B101" t="s">
        <v>194</v>
      </c>
      <c r="C101" t="s">
        <v>195</v>
      </c>
      <c r="D101" t="s">
        <v>196</v>
      </c>
      <c r="E101" t="s">
        <v>34</v>
      </c>
      <c r="F101" t="s">
        <v>477</v>
      </c>
      <c r="G101" t="s">
        <v>453</v>
      </c>
      <c r="H101">
        <v>10284</v>
      </c>
      <c r="I101" s="1">
        <v>43515</v>
      </c>
      <c r="J101" s="1" t="str">
        <f>TEXT(Shipping_Data[[#This Row],[OrderDate]],"MMM")</f>
        <v>Feb</v>
      </c>
      <c r="K101">
        <f>YEAR(Shipping_Data[[#This Row],[OrderDate]])</f>
        <v>2019</v>
      </c>
      <c r="L101" s="1">
        <v>43543</v>
      </c>
      <c r="M101" s="1">
        <v>43523</v>
      </c>
      <c r="N101" t="s">
        <v>40</v>
      </c>
      <c r="O101">
        <v>60</v>
      </c>
      <c r="P101" t="s">
        <v>63</v>
      </c>
      <c r="Q101">
        <v>27.2</v>
      </c>
      <c r="R101">
        <v>20</v>
      </c>
      <c r="S101">
        <v>0.25</v>
      </c>
      <c r="T101">
        <v>408</v>
      </c>
      <c r="U101">
        <v>76.56</v>
      </c>
    </row>
    <row r="102" spans="1:21" x14ac:dyDescent="0.2">
      <c r="A102" t="s">
        <v>193</v>
      </c>
      <c r="B102" t="s">
        <v>194</v>
      </c>
      <c r="C102" t="s">
        <v>195</v>
      </c>
      <c r="D102" t="s">
        <v>196</v>
      </c>
      <c r="E102" t="s">
        <v>34</v>
      </c>
      <c r="F102" t="s">
        <v>477</v>
      </c>
      <c r="G102" t="s">
        <v>453</v>
      </c>
      <c r="H102">
        <v>10284</v>
      </c>
      <c r="I102" s="1">
        <v>43515</v>
      </c>
      <c r="J102" s="1" t="str">
        <f>TEXT(Shipping_Data[[#This Row],[OrderDate]],"MMM")</f>
        <v>Feb</v>
      </c>
      <c r="K102">
        <f>YEAR(Shipping_Data[[#This Row],[OrderDate]])</f>
        <v>2019</v>
      </c>
      <c r="L102" s="1">
        <v>43543</v>
      </c>
      <c r="M102" s="1">
        <v>43523</v>
      </c>
      <c r="N102" t="s">
        <v>40</v>
      </c>
      <c r="O102">
        <v>67</v>
      </c>
      <c r="P102" t="s">
        <v>209</v>
      </c>
      <c r="Q102">
        <v>11.2</v>
      </c>
      <c r="R102">
        <v>5</v>
      </c>
      <c r="S102">
        <v>0.25</v>
      </c>
      <c r="T102">
        <v>42</v>
      </c>
      <c r="U102">
        <v>76.56</v>
      </c>
    </row>
    <row r="103" spans="1:21" x14ac:dyDescent="0.2">
      <c r="A103" t="s">
        <v>166</v>
      </c>
      <c r="B103" t="s">
        <v>167</v>
      </c>
      <c r="C103" t="s">
        <v>168</v>
      </c>
      <c r="D103" t="s">
        <v>169</v>
      </c>
      <c r="E103" t="s">
        <v>34</v>
      </c>
      <c r="F103" t="s">
        <v>477</v>
      </c>
      <c r="G103" t="s">
        <v>457</v>
      </c>
      <c r="H103">
        <v>10285</v>
      </c>
      <c r="I103" s="1">
        <v>43516</v>
      </c>
      <c r="J103" s="1" t="str">
        <f>TEXT(Shipping_Data[[#This Row],[OrderDate]],"MMM")</f>
        <v>Feb</v>
      </c>
      <c r="K103">
        <f>YEAR(Shipping_Data[[#This Row],[OrderDate]])</f>
        <v>2019</v>
      </c>
      <c r="L103" s="1">
        <v>43544</v>
      </c>
      <c r="M103" s="1">
        <v>43522</v>
      </c>
      <c r="N103" t="s">
        <v>47</v>
      </c>
      <c r="O103">
        <v>1</v>
      </c>
      <c r="P103" t="s">
        <v>210</v>
      </c>
      <c r="Q103">
        <v>14.4</v>
      </c>
      <c r="R103">
        <v>45</v>
      </c>
      <c r="S103">
        <v>0.20000000298023224</v>
      </c>
      <c r="T103">
        <v>518.4</v>
      </c>
      <c r="U103">
        <v>76.83</v>
      </c>
    </row>
    <row r="104" spans="1:21" x14ac:dyDescent="0.2">
      <c r="A104" t="s">
        <v>166</v>
      </c>
      <c r="B104" t="s">
        <v>167</v>
      </c>
      <c r="C104" t="s">
        <v>168</v>
      </c>
      <c r="D104" t="s">
        <v>169</v>
      </c>
      <c r="E104" t="s">
        <v>34</v>
      </c>
      <c r="F104" t="s">
        <v>477</v>
      </c>
      <c r="G104" t="s">
        <v>457</v>
      </c>
      <c r="H104">
        <v>10285</v>
      </c>
      <c r="I104" s="1">
        <v>43516</v>
      </c>
      <c r="J104" s="1" t="str">
        <f>TEXT(Shipping_Data[[#This Row],[OrderDate]],"MMM")</f>
        <v>Feb</v>
      </c>
      <c r="K104">
        <f>YEAR(Shipping_Data[[#This Row],[OrderDate]])</f>
        <v>2019</v>
      </c>
      <c r="L104" s="1">
        <v>43544</v>
      </c>
      <c r="M104" s="1">
        <v>43522</v>
      </c>
      <c r="N104" t="s">
        <v>47</v>
      </c>
      <c r="O104">
        <v>40</v>
      </c>
      <c r="P104" t="s">
        <v>150</v>
      </c>
      <c r="Q104">
        <v>14.7</v>
      </c>
      <c r="R104">
        <v>40</v>
      </c>
      <c r="S104">
        <v>0.20000000298023224</v>
      </c>
      <c r="T104">
        <v>470.4</v>
      </c>
      <c r="U104">
        <v>76.83</v>
      </c>
    </row>
    <row r="105" spans="1:21" x14ac:dyDescent="0.2">
      <c r="A105" t="s">
        <v>166</v>
      </c>
      <c r="B105" t="s">
        <v>167</v>
      </c>
      <c r="C105" t="s">
        <v>168</v>
      </c>
      <c r="D105" t="s">
        <v>169</v>
      </c>
      <c r="E105" t="s">
        <v>34</v>
      </c>
      <c r="F105" t="s">
        <v>477</v>
      </c>
      <c r="G105" t="s">
        <v>457</v>
      </c>
      <c r="H105">
        <v>10285</v>
      </c>
      <c r="I105" s="1">
        <v>43516</v>
      </c>
      <c r="J105" s="1" t="str">
        <f>TEXT(Shipping_Data[[#This Row],[OrderDate]],"MMM")</f>
        <v>Feb</v>
      </c>
      <c r="K105">
        <f>YEAR(Shipping_Data[[#This Row],[OrderDate]])</f>
        <v>2019</v>
      </c>
      <c r="L105" s="1">
        <v>43544</v>
      </c>
      <c r="M105" s="1">
        <v>43522</v>
      </c>
      <c r="N105" t="s">
        <v>47</v>
      </c>
      <c r="O105">
        <v>53</v>
      </c>
      <c r="P105" t="s">
        <v>87</v>
      </c>
      <c r="Q105">
        <v>26.2</v>
      </c>
      <c r="R105">
        <v>36</v>
      </c>
      <c r="S105">
        <v>0.20000000298023224</v>
      </c>
      <c r="T105">
        <v>754.56</v>
      </c>
      <c r="U105">
        <v>76.83</v>
      </c>
    </row>
    <row r="106" spans="1:21" x14ac:dyDescent="0.2">
      <c r="A106" t="s">
        <v>166</v>
      </c>
      <c r="B106" t="s">
        <v>167</v>
      </c>
      <c r="C106" t="s">
        <v>168</v>
      </c>
      <c r="D106" t="s">
        <v>169</v>
      </c>
      <c r="E106" t="s">
        <v>34</v>
      </c>
      <c r="F106" t="s">
        <v>477</v>
      </c>
      <c r="G106" t="s">
        <v>458</v>
      </c>
      <c r="H106">
        <v>10286</v>
      </c>
      <c r="I106" s="1">
        <v>43517</v>
      </c>
      <c r="J106" s="1" t="str">
        <f>TEXT(Shipping_Data[[#This Row],[OrderDate]],"MMM")</f>
        <v>Feb</v>
      </c>
      <c r="K106">
        <f>YEAR(Shipping_Data[[#This Row],[OrderDate]])</f>
        <v>2019</v>
      </c>
      <c r="L106" s="1">
        <v>43545</v>
      </c>
      <c r="M106" s="1">
        <v>43526</v>
      </c>
      <c r="N106" t="s">
        <v>26</v>
      </c>
      <c r="O106">
        <v>35</v>
      </c>
      <c r="P106" t="s">
        <v>123</v>
      </c>
      <c r="Q106">
        <v>14.4</v>
      </c>
      <c r="R106">
        <v>100</v>
      </c>
      <c r="S106">
        <v>0</v>
      </c>
      <c r="T106">
        <v>1440</v>
      </c>
      <c r="U106">
        <v>229.24</v>
      </c>
    </row>
    <row r="107" spans="1:21" x14ac:dyDescent="0.2">
      <c r="A107" t="s">
        <v>166</v>
      </c>
      <c r="B107" t="s">
        <v>167</v>
      </c>
      <c r="C107" t="s">
        <v>168</v>
      </c>
      <c r="D107" t="s">
        <v>169</v>
      </c>
      <c r="E107" t="s">
        <v>34</v>
      </c>
      <c r="F107" t="s">
        <v>477</v>
      </c>
      <c r="G107" t="s">
        <v>458</v>
      </c>
      <c r="H107">
        <v>10286</v>
      </c>
      <c r="I107" s="1">
        <v>43517</v>
      </c>
      <c r="J107" s="1" t="str">
        <f>TEXT(Shipping_Data[[#This Row],[OrderDate]],"MMM")</f>
        <v>Feb</v>
      </c>
      <c r="K107">
        <f>YEAR(Shipping_Data[[#This Row],[OrderDate]])</f>
        <v>2019</v>
      </c>
      <c r="L107" s="1">
        <v>43545</v>
      </c>
      <c r="M107" s="1">
        <v>43526</v>
      </c>
      <c r="N107" t="s">
        <v>26</v>
      </c>
      <c r="O107">
        <v>62</v>
      </c>
      <c r="P107" t="s">
        <v>118</v>
      </c>
      <c r="Q107">
        <v>39.4</v>
      </c>
      <c r="R107">
        <v>40</v>
      </c>
      <c r="S107">
        <v>0</v>
      </c>
      <c r="T107">
        <v>1576</v>
      </c>
      <c r="U107">
        <v>229.24</v>
      </c>
    </row>
    <row r="108" spans="1:21" x14ac:dyDescent="0.2">
      <c r="A108" t="s">
        <v>211</v>
      </c>
      <c r="B108" t="s">
        <v>212</v>
      </c>
      <c r="C108" t="s">
        <v>45</v>
      </c>
      <c r="D108" t="s">
        <v>213</v>
      </c>
      <c r="E108" t="s">
        <v>39</v>
      </c>
      <c r="F108" t="s">
        <v>478</v>
      </c>
      <c r="G108" t="s">
        <v>458</v>
      </c>
      <c r="H108">
        <v>10287</v>
      </c>
      <c r="I108" s="1">
        <v>43518</v>
      </c>
      <c r="J108" s="1" t="str">
        <f>TEXT(Shipping_Data[[#This Row],[OrderDate]],"MMM")</f>
        <v>Feb</v>
      </c>
      <c r="K108">
        <f>YEAR(Shipping_Data[[#This Row],[OrderDate]])</f>
        <v>2019</v>
      </c>
      <c r="L108" s="1">
        <v>43546</v>
      </c>
      <c r="M108" s="1">
        <v>43524</v>
      </c>
      <c r="N108" t="s">
        <v>26</v>
      </c>
      <c r="O108">
        <v>16</v>
      </c>
      <c r="P108" t="s">
        <v>80</v>
      </c>
      <c r="Q108">
        <v>13.9</v>
      </c>
      <c r="R108">
        <v>40</v>
      </c>
      <c r="S108">
        <v>0.15000000596046448</v>
      </c>
      <c r="T108">
        <v>472.6</v>
      </c>
      <c r="U108">
        <v>12.76</v>
      </c>
    </row>
    <row r="109" spans="1:21" x14ac:dyDescent="0.2">
      <c r="A109" t="s">
        <v>211</v>
      </c>
      <c r="B109" t="s">
        <v>212</v>
      </c>
      <c r="C109" t="s">
        <v>45</v>
      </c>
      <c r="D109" t="s">
        <v>213</v>
      </c>
      <c r="E109" t="s">
        <v>39</v>
      </c>
      <c r="F109" t="s">
        <v>478</v>
      </c>
      <c r="G109" t="s">
        <v>458</v>
      </c>
      <c r="H109">
        <v>10287</v>
      </c>
      <c r="I109" s="1">
        <v>43518</v>
      </c>
      <c r="J109" s="1" t="str">
        <f>TEXT(Shipping_Data[[#This Row],[OrderDate]],"MMM")</f>
        <v>Feb</v>
      </c>
      <c r="K109">
        <f>YEAR(Shipping_Data[[#This Row],[OrderDate]])</f>
        <v>2019</v>
      </c>
      <c r="L109" s="1">
        <v>43546</v>
      </c>
      <c r="M109" s="1">
        <v>43524</v>
      </c>
      <c r="N109" t="s">
        <v>26</v>
      </c>
      <c r="O109">
        <v>34</v>
      </c>
      <c r="P109" t="s">
        <v>214</v>
      </c>
      <c r="Q109">
        <v>11.2</v>
      </c>
      <c r="R109">
        <v>20</v>
      </c>
      <c r="S109">
        <v>0</v>
      </c>
      <c r="T109">
        <v>224</v>
      </c>
      <c r="U109">
        <v>12.76</v>
      </c>
    </row>
    <row r="110" spans="1:21" x14ac:dyDescent="0.2">
      <c r="A110" t="s">
        <v>211</v>
      </c>
      <c r="B110" t="s">
        <v>212</v>
      </c>
      <c r="C110" t="s">
        <v>45</v>
      </c>
      <c r="D110" t="s">
        <v>213</v>
      </c>
      <c r="E110" t="s">
        <v>39</v>
      </c>
      <c r="F110" t="s">
        <v>478</v>
      </c>
      <c r="G110" t="s">
        <v>458</v>
      </c>
      <c r="H110">
        <v>10287</v>
      </c>
      <c r="I110" s="1">
        <v>43518</v>
      </c>
      <c r="J110" s="1" t="str">
        <f>TEXT(Shipping_Data[[#This Row],[OrderDate]],"MMM")</f>
        <v>Feb</v>
      </c>
      <c r="K110">
        <f>YEAR(Shipping_Data[[#This Row],[OrderDate]])</f>
        <v>2019</v>
      </c>
      <c r="L110" s="1">
        <v>43546</v>
      </c>
      <c r="M110" s="1">
        <v>43524</v>
      </c>
      <c r="N110" t="s">
        <v>26</v>
      </c>
      <c r="O110">
        <v>46</v>
      </c>
      <c r="P110" t="s">
        <v>215</v>
      </c>
      <c r="Q110">
        <v>9.6</v>
      </c>
      <c r="R110">
        <v>15</v>
      </c>
      <c r="S110">
        <v>0.15000000596046448</v>
      </c>
      <c r="T110">
        <v>122.4</v>
      </c>
      <c r="U110">
        <v>12.76</v>
      </c>
    </row>
    <row r="111" spans="1:21" x14ac:dyDescent="0.2">
      <c r="A111" t="s">
        <v>216</v>
      </c>
      <c r="B111" t="s">
        <v>217</v>
      </c>
      <c r="C111" t="s">
        <v>218</v>
      </c>
      <c r="D111" t="s">
        <v>219</v>
      </c>
      <c r="E111" t="s">
        <v>176</v>
      </c>
      <c r="F111" t="s">
        <v>477</v>
      </c>
      <c r="G111" t="s">
        <v>453</v>
      </c>
      <c r="H111">
        <v>10288</v>
      </c>
      <c r="I111" s="1">
        <v>43519</v>
      </c>
      <c r="J111" s="1" t="str">
        <f>TEXT(Shipping_Data[[#This Row],[OrderDate]],"MMM")</f>
        <v>Feb</v>
      </c>
      <c r="K111">
        <f>YEAR(Shipping_Data[[#This Row],[OrderDate]])</f>
        <v>2019</v>
      </c>
      <c r="L111" s="1">
        <v>43547</v>
      </c>
      <c r="M111" s="1">
        <v>43530</v>
      </c>
      <c r="N111" t="s">
        <v>40</v>
      </c>
      <c r="O111">
        <v>54</v>
      </c>
      <c r="P111" t="s">
        <v>220</v>
      </c>
      <c r="Q111">
        <v>5.9</v>
      </c>
      <c r="R111">
        <v>10</v>
      </c>
      <c r="S111">
        <v>0.10000000149011612</v>
      </c>
      <c r="T111">
        <v>53.1</v>
      </c>
      <c r="U111">
        <v>7.45</v>
      </c>
    </row>
    <row r="112" spans="1:21" x14ac:dyDescent="0.2">
      <c r="A112" t="s">
        <v>216</v>
      </c>
      <c r="B112" t="s">
        <v>217</v>
      </c>
      <c r="C112" t="s">
        <v>218</v>
      </c>
      <c r="D112" t="s">
        <v>219</v>
      </c>
      <c r="E112" t="s">
        <v>176</v>
      </c>
      <c r="F112" t="s">
        <v>477</v>
      </c>
      <c r="G112" t="s">
        <v>453</v>
      </c>
      <c r="H112">
        <v>10288</v>
      </c>
      <c r="I112" s="1">
        <v>43519</v>
      </c>
      <c r="J112" s="1" t="str">
        <f>TEXT(Shipping_Data[[#This Row],[OrderDate]],"MMM")</f>
        <v>Feb</v>
      </c>
      <c r="K112">
        <f>YEAR(Shipping_Data[[#This Row],[OrderDate]])</f>
        <v>2019</v>
      </c>
      <c r="L112" s="1">
        <v>43547</v>
      </c>
      <c r="M112" s="1">
        <v>43530</v>
      </c>
      <c r="N112" t="s">
        <v>40</v>
      </c>
      <c r="O112">
        <v>68</v>
      </c>
      <c r="P112" t="s">
        <v>221</v>
      </c>
      <c r="Q112">
        <v>10</v>
      </c>
      <c r="R112">
        <v>3</v>
      </c>
      <c r="S112">
        <v>0.10000000149011612</v>
      </c>
      <c r="T112">
        <v>27</v>
      </c>
      <c r="U112">
        <v>7.45</v>
      </c>
    </row>
    <row r="113" spans="1:21" x14ac:dyDescent="0.2">
      <c r="A113" t="s">
        <v>222</v>
      </c>
      <c r="B113" t="s">
        <v>223</v>
      </c>
      <c r="C113" t="s">
        <v>224</v>
      </c>
      <c r="D113" t="s">
        <v>225</v>
      </c>
      <c r="E113" t="s">
        <v>226</v>
      </c>
      <c r="F113" t="s">
        <v>477</v>
      </c>
      <c r="G113" t="s">
        <v>460</v>
      </c>
      <c r="H113">
        <v>10289</v>
      </c>
      <c r="I113" s="1">
        <v>43522</v>
      </c>
      <c r="J113" s="1" t="str">
        <f>TEXT(Shipping_Data[[#This Row],[OrderDate]],"MMM")</f>
        <v>Feb</v>
      </c>
      <c r="K113">
        <f>YEAR(Shipping_Data[[#This Row],[OrderDate]])</f>
        <v>2019</v>
      </c>
      <c r="L113" s="1">
        <v>43550</v>
      </c>
      <c r="M113" s="1">
        <v>43524</v>
      </c>
      <c r="N113" t="s">
        <v>26</v>
      </c>
      <c r="O113">
        <v>3</v>
      </c>
      <c r="P113" t="s">
        <v>227</v>
      </c>
      <c r="Q113">
        <v>8</v>
      </c>
      <c r="R113">
        <v>30</v>
      </c>
      <c r="S113">
        <v>0</v>
      </c>
      <c r="T113">
        <v>240</v>
      </c>
      <c r="U113">
        <v>22.77</v>
      </c>
    </row>
    <row r="114" spans="1:21" x14ac:dyDescent="0.2">
      <c r="A114" t="s">
        <v>222</v>
      </c>
      <c r="B114" t="s">
        <v>223</v>
      </c>
      <c r="C114" t="s">
        <v>224</v>
      </c>
      <c r="D114" t="s">
        <v>225</v>
      </c>
      <c r="E114" t="s">
        <v>226</v>
      </c>
      <c r="F114" t="s">
        <v>477</v>
      </c>
      <c r="G114" t="s">
        <v>460</v>
      </c>
      <c r="H114">
        <v>10289</v>
      </c>
      <c r="I114" s="1">
        <v>43522</v>
      </c>
      <c r="J114" s="1" t="str">
        <f>TEXT(Shipping_Data[[#This Row],[OrderDate]],"MMM")</f>
        <v>Feb</v>
      </c>
      <c r="K114">
        <f>YEAR(Shipping_Data[[#This Row],[OrderDate]])</f>
        <v>2019</v>
      </c>
      <c r="L114" s="1">
        <v>43550</v>
      </c>
      <c r="M114" s="1">
        <v>43524</v>
      </c>
      <c r="N114" t="s">
        <v>26</v>
      </c>
      <c r="O114">
        <v>64</v>
      </c>
      <c r="P114" t="s">
        <v>228</v>
      </c>
      <c r="Q114">
        <v>26.6</v>
      </c>
      <c r="R114">
        <v>9</v>
      </c>
      <c r="S114">
        <v>0</v>
      </c>
      <c r="T114">
        <v>239.4</v>
      </c>
      <c r="U114">
        <v>22.77</v>
      </c>
    </row>
    <row r="115" spans="1:21" x14ac:dyDescent="0.2">
      <c r="A115" t="s">
        <v>229</v>
      </c>
      <c r="B115" t="s">
        <v>230</v>
      </c>
      <c r="C115" t="s">
        <v>37</v>
      </c>
      <c r="D115" t="s">
        <v>231</v>
      </c>
      <c r="E115" t="s">
        <v>39</v>
      </c>
      <c r="F115" t="s">
        <v>478</v>
      </c>
      <c r="G115" t="s">
        <v>458</v>
      </c>
      <c r="H115">
        <v>10290</v>
      </c>
      <c r="I115" s="1">
        <v>43523</v>
      </c>
      <c r="J115" s="1" t="str">
        <f>TEXT(Shipping_Data[[#This Row],[OrderDate]],"MMM")</f>
        <v>Feb</v>
      </c>
      <c r="K115">
        <f>YEAR(Shipping_Data[[#This Row],[OrderDate]])</f>
        <v>2019</v>
      </c>
      <c r="L115" s="1">
        <v>43551</v>
      </c>
      <c r="M115" s="1">
        <v>43530</v>
      </c>
      <c r="N115" t="s">
        <v>40</v>
      </c>
      <c r="O115">
        <v>5</v>
      </c>
      <c r="P115" t="s">
        <v>100</v>
      </c>
      <c r="Q115">
        <v>17</v>
      </c>
      <c r="R115">
        <v>20</v>
      </c>
      <c r="S115">
        <v>0</v>
      </c>
      <c r="T115">
        <v>340</v>
      </c>
      <c r="U115">
        <v>79.7</v>
      </c>
    </row>
    <row r="116" spans="1:21" x14ac:dyDescent="0.2">
      <c r="A116" t="s">
        <v>229</v>
      </c>
      <c r="B116" t="s">
        <v>230</v>
      </c>
      <c r="C116" t="s">
        <v>37</v>
      </c>
      <c r="D116" t="s">
        <v>231</v>
      </c>
      <c r="E116" t="s">
        <v>39</v>
      </c>
      <c r="F116" t="s">
        <v>478</v>
      </c>
      <c r="G116" t="s">
        <v>458</v>
      </c>
      <c r="H116">
        <v>10290</v>
      </c>
      <c r="I116" s="1">
        <v>43523</v>
      </c>
      <c r="J116" s="1" t="str">
        <f>TEXT(Shipping_Data[[#This Row],[OrderDate]],"MMM")</f>
        <v>Feb</v>
      </c>
      <c r="K116">
        <f>YEAR(Shipping_Data[[#This Row],[OrderDate]])</f>
        <v>2019</v>
      </c>
      <c r="L116" s="1">
        <v>43551</v>
      </c>
      <c r="M116" s="1">
        <v>43530</v>
      </c>
      <c r="N116" t="s">
        <v>40</v>
      </c>
      <c r="O116">
        <v>29</v>
      </c>
      <c r="P116" t="s">
        <v>156</v>
      </c>
      <c r="Q116">
        <v>99</v>
      </c>
      <c r="R116">
        <v>15</v>
      </c>
      <c r="S116">
        <v>0</v>
      </c>
      <c r="T116">
        <v>1485</v>
      </c>
      <c r="U116">
        <v>79.7</v>
      </c>
    </row>
    <row r="117" spans="1:21" x14ac:dyDescent="0.2">
      <c r="A117" t="s">
        <v>229</v>
      </c>
      <c r="B117" t="s">
        <v>230</v>
      </c>
      <c r="C117" t="s">
        <v>37</v>
      </c>
      <c r="D117" t="s">
        <v>231</v>
      </c>
      <c r="E117" t="s">
        <v>39</v>
      </c>
      <c r="F117" t="s">
        <v>478</v>
      </c>
      <c r="G117" t="s">
        <v>458</v>
      </c>
      <c r="H117">
        <v>10290</v>
      </c>
      <c r="I117" s="1">
        <v>43523</v>
      </c>
      <c r="J117" s="1" t="str">
        <f>TEXT(Shipping_Data[[#This Row],[OrderDate]],"MMM")</f>
        <v>Feb</v>
      </c>
      <c r="K117">
        <f>YEAR(Shipping_Data[[#This Row],[OrderDate]])</f>
        <v>2019</v>
      </c>
      <c r="L117" s="1">
        <v>43551</v>
      </c>
      <c r="M117" s="1">
        <v>43530</v>
      </c>
      <c r="N117" t="s">
        <v>40</v>
      </c>
      <c r="O117">
        <v>49</v>
      </c>
      <c r="P117" t="s">
        <v>66</v>
      </c>
      <c r="Q117">
        <v>16</v>
      </c>
      <c r="R117">
        <v>15</v>
      </c>
      <c r="S117">
        <v>0</v>
      </c>
      <c r="T117">
        <v>240</v>
      </c>
      <c r="U117">
        <v>79.7</v>
      </c>
    </row>
    <row r="118" spans="1:21" x14ac:dyDescent="0.2">
      <c r="A118" t="s">
        <v>229</v>
      </c>
      <c r="B118" t="s">
        <v>230</v>
      </c>
      <c r="C118" t="s">
        <v>37</v>
      </c>
      <c r="D118" t="s">
        <v>231</v>
      </c>
      <c r="E118" t="s">
        <v>39</v>
      </c>
      <c r="F118" t="s">
        <v>478</v>
      </c>
      <c r="G118" t="s">
        <v>458</v>
      </c>
      <c r="H118">
        <v>10290</v>
      </c>
      <c r="I118" s="1">
        <v>43523</v>
      </c>
      <c r="J118" s="1" t="str">
        <f>TEXT(Shipping_Data[[#This Row],[OrderDate]],"MMM")</f>
        <v>Feb</v>
      </c>
      <c r="K118">
        <f>YEAR(Shipping_Data[[#This Row],[OrderDate]])</f>
        <v>2019</v>
      </c>
      <c r="L118" s="1">
        <v>43551</v>
      </c>
      <c r="M118" s="1">
        <v>43530</v>
      </c>
      <c r="N118" t="s">
        <v>40</v>
      </c>
      <c r="O118">
        <v>77</v>
      </c>
      <c r="P118" t="s">
        <v>88</v>
      </c>
      <c r="Q118">
        <v>10.4</v>
      </c>
      <c r="R118">
        <v>10</v>
      </c>
      <c r="S118">
        <v>0</v>
      </c>
      <c r="T118">
        <v>104</v>
      </c>
      <c r="U118">
        <v>79.7</v>
      </c>
    </row>
    <row r="119" spans="1:21" x14ac:dyDescent="0.2">
      <c r="A119" t="s">
        <v>120</v>
      </c>
      <c r="B119" t="s">
        <v>121</v>
      </c>
      <c r="C119" t="s">
        <v>45</v>
      </c>
      <c r="D119" t="s">
        <v>122</v>
      </c>
      <c r="E119" t="s">
        <v>39</v>
      </c>
      <c r="F119" t="s">
        <v>478</v>
      </c>
      <c r="G119" t="s">
        <v>456</v>
      </c>
      <c r="H119">
        <v>10291</v>
      </c>
      <c r="I119" s="1">
        <v>43523</v>
      </c>
      <c r="J119" s="1" t="str">
        <f>TEXT(Shipping_Data[[#This Row],[OrderDate]],"MMM")</f>
        <v>Feb</v>
      </c>
      <c r="K119">
        <f>YEAR(Shipping_Data[[#This Row],[OrderDate]])</f>
        <v>2019</v>
      </c>
      <c r="L119" s="1">
        <v>43551</v>
      </c>
      <c r="M119" s="1">
        <v>43531</v>
      </c>
      <c r="N119" t="s">
        <v>47</v>
      </c>
      <c r="O119">
        <v>13</v>
      </c>
      <c r="P119" t="s">
        <v>180</v>
      </c>
      <c r="Q119">
        <v>4.8</v>
      </c>
      <c r="R119">
        <v>20</v>
      </c>
      <c r="S119">
        <v>0.10000000149011612</v>
      </c>
      <c r="T119">
        <v>86.4</v>
      </c>
      <c r="U119">
        <v>6.4</v>
      </c>
    </row>
    <row r="120" spans="1:21" x14ac:dyDescent="0.2">
      <c r="A120" t="s">
        <v>120</v>
      </c>
      <c r="B120" t="s">
        <v>121</v>
      </c>
      <c r="C120" t="s">
        <v>45</v>
      </c>
      <c r="D120" t="s">
        <v>122</v>
      </c>
      <c r="E120" t="s">
        <v>39</v>
      </c>
      <c r="F120" t="s">
        <v>478</v>
      </c>
      <c r="G120" t="s">
        <v>456</v>
      </c>
      <c r="H120">
        <v>10291</v>
      </c>
      <c r="I120" s="1">
        <v>43523</v>
      </c>
      <c r="J120" s="1" t="str">
        <f>TEXT(Shipping_Data[[#This Row],[OrderDate]],"MMM")</f>
        <v>Feb</v>
      </c>
      <c r="K120">
        <f>YEAR(Shipping_Data[[#This Row],[OrderDate]])</f>
        <v>2019</v>
      </c>
      <c r="L120" s="1">
        <v>43551</v>
      </c>
      <c r="M120" s="1">
        <v>43531</v>
      </c>
      <c r="N120" t="s">
        <v>47</v>
      </c>
      <c r="O120">
        <v>44</v>
      </c>
      <c r="P120" t="s">
        <v>190</v>
      </c>
      <c r="Q120">
        <v>15.5</v>
      </c>
      <c r="R120">
        <v>24</v>
      </c>
      <c r="S120">
        <v>0.10000000149011612</v>
      </c>
      <c r="T120">
        <v>334.8</v>
      </c>
      <c r="U120">
        <v>6.4</v>
      </c>
    </row>
    <row r="121" spans="1:21" x14ac:dyDescent="0.2">
      <c r="A121" t="s">
        <v>120</v>
      </c>
      <c r="B121" t="s">
        <v>121</v>
      </c>
      <c r="C121" t="s">
        <v>45</v>
      </c>
      <c r="D121" t="s">
        <v>122</v>
      </c>
      <c r="E121" t="s">
        <v>39</v>
      </c>
      <c r="F121" t="s">
        <v>478</v>
      </c>
      <c r="G121" t="s">
        <v>456</v>
      </c>
      <c r="H121">
        <v>10291</v>
      </c>
      <c r="I121" s="1">
        <v>43523</v>
      </c>
      <c r="J121" s="1" t="str">
        <f>TEXT(Shipping_Data[[#This Row],[OrderDate]],"MMM")</f>
        <v>Feb</v>
      </c>
      <c r="K121">
        <f>YEAR(Shipping_Data[[#This Row],[OrderDate]])</f>
        <v>2019</v>
      </c>
      <c r="L121" s="1">
        <v>43551</v>
      </c>
      <c r="M121" s="1">
        <v>43531</v>
      </c>
      <c r="N121" t="s">
        <v>47</v>
      </c>
      <c r="O121">
        <v>51</v>
      </c>
      <c r="P121" t="s">
        <v>42</v>
      </c>
      <c r="Q121">
        <v>42.4</v>
      </c>
      <c r="R121">
        <v>2</v>
      </c>
      <c r="S121">
        <v>0.10000000149011612</v>
      </c>
      <c r="T121">
        <v>76.319999999999993</v>
      </c>
      <c r="U121">
        <v>6.4</v>
      </c>
    </row>
    <row r="122" spans="1:21" x14ac:dyDescent="0.2">
      <c r="A122" t="s">
        <v>35</v>
      </c>
      <c r="B122" t="s">
        <v>36</v>
      </c>
      <c r="C122" t="s">
        <v>37</v>
      </c>
      <c r="D122" t="s">
        <v>38</v>
      </c>
      <c r="E122" t="s">
        <v>39</v>
      </c>
      <c r="F122" t="s">
        <v>478</v>
      </c>
      <c r="G122" t="s">
        <v>457</v>
      </c>
      <c r="H122">
        <v>10292</v>
      </c>
      <c r="I122" s="1">
        <v>43524</v>
      </c>
      <c r="J122" s="1" t="str">
        <f>TEXT(Shipping_Data[[#This Row],[OrderDate]],"MMM")</f>
        <v>Feb</v>
      </c>
      <c r="K122">
        <f>YEAR(Shipping_Data[[#This Row],[OrderDate]])</f>
        <v>2019</v>
      </c>
      <c r="L122" s="1">
        <v>43552</v>
      </c>
      <c r="M122" s="1">
        <v>43529</v>
      </c>
      <c r="N122" t="s">
        <v>47</v>
      </c>
      <c r="O122">
        <v>20</v>
      </c>
      <c r="P122" t="s">
        <v>61</v>
      </c>
      <c r="Q122">
        <v>64.8</v>
      </c>
      <c r="R122">
        <v>20</v>
      </c>
      <c r="S122">
        <v>0</v>
      </c>
      <c r="T122">
        <v>1296</v>
      </c>
      <c r="U122">
        <v>1.35</v>
      </c>
    </row>
    <row r="123" spans="1:21" x14ac:dyDescent="0.2">
      <c r="A123" t="s">
        <v>177</v>
      </c>
      <c r="B123" t="s">
        <v>178</v>
      </c>
      <c r="C123" t="s">
        <v>104</v>
      </c>
      <c r="D123" t="s">
        <v>179</v>
      </c>
      <c r="E123" t="s">
        <v>106</v>
      </c>
      <c r="F123" t="s">
        <v>479</v>
      </c>
      <c r="G123" t="s">
        <v>457</v>
      </c>
      <c r="H123">
        <v>10293</v>
      </c>
      <c r="I123" s="1">
        <v>43525</v>
      </c>
      <c r="J123" s="1" t="str">
        <f>TEXT(Shipping_Data[[#This Row],[OrderDate]],"MMM")</f>
        <v>Mar</v>
      </c>
      <c r="K123">
        <f>YEAR(Shipping_Data[[#This Row],[OrderDate]])</f>
        <v>2019</v>
      </c>
      <c r="L123" s="1">
        <v>43553</v>
      </c>
      <c r="M123" s="1">
        <v>43538</v>
      </c>
      <c r="N123" t="s">
        <v>26</v>
      </c>
      <c r="O123">
        <v>18</v>
      </c>
      <c r="P123" t="s">
        <v>232</v>
      </c>
      <c r="Q123">
        <v>50</v>
      </c>
      <c r="R123">
        <v>12</v>
      </c>
      <c r="S123">
        <v>0</v>
      </c>
      <c r="T123">
        <v>600</v>
      </c>
      <c r="U123">
        <v>21.18</v>
      </c>
    </row>
    <row r="124" spans="1:21" x14ac:dyDescent="0.2">
      <c r="A124" t="s">
        <v>177</v>
      </c>
      <c r="B124" t="s">
        <v>178</v>
      </c>
      <c r="C124" t="s">
        <v>104</v>
      </c>
      <c r="D124" t="s">
        <v>179</v>
      </c>
      <c r="E124" t="s">
        <v>106</v>
      </c>
      <c r="F124" t="s">
        <v>479</v>
      </c>
      <c r="G124" t="s">
        <v>457</v>
      </c>
      <c r="H124">
        <v>10293</v>
      </c>
      <c r="I124" s="1">
        <v>43525</v>
      </c>
      <c r="J124" s="1" t="str">
        <f>TEXT(Shipping_Data[[#This Row],[OrderDate]],"MMM")</f>
        <v>Mar</v>
      </c>
      <c r="K124">
        <f>YEAR(Shipping_Data[[#This Row],[OrderDate]])</f>
        <v>2019</v>
      </c>
      <c r="L124" s="1">
        <v>43553</v>
      </c>
      <c r="M124" s="1">
        <v>43538</v>
      </c>
      <c r="N124" t="s">
        <v>26</v>
      </c>
      <c r="O124">
        <v>24</v>
      </c>
      <c r="P124" t="s">
        <v>72</v>
      </c>
      <c r="Q124">
        <v>3.6</v>
      </c>
      <c r="R124">
        <v>10</v>
      </c>
      <c r="S124">
        <v>0</v>
      </c>
      <c r="T124">
        <v>36</v>
      </c>
      <c r="U124">
        <v>21.18</v>
      </c>
    </row>
    <row r="125" spans="1:21" x14ac:dyDescent="0.2">
      <c r="A125" t="s">
        <v>177</v>
      </c>
      <c r="B125" t="s">
        <v>178</v>
      </c>
      <c r="C125" t="s">
        <v>104</v>
      </c>
      <c r="D125" t="s">
        <v>179</v>
      </c>
      <c r="E125" t="s">
        <v>106</v>
      </c>
      <c r="F125" t="s">
        <v>479</v>
      </c>
      <c r="G125" t="s">
        <v>457</v>
      </c>
      <c r="H125">
        <v>10293</v>
      </c>
      <c r="I125" s="1">
        <v>43525</v>
      </c>
      <c r="J125" s="1" t="str">
        <f>TEXT(Shipping_Data[[#This Row],[OrderDate]],"MMM")</f>
        <v>Mar</v>
      </c>
      <c r="K125">
        <f>YEAR(Shipping_Data[[#This Row],[OrderDate]])</f>
        <v>2019</v>
      </c>
      <c r="L125" s="1">
        <v>43553</v>
      </c>
      <c r="M125" s="1">
        <v>43538</v>
      </c>
      <c r="N125" t="s">
        <v>26</v>
      </c>
      <c r="O125">
        <v>63</v>
      </c>
      <c r="P125" t="s">
        <v>191</v>
      </c>
      <c r="Q125">
        <v>35.1</v>
      </c>
      <c r="R125">
        <v>5</v>
      </c>
      <c r="S125">
        <v>0</v>
      </c>
      <c r="T125">
        <v>175.5</v>
      </c>
      <c r="U125">
        <v>21.18</v>
      </c>
    </row>
    <row r="126" spans="1:21" x14ac:dyDescent="0.2">
      <c r="A126" t="s">
        <v>177</v>
      </c>
      <c r="B126" t="s">
        <v>178</v>
      </c>
      <c r="C126" t="s">
        <v>104</v>
      </c>
      <c r="D126" t="s">
        <v>179</v>
      </c>
      <c r="E126" t="s">
        <v>106</v>
      </c>
      <c r="F126" t="s">
        <v>479</v>
      </c>
      <c r="G126" t="s">
        <v>457</v>
      </c>
      <c r="H126">
        <v>10293</v>
      </c>
      <c r="I126" s="1">
        <v>43525</v>
      </c>
      <c r="J126" s="1" t="str">
        <f>TEXT(Shipping_Data[[#This Row],[OrderDate]],"MMM")</f>
        <v>Mar</v>
      </c>
      <c r="K126">
        <f>YEAR(Shipping_Data[[#This Row],[OrderDate]])</f>
        <v>2019</v>
      </c>
      <c r="L126" s="1">
        <v>43553</v>
      </c>
      <c r="M126" s="1">
        <v>43538</v>
      </c>
      <c r="N126" t="s">
        <v>26</v>
      </c>
      <c r="O126">
        <v>75</v>
      </c>
      <c r="P126" t="s">
        <v>197</v>
      </c>
      <c r="Q126">
        <v>6.2</v>
      </c>
      <c r="R126">
        <v>6</v>
      </c>
      <c r="S126">
        <v>0</v>
      </c>
      <c r="T126">
        <v>37.200000000000003</v>
      </c>
      <c r="U126">
        <v>21.18</v>
      </c>
    </row>
    <row r="127" spans="1:21" x14ac:dyDescent="0.2">
      <c r="A127" t="s">
        <v>124</v>
      </c>
      <c r="B127" t="s">
        <v>125</v>
      </c>
      <c r="C127" t="s">
        <v>126</v>
      </c>
      <c r="D127" t="s">
        <v>127</v>
      </c>
      <c r="E127" t="s">
        <v>117</v>
      </c>
      <c r="F127" t="s">
        <v>479</v>
      </c>
      <c r="G127" t="s">
        <v>453</v>
      </c>
      <c r="H127">
        <v>10294</v>
      </c>
      <c r="I127" s="1">
        <v>43526</v>
      </c>
      <c r="J127" s="1" t="str">
        <f>TEXT(Shipping_Data[[#This Row],[OrderDate]],"MMM")</f>
        <v>Mar</v>
      </c>
      <c r="K127">
        <f>YEAR(Shipping_Data[[#This Row],[OrderDate]])</f>
        <v>2019</v>
      </c>
      <c r="L127" s="1">
        <v>43554</v>
      </c>
      <c r="M127" s="1">
        <v>43532</v>
      </c>
      <c r="N127" t="s">
        <v>47</v>
      </c>
      <c r="O127">
        <v>1</v>
      </c>
      <c r="P127" t="s">
        <v>210</v>
      </c>
      <c r="Q127">
        <v>14.4</v>
      </c>
      <c r="R127">
        <v>18</v>
      </c>
      <c r="S127">
        <v>0</v>
      </c>
      <c r="T127">
        <v>259.2</v>
      </c>
      <c r="U127">
        <v>147.26</v>
      </c>
    </row>
    <row r="128" spans="1:21" x14ac:dyDescent="0.2">
      <c r="A128" t="s">
        <v>124</v>
      </c>
      <c r="B128" t="s">
        <v>125</v>
      </c>
      <c r="C128" t="s">
        <v>126</v>
      </c>
      <c r="D128" t="s">
        <v>127</v>
      </c>
      <c r="E128" t="s">
        <v>117</v>
      </c>
      <c r="F128" t="s">
        <v>479</v>
      </c>
      <c r="G128" t="s">
        <v>453</v>
      </c>
      <c r="H128">
        <v>10294</v>
      </c>
      <c r="I128" s="1">
        <v>43526</v>
      </c>
      <c r="J128" s="1" t="str">
        <f>TEXT(Shipping_Data[[#This Row],[OrderDate]],"MMM")</f>
        <v>Mar</v>
      </c>
      <c r="K128">
        <f>YEAR(Shipping_Data[[#This Row],[OrderDate]])</f>
        <v>2019</v>
      </c>
      <c r="L128" s="1">
        <v>43554</v>
      </c>
      <c r="M128" s="1">
        <v>43532</v>
      </c>
      <c r="N128" t="s">
        <v>47</v>
      </c>
      <c r="O128">
        <v>17</v>
      </c>
      <c r="P128" t="s">
        <v>140</v>
      </c>
      <c r="Q128">
        <v>31.2</v>
      </c>
      <c r="R128">
        <v>15</v>
      </c>
      <c r="S128">
        <v>0</v>
      </c>
      <c r="T128">
        <v>468</v>
      </c>
      <c r="U128">
        <v>147.26</v>
      </c>
    </row>
    <row r="129" spans="1:21" x14ac:dyDescent="0.2">
      <c r="A129" t="s">
        <v>124</v>
      </c>
      <c r="B129" t="s">
        <v>125</v>
      </c>
      <c r="C129" t="s">
        <v>126</v>
      </c>
      <c r="D129" t="s">
        <v>127</v>
      </c>
      <c r="E129" t="s">
        <v>117</v>
      </c>
      <c r="F129" t="s">
        <v>479</v>
      </c>
      <c r="G129" t="s">
        <v>453</v>
      </c>
      <c r="H129">
        <v>10294</v>
      </c>
      <c r="I129" s="1">
        <v>43526</v>
      </c>
      <c r="J129" s="1" t="str">
        <f>TEXT(Shipping_Data[[#This Row],[OrderDate]],"MMM")</f>
        <v>Mar</v>
      </c>
      <c r="K129">
        <f>YEAR(Shipping_Data[[#This Row],[OrderDate]])</f>
        <v>2019</v>
      </c>
      <c r="L129" s="1">
        <v>43554</v>
      </c>
      <c r="M129" s="1">
        <v>43532</v>
      </c>
      <c r="N129" t="s">
        <v>47</v>
      </c>
      <c r="O129">
        <v>43</v>
      </c>
      <c r="P129" t="s">
        <v>161</v>
      </c>
      <c r="Q129">
        <v>36.799999999999997</v>
      </c>
      <c r="R129">
        <v>15</v>
      </c>
      <c r="S129">
        <v>0</v>
      </c>
      <c r="T129">
        <v>552</v>
      </c>
      <c r="U129">
        <v>147.26</v>
      </c>
    </row>
    <row r="130" spans="1:21" x14ac:dyDescent="0.2">
      <c r="A130" t="s">
        <v>124</v>
      </c>
      <c r="B130" t="s">
        <v>125</v>
      </c>
      <c r="C130" t="s">
        <v>126</v>
      </c>
      <c r="D130" t="s">
        <v>127</v>
      </c>
      <c r="E130" t="s">
        <v>117</v>
      </c>
      <c r="F130" t="s">
        <v>479</v>
      </c>
      <c r="G130" t="s">
        <v>453</v>
      </c>
      <c r="H130">
        <v>10294</v>
      </c>
      <c r="I130" s="1">
        <v>43526</v>
      </c>
      <c r="J130" s="1" t="str">
        <f>TEXT(Shipping_Data[[#This Row],[OrderDate]],"MMM")</f>
        <v>Mar</v>
      </c>
      <c r="K130">
        <f>YEAR(Shipping_Data[[#This Row],[OrderDate]])</f>
        <v>2019</v>
      </c>
      <c r="L130" s="1">
        <v>43554</v>
      </c>
      <c r="M130" s="1">
        <v>43532</v>
      </c>
      <c r="N130" t="s">
        <v>47</v>
      </c>
      <c r="O130">
        <v>60</v>
      </c>
      <c r="P130" t="s">
        <v>63</v>
      </c>
      <c r="Q130">
        <v>27.2</v>
      </c>
      <c r="R130">
        <v>21</v>
      </c>
      <c r="S130">
        <v>0</v>
      </c>
      <c r="T130">
        <v>571.20000000000005</v>
      </c>
      <c r="U130">
        <v>147.26</v>
      </c>
    </row>
    <row r="131" spans="1:21" x14ac:dyDescent="0.2">
      <c r="A131" t="s">
        <v>124</v>
      </c>
      <c r="B131" t="s">
        <v>125</v>
      </c>
      <c r="C131" t="s">
        <v>126</v>
      </c>
      <c r="D131" t="s">
        <v>127</v>
      </c>
      <c r="E131" t="s">
        <v>117</v>
      </c>
      <c r="F131" t="s">
        <v>479</v>
      </c>
      <c r="G131" t="s">
        <v>453</v>
      </c>
      <c r="H131">
        <v>10294</v>
      </c>
      <c r="I131" s="1">
        <v>43526</v>
      </c>
      <c r="J131" s="1" t="str">
        <f>TEXT(Shipping_Data[[#This Row],[OrderDate]],"MMM")</f>
        <v>Mar</v>
      </c>
      <c r="K131">
        <f>YEAR(Shipping_Data[[#This Row],[OrderDate]])</f>
        <v>2019</v>
      </c>
      <c r="L131" s="1">
        <v>43554</v>
      </c>
      <c r="M131" s="1">
        <v>43532</v>
      </c>
      <c r="N131" t="s">
        <v>47</v>
      </c>
      <c r="O131">
        <v>75</v>
      </c>
      <c r="P131" t="s">
        <v>197</v>
      </c>
      <c r="Q131">
        <v>6.2</v>
      </c>
      <c r="R131">
        <v>6</v>
      </c>
      <c r="S131">
        <v>0</v>
      </c>
      <c r="T131">
        <v>37.200000000000003</v>
      </c>
      <c r="U131">
        <v>147.26</v>
      </c>
    </row>
    <row r="132" spans="1:21" x14ac:dyDescent="0.2">
      <c r="A132" t="s">
        <v>16</v>
      </c>
      <c r="B132" t="s">
        <v>17</v>
      </c>
      <c r="C132" t="s">
        <v>18</v>
      </c>
      <c r="D132" t="s">
        <v>19</v>
      </c>
      <c r="E132" t="s">
        <v>20</v>
      </c>
      <c r="F132" t="s">
        <v>477</v>
      </c>
      <c r="G132" t="s">
        <v>459</v>
      </c>
      <c r="H132">
        <v>10295</v>
      </c>
      <c r="I132" s="1">
        <v>43529</v>
      </c>
      <c r="J132" s="1" t="str">
        <f>TEXT(Shipping_Data[[#This Row],[OrderDate]],"MMM")</f>
        <v>Mar</v>
      </c>
      <c r="K132">
        <f>YEAR(Shipping_Data[[#This Row],[OrderDate]])</f>
        <v>2019</v>
      </c>
      <c r="L132" s="1">
        <v>43557</v>
      </c>
      <c r="M132" s="1">
        <v>43537</v>
      </c>
      <c r="N132" t="s">
        <v>47</v>
      </c>
      <c r="O132">
        <v>56</v>
      </c>
      <c r="P132" t="s">
        <v>129</v>
      </c>
      <c r="Q132">
        <v>30.4</v>
      </c>
      <c r="R132">
        <v>4</v>
      </c>
      <c r="S132">
        <v>0</v>
      </c>
      <c r="T132">
        <v>121.6</v>
      </c>
      <c r="U132">
        <v>1.1499999999999999</v>
      </c>
    </row>
    <row r="133" spans="1:21" x14ac:dyDescent="0.2">
      <c r="A133" t="s">
        <v>204</v>
      </c>
      <c r="B133" t="s">
        <v>205</v>
      </c>
      <c r="C133" t="s">
        <v>206</v>
      </c>
      <c r="D133" t="s">
        <v>207</v>
      </c>
      <c r="E133" t="s">
        <v>93</v>
      </c>
      <c r="F133" t="s">
        <v>478</v>
      </c>
      <c r="G133" t="s">
        <v>456</v>
      </c>
      <c r="H133">
        <v>10296</v>
      </c>
      <c r="I133" s="1">
        <v>43530</v>
      </c>
      <c r="J133" s="1" t="str">
        <f>TEXT(Shipping_Data[[#This Row],[OrderDate]],"MMM")</f>
        <v>Mar</v>
      </c>
      <c r="K133">
        <f>YEAR(Shipping_Data[[#This Row],[OrderDate]])</f>
        <v>2019</v>
      </c>
      <c r="L133" s="1">
        <v>43558</v>
      </c>
      <c r="M133" s="1">
        <v>43538</v>
      </c>
      <c r="N133" t="s">
        <v>40</v>
      </c>
      <c r="O133">
        <v>11</v>
      </c>
      <c r="P133" t="s">
        <v>27</v>
      </c>
      <c r="Q133">
        <v>16.8</v>
      </c>
      <c r="R133">
        <v>12</v>
      </c>
      <c r="S133">
        <v>0</v>
      </c>
      <c r="T133">
        <v>201.6</v>
      </c>
      <c r="U133">
        <v>0.12</v>
      </c>
    </row>
    <row r="134" spans="1:21" x14ac:dyDescent="0.2">
      <c r="A134" t="s">
        <v>204</v>
      </c>
      <c r="B134" t="s">
        <v>205</v>
      </c>
      <c r="C134" t="s">
        <v>206</v>
      </c>
      <c r="D134" t="s">
        <v>207</v>
      </c>
      <c r="E134" t="s">
        <v>93</v>
      </c>
      <c r="F134" t="s">
        <v>478</v>
      </c>
      <c r="G134" t="s">
        <v>456</v>
      </c>
      <c r="H134">
        <v>10296</v>
      </c>
      <c r="I134" s="1">
        <v>43530</v>
      </c>
      <c r="J134" s="1" t="str">
        <f>TEXT(Shipping_Data[[#This Row],[OrderDate]],"MMM")</f>
        <v>Mar</v>
      </c>
      <c r="K134">
        <f>YEAR(Shipping_Data[[#This Row],[OrderDate]])</f>
        <v>2019</v>
      </c>
      <c r="L134" s="1">
        <v>43558</v>
      </c>
      <c r="M134" s="1">
        <v>43538</v>
      </c>
      <c r="N134" t="s">
        <v>40</v>
      </c>
      <c r="O134">
        <v>16</v>
      </c>
      <c r="P134" t="s">
        <v>80</v>
      </c>
      <c r="Q134">
        <v>13.9</v>
      </c>
      <c r="R134">
        <v>30</v>
      </c>
      <c r="S134">
        <v>0</v>
      </c>
      <c r="T134">
        <v>417</v>
      </c>
      <c r="U134">
        <v>0.12</v>
      </c>
    </row>
    <row r="135" spans="1:21" x14ac:dyDescent="0.2">
      <c r="A135" t="s">
        <v>204</v>
      </c>
      <c r="B135" t="s">
        <v>205</v>
      </c>
      <c r="C135" t="s">
        <v>206</v>
      </c>
      <c r="D135" t="s">
        <v>207</v>
      </c>
      <c r="E135" t="s">
        <v>93</v>
      </c>
      <c r="F135" t="s">
        <v>478</v>
      </c>
      <c r="G135" t="s">
        <v>456</v>
      </c>
      <c r="H135">
        <v>10296</v>
      </c>
      <c r="I135" s="1">
        <v>43530</v>
      </c>
      <c r="J135" s="1" t="str">
        <f>TEXT(Shipping_Data[[#This Row],[OrderDate]],"MMM")</f>
        <v>Mar</v>
      </c>
      <c r="K135">
        <f>YEAR(Shipping_Data[[#This Row],[OrderDate]])</f>
        <v>2019</v>
      </c>
      <c r="L135" s="1">
        <v>43558</v>
      </c>
      <c r="M135" s="1">
        <v>43538</v>
      </c>
      <c r="N135" t="s">
        <v>40</v>
      </c>
      <c r="O135">
        <v>69</v>
      </c>
      <c r="P135" t="s">
        <v>233</v>
      </c>
      <c r="Q135">
        <v>28.8</v>
      </c>
      <c r="R135">
        <v>15</v>
      </c>
      <c r="S135">
        <v>0</v>
      </c>
      <c r="T135">
        <v>432</v>
      </c>
      <c r="U135">
        <v>0.12</v>
      </c>
    </row>
    <row r="136" spans="1:21" x14ac:dyDescent="0.2">
      <c r="A136" t="s">
        <v>136</v>
      </c>
      <c r="B136" t="s">
        <v>137</v>
      </c>
      <c r="C136" t="s">
        <v>138</v>
      </c>
      <c r="D136" t="s">
        <v>139</v>
      </c>
      <c r="E136" t="s">
        <v>20</v>
      </c>
      <c r="F136" t="s">
        <v>477</v>
      </c>
      <c r="G136" t="s">
        <v>452</v>
      </c>
      <c r="H136">
        <v>10297</v>
      </c>
      <c r="I136" s="1">
        <v>43531</v>
      </c>
      <c r="J136" s="1" t="str">
        <f>TEXT(Shipping_Data[[#This Row],[OrderDate]],"MMM")</f>
        <v>Mar</v>
      </c>
      <c r="K136">
        <f>YEAR(Shipping_Data[[#This Row],[OrderDate]])</f>
        <v>2019</v>
      </c>
      <c r="L136" s="1">
        <v>43573</v>
      </c>
      <c r="M136" s="1">
        <v>43537</v>
      </c>
      <c r="N136" t="s">
        <v>47</v>
      </c>
      <c r="O136">
        <v>39</v>
      </c>
      <c r="P136" t="s">
        <v>65</v>
      </c>
      <c r="Q136">
        <v>14.4</v>
      </c>
      <c r="R136">
        <v>60</v>
      </c>
      <c r="S136">
        <v>0</v>
      </c>
      <c r="T136">
        <v>864</v>
      </c>
      <c r="U136">
        <v>5.74</v>
      </c>
    </row>
    <row r="137" spans="1:21" x14ac:dyDescent="0.2">
      <c r="A137" t="s">
        <v>136</v>
      </c>
      <c r="B137" t="s">
        <v>137</v>
      </c>
      <c r="C137" t="s">
        <v>138</v>
      </c>
      <c r="D137" t="s">
        <v>139</v>
      </c>
      <c r="E137" t="s">
        <v>20</v>
      </c>
      <c r="F137" t="s">
        <v>477</v>
      </c>
      <c r="G137" t="s">
        <v>452</v>
      </c>
      <c r="H137">
        <v>10297</v>
      </c>
      <c r="I137" s="1">
        <v>43531</v>
      </c>
      <c r="J137" s="1" t="str">
        <f>TEXT(Shipping_Data[[#This Row],[OrderDate]],"MMM")</f>
        <v>Mar</v>
      </c>
      <c r="K137">
        <f>YEAR(Shipping_Data[[#This Row],[OrderDate]])</f>
        <v>2019</v>
      </c>
      <c r="L137" s="1">
        <v>43573</v>
      </c>
      <c r="M137" s="1">
        <v>43537</v>
      </c>
      <c r="N137" t="s">
        <v>47</v>
      </c>
      <c r="O137">
        <v>72</v>
      </c>
      <c r="P137" t="s">
        <v>29</v>
      </c>
      <c r="Q137">
        <v>27.8</v>
      </c>
      <c r="R137">
        <v>20</v>
      </c>
      <c r="S137">
        <v>0</v>
      </c>
      <c r="T137">
        <v>556</v>
      </c>
      <c r="U137">
        <v>5.74</v>
      </c>
    </row>
    <row r="138" spans="1:21" x14ac:dyDescent="0.2">
      <c r="A138" t="s">
        <v>234</v>
      </c>
      <c r="B138" t="s">
        <v>235</v>
      </c>
      <c r="C138" t="s">
        <v>236</v>
      </c>
      <c r="E138" t="s">
        <v>237</v>
      </c>
      <c r="F138" t="s">
        <v>477</v>
      </c>
      <c r="G138" t="s">
        <v>456</v>
      </c>
      <c r="H138">
        <v>10298</v>
      </c>
      <c r="I138" s="1">
        <v>43532</v>
      </c>
      <c r="J138" s="1" t="str">
        <f>TEXT(Shipping_Data[[#This Row],[OrderDate]],"MMM")</f>
        <v>Mar</v>
      </c>
      <c r="K138">
        <f>YEAR(Shipping_Data[[#This Row],[OrderDate]])</f>
        <v>2019</v>
      </c>
      <c r="L138" s="1">
        <v>43560</v>
      </c>
      <c r="M138" s="1">
        <v>43538</v>
      </c>
      <c r="N138" t="s">
        <v>47</v>
      </c>
      <c r="O138">
        <v>2</v>
      </c>
      <c r="P138" t="s">
        <v>79</v>
      </c>
      <c r="Q138">
        <v>15.2</v>
      </c>
      <c r="R138">
        <v>40</v>
      </c>
      <c r="S138">
        <v>0</v>
      </c>
      <c r="T138">
        <v>608</v>
      </c>
      <c r="U138">
        <v>168.22</v>
      </c>
    </row>
    <row r="139" spans="1:21" x14ac:dyDescent="0.2">
      <c r="A139" t="s">
        <v>234</v>
      </c>
      <c r="B139" t="s">
        <v>235</v>
      </c>
      <c r="C139" t="s">
        <v>236</v>
      </c>
      <c r="E139" t="s">
        <v>237</v>
      </c>
      <c r="F139" t="s">
        <v>477</v>
      </c>
      <c r="G139" t="s">
        <v>456</v>
      </c>
      <c r="H139">
        <v>10298</v>
      </c>
      <c r="I139" s="1">
        <v>43532</v>
      </c>
      <c r="J139" s="1" t="str">
        <f>TEXT(Shipping_Data[[#This Row],[OrderDate]],"MMM")</f>
        <v>Mar</v>
      </c>
      <c r="K139">
        <f>YEAR(Shipping_Data[[#This Row],[OrderDate]])</f>
        <v>2019</v>
      </c>
      <c r="L139" s="1">
        <v>43560</v>
      </c>
      <c r="M139" s="1">
        <v>43538</v>
      </c>
      <c r="N139" t="s">
        <v>47</v>
      </c>
      <c r="O139">
        <v>36</v>
      </c>
      <c r="P139" t="s">
        <v>81</v>
      </c>
      <c r="Q139">
        <v>15.2</v>
      </c>
      <c r="R139">
        <v>40</v>
      </c>
      <c r="S139">
        <v>0.25</v>
      </c>
      <c r="T139">
        <v>456</v>
      </c>
      <c r="U139">
        <v>168.22</v>
      </c>
    </row>
    <row r="140" spans="1:21" x14ac:dyDescent="0.2">
      <c r="A140" t="s">
        <v>234</v>
      </c>
      <c r="B140" t="s">
        <v>235</v>
      </c>
      <c r="C140" t="s">
        <v>236</v>
      </c>
      <c r="E140" t="s">
        <v>237</v>
      </c>
      <c r="F140" t="s">
        <v>477</v>
      </c>
      <c r="G140" t="s">
        <v>456</v>
      </c>
      <c r="H140">
        <v>10298</v>
      </c>
      <c r="I140" s="1">
        <v>43532</v>
      </c>
      <c r="J140" s="1" t="str">
        <f>TEXT(Shipping_Data[[#This Row],[OrderDate]],"MMM")</f>
        <v>Mar</v>
      </c>
      <c r="K140">
        <f>YEAR(Shipping_Data[[#This Row],[OrderDate]])</f>
        <v>2019</v>
      </c>
      <c r="L140" s="1">
        <v>43560</v>
      </c>
      <c r="M140" s="1">
        <v>43538</v>
      </c>
      <c r="N140" t="s">
        <v>47</v>
      </c>
      <c r="O140">
        <v>59</v>
      </c>
      <c r="P140" t="s">
        <v>82</v>
      </c>
      <c r="Q140">
        <v>44</v>
      </c>
      <c r="R140">
        <v>30</v>
      </c>
      <c r="S140">
        <v>0.25</v>
      </c>
      <c r="T140">
        <v>990</v>
      </c>
      <c r="U140">
        <v>168.22</v>
      </c>
    </row>
    <row r="141" spans="1:21" x14ac:dyDescent="0.2">
      <c r="A141" t="s">
        <v>234</v>
      </c>
      <c r="B141" t="s">
        <v>235</v>
      </c>
      <c r="C141" t="s">
        <v>236</v>
      </c>
      <c r="E141" t="s">
        <v>237</v>
      </c>
      <c r="F141" t="s">
        <v>477</v>
      </c>
      <c r="G141" t="s">
        <v>456</v>
      </c>
      <c r="H141">
        <v>10298</v>
      </c>
      <c r="I141" s="1">
        <v>43532</v>
      </c>
      <c r="J141" s="1" t="str">
        <f>TEXT(Shipping_Data[[#This Row],[OrderDate]],"MMM")</f>
        <v>Mar</v>
      </c>
      <c r="K141">
        <f>YEAR(Shipping_Data[[#This Row],[OrderDate]])</f>
        <v>2019</v>
      </c>
      <c r="L141" s="1">
        <v>43560</v>
      </c>
      <c r="M141" s="1">
        <v>43538</v>
      </c>
      <c r="N141" t="s">
        <v>47</v>
      </c>
      <c r="O141">
        <v>62</v>
      </c>
      <c r="P141" t="s">
        <v>118</v>
      </c>
      <c r="Q141">
        <v>39.4</v>
      </c>
      <c r="R141">
        <v>15</v>
      </c>
      <c r="S141">
        <v>0</v>
      </c>
      <c r="T141">
        <v>591</v>
      </c>
      <c r="U141">
        <v>168.22</v>
      </c>
    </row>
    <row r="142" spans="1:21" x14ac:dyDescent="0.2">
      <c r="A142" t="s">
        <v>211</v>
      </c>
      <c r="B142" t="s">
        <v>212</v>
      </c>
      <c r="C142" t="s">
        <v>45</v>
      </c>
      <c r="D142" t="s">
        <v>213</v>
      </c>
      <c r="E142" t="s">
        <v>39</v>
      </c>
      <c r="F142" t="s">
        <v>478</v>
      </c>
      <c r="G142" t="s">
        <v>453</v>
      </c>
      <c r="H142">
        <v>10299</v>
      </c>
      <c r="I142" s="1">
        <v>43533</v>
      </c>
      <c r="J142" s="1" t="str">
        <f>TEXT(Shipping_Data[[#This Row],[OrderDate]],"MMM")</f>
        <v>Mar</v>
      </c>
      <c r="K142">
        <f>YEAR(Shipping_Data[[#This Row],[OrderDate]])</f>
        <v>2019</v>
      </c>
      <c r="L142" s="1">
        <v>43561</v>
      </c>
      <c r="M142" s="1">
        <v>43540</v>
      </c>
      <c r="N142" t="s">
        <v>47</v>
      </c>
      <c r="O142">
        <v>19</v>
      </c>
      <c r="P142" t="s">
        <v>203</v>
      </c>
      <c r="Q142">
        <v>7.3</v>
      </c>
      <c r="R142">
        <v>15</v>
      </c>
      <c r="S142">
        <v>0</v>
      </c>
      <c r="T142">
        <v>109.5</v>
      </c>
      <c r="U142">
        <v>29.76</v>
      </c>
    </row>
    <row r="143" spans="1:21" x14ac:dyDescent="0.2">
      <c r="A143" t="s">
        <v>211</v>
      </c>
      <c r="B143" t="s">
        <v>212</v>
      </c>
      <c r="C143" t="s">
        <v>45</v>
      </c>
      <c r="D143" t="s">
        <v>213</v>
      </c>
      <c r="E143" t="s">
        <v>39</v>
      </c>
      <c r="F143" t="s">
        <v>478</v>
      </c>
      <c r="G143" t="s">
        <v>453</v>
      </c>
      <c r="H143">
        <v>10299</v>
      </c>
      <c r="I143" s="1">
        <v>43533</v>
      </c>
      <c r="J143" s="1" t="str">
        <f>TEXT(Shipping_Data[[#This Row],[OrderDate]],"MMM")</f>
        <v>Mar</v>
      </c>
      <c r="K143">
        <f>YEAR(Shipping_Data[[#This Row],[OrderDate]])</f>
        <v>2019</v>
      </c>
      <c r="L143" s="1">
        <v>43561</v>
      </c>
      <c r="M143" s="1">
        <v>43540</v>
      </c>
      <c r="N143" t="s">
        <v>47</v>
      </c>
      <c r="O143">
        <v>70</v>
      </c>
      <c r="P143" t="s">
        <v>119</v>
      </c>
      <c r="Q143">
        <v>12</v>
      </c>
      <c r="R143">
        <v>20</v>
      </c>
      <c r="S143">
        <v>0</v>
      </c>
      <c r="T143">
        <v>240</v>
      </c>
      <c r="U143">
        <v>29.76</v>
      </c>
    </row>
    <row r="144" spans="1:21" x14ac:dyDescent="0.2">
      <c r="A144" t="s">
        <v>172</v>
      </c>
      <c r="B144" t="s">
        <v>173</v>
      </c>
      <c r="C144" t="s">
        <v>174</v>
      </c>
      <c r="D144" t="s">
        <v>175</v>
      </c>
      <c r="E144" t="s">
        <v>176</v>
      </c>
      <c r="F144" t="s">
        <v>477</v>
      </c>
      <c r="G144" t="s">
        <v>459</v>
      </c>
      <c r="H144">
        <v>10300</v>
      </c>
      <c r="I144" s="1">
        <v>43536</v>
      </c>
      <c r="J144" s="1" t="str">
        <f>TEXT(Shipping_Data[[#This Row],[OrderDate]],"MMM")</f>
        <v>Mar</v>
      </c>
      <c r="K144">
        <f>YEAR(Shipping_Data[[#This Row],[OrderDate]])</f>
        <v>2019</v>
      </c>
      <c r="L144" s="1">
        <v>43564</v>
      </c>
      <c r="M144" s="1">
        <v>43545</v>
      </c>
      <c r="N144" t="s">
        <v>47</v>
      </c>
      <c r="O144">
        <v>66</v>
      </c>
      <c r="P144" t="s">
        <v>238</v>
      </c>
      <c r="Q144">
        <v>13.6</v>
      </c>
      <c r="R144">
        <v>30</v>
      </c>
      <c r="S144">
        <v>0</v>
      </c>
      <c r="T144">
        <v>408</v>
      </c>
      <c r="U144">
        <v>17.68</v>
      </c>
    </row>
    <row r="145" spans="1:21" x14ac:dyDescent="0.2">
      <c r="A145" t="s">
        <v>172</v>
      </c>
      <c r="B145" t="s">
        <v>173</v>
      </c>
      <c r="C145" t="s">
        <v>174</v>
      </c>
      <c r="D145" t="s">
        <v>175</v>
      </c>
      <c r="E145" t="s">
        <v>176</v>
      </c>
      <c r="F145" t="s">
        <v>477</v>
      </c>
      <c r="G145" t="s">
        <v>459</v>
      </c>
      <c r="H145">
        <v>10300</v>
      </c>
      <c r="I145" s="1">
        <v>43536</v>
      </c>
      <c r="J145" s="1" t="str">
        <f>TEXT(Shipping_Data[[#This Row],[OrderDate]],"MMM")</f>
        <v>Mar</v>
      </c>
      <c r="K145">
        <f>YEAR(Shipping_Data[[#This Row],[OrderDate]])</f>
        <v>2019</v>
      </c>
      <c r="L145" s="1">
        <v>43564</v>
      </c>
      <c r="M145" s="1">
        <v>43545</v>
      </c>
      <c r="N145" t="s">
        <v>47</v>
      </c>
      <c r="O145">
        <v>68</v>
      </c>
      <c r="P145" t="s">
        <v>221</v>
      </c>
      <c r="Q145">
        <v>10</v>
      </c>
      <c r="R145">
        <v>20</v>
      </c>
      <c r="S145">
        <v>0</v>
      </c>
      <c r="T145">
        <v>200</v>
      </c>
      <c r="U145">
        <v>17.68</v>
      </c>
    </row>
    <row r="146" spans="1:21" x14ac:dyDescent="0.2">
      <c r="A146" t="s">
        <v>239</v>
      </c>
      <c r="B146" t="s">
        <v>240</v>
      </c>
      <c r="C146" t="s">
        <v>241</v>
      </c>
      <c r="D146" t="s">
        <v>242</v>
      </c>
      <c r="E146" t="s">
        <v>34</v>
      </c>
      <c r="F146" t="s">
        <v>477</v>
      </c>
      <c r="G146" t="s">
        <v>458</v>
      </c>
      <c r="H146">
        <v>10301</v>
      </c>
      <c r="I146" s="1">
        <v>43536</v>
      </c>
      <c r="J146" s="1" t="str">
        <f>TEXT(Shipping_Data[[#This Row],[OrderDate]],"MMM")</f>
        <v>Mar</v>
      </c>
      <c r="K146">
        <f>YEAR(Shipping_Data[[#This Row],[OrderDate]])</f>
        <v>2019</v>
      </c>
      <c r="L146" s="1">
        <v>43564</v>
      </c>
      <c r="M146" s="1">
        <v>43544</v>
      </c>
      <c r="N146" t="s">
        <v>47</v>
      </c>
      <c r="O146">
        <v>40</v>
      </c>
      <c r="P146" t="s">
        <v>150</v>
      </c>
      <c r="Q146">
        <v>14.7</v>
      </c>
      <c r="R146">
        <v>10</v>
      </c>
      <c r="S146">
        <v>0</v>
      </c>
      <c r="T146">
        <v>147</v>
      </c>
      <c r="U146">
        <v>45.08</v>
      </c>
    </row>
    <row r="147" spans="1:21" x14ac:dyDescent="0.2">
      <c r="A147" t="s">
        <v>239</v>
      </c>
      <c r="B147" t="s">
        <v>240</v>
      </c>
      <c r="C147" t="s">
        <v>241</v>
      </c>
      <c r="D147" t="s">
        <v>242</v>
      </c>
      <c r="E147" t="s">
        <v>34</v>
      </c>
      <c r="F147" t="s">
        <v>477</v>
      </c>
      <c r="G147" t="s">
        <v>458</v>
      </c>
      <c r="H147">
        <v>10301</v>
      </c>
      <c r="I147" s="1">
        <v>43536</v>
      </c>
      <c r="J147" s="1" t="str">
        <f>TEXT(Shipping_Data[[#This Row],[OrderDate]],"MMM")</f>
        <v>Mar</v>
      </c>
      <c r="K147">
        <f>YEAR(Shipping_Data[[#This Row],[OrderDate]])</f>
        <v>2019</v>
      </c>
      <c r="L147" s="1">
        <v>43564</v>
      </c>
      <c r="M147" s="1">
        <v>43544</v>
      </c>
      <c r="N147" t="s">
        <v>47</v>
      </c>
      <c r="O147">
        <v>56</v>
      </c>
      <c r="P147" t="s">
        <v>129</v>
      </c>
      <c r="Q147">
        <v>30.4</v>
      </c>
      <c r="R147">
        <v>20</v>
      </c>
      <c r="S147">
        <v>0</v>
      </c>
      <c r="T147">
        <v>608</v>
      </c>
      <c r="U147">
        <v>45.08</v>
      </c>
    </row>
    <row r="148" spans="1:21" x14ac:dyDescent="0.2">
      <c r="A148" t="s">
        <v>56</v>
      </c>
      <c r="B148" t="s">
        <v>57</v>
      </c>
      <c r="C148" t="s">
        <v>58</v>
      </c>
      <c r="D148" t="s">
        <v>59</v>
      </c>
      <c r="E148" t="s">
        <v>60</v>
      </c>
      <c r="F148" t="s">
        <v>477</v>
      </c>
      <c r="G148" t="s">
        <v>453</v>
      </c>
      <c r="H148">
        <v>10302</v>
      </c>
      <c r="I148" s="1">
        <v>43537</v>
      </c>
      <c r="J148" s="1" t="str">
        <f>TEXT(Shipping_Data[[#This Row],[OrderDate]],"MMM")</f>
        <v>Mar</v>
      </c>
      <c r="K148">
        <f>YEAR(Shipping_Data[[#This Row],[OrderDate]])</f>
        <v>2019</v>
      </c>
      <c r="L148" s="1">
        <v>43565</v>
      </c>
      <c r="M148" s="1">
        <v>43566</v>
      </c>
      <c r="N148" t="s">
        <v>47</v>
      </c>
      <c r="O148">
        <v>17</v>
      </c>
      <c r="P148" t="s">
        <v>140</v>
      </c>
      <c r="Q148">
        <v>31.2</v>
      </c>
      <c r="R148">
        <v>40</v>
      </c>
      <c r="S148">
        <v>0</v>
      </c>
      <c r="T148">
        <v>1248</v>
      </c>
      <c r="U148">
        <v>6.27</v>
      </c>
    </row>
    <row r="149" spans="1:21" x14ac:dyDescent="0.2">
      <c r="A149" t="s">
        <v>56</v>
      </c>
      <c r="B149" t="s">
        <v>57</v>
      </c>
      <c r="C149" t="s">
        <v>58</v>
      </c>
      <c r="D149" t="s">
        <v>59</v>
      </c>
      <c r="E149" t="s">
        <v>60</v>
      </c>
      <c r="F149" t="s">
        <v>477</v>
      </c>
      <c r="G149" t="s">
        <v>453</v>
      </c>
      <c r="H149">
        <v>10302</v>
      </c>
      <c r="I149" s="1">
        <v>43537</v>
      </c>
      <c r="J149" s="1" t="str">
        <f>TEXT(Shipping_Data[[#This Row],[OrderDate]],"MMM")</f>
        <v>Mar</v>
      </c>
      <c r="K149">
        <f>YEAR(Shipping_Data[[#This Row],[OrderDate]])</f>
        <v>2019</v>
      </c>
      <c r="L149" s="1">
        <v>43565</v>
      </c>
      <c r="M149" s="1">
        <v>43566</v>
      </c>
      <c r="N149" t="s">
        <v>47</v>
      </c>
      <c r="O149">
        <v>28</v>
      </c>
      <c r="P149" t="s">
        <v>185</v>
      </c>
      <c r="Q149">
        <v>36.4</v>
      </c>
      <c r="R149">
        <v>28</v>
      </c>
      <c r="S149">
        <v>0</v>
      </c>
      <c r="T149">
        <v>1019.2</v>
      </c>
      <c r="U149">
        <v>6.27</v>
      </c>
    </row>
    <row r="150" spans="1:21" x14ac:dyDescent="0.2">
      <c r="A150" t="s">
        <v>56</v>
      </c>
      <c r="B150" t="s">
        <v>57</v>
      </c>
      <c r="C150" t="s">
        <v>58</v>
      </c>
      <c r="D150" t="s">
        <v>59</v>
      </c>
      <c r="E150" t="s">
        <v>60</v>
      </c>
      <c r="F150" t="s">
        <v>477</v>
      </c>
      <c r="G150" t="s">
        <v>453</v>
      </c>
      <c r="H150">
        <v>10302</v>
      </c>
      <c r="I150" s="1">
        <v>43537</v>
      </c>
      <c r="J150" s="1" t="str">
        <f>TEXT(Shipping_Data[[#This Row],[OrderDate]],"MMM")</f>
        <v>Mar</v>
      </c>
      <c r="K150">
        <f>YEAR(Shipping_Data[[#This Row],[OrderDate]])</f>
        <v>2019</v>
      </c>
      <c r="L150" s="1">
        <v>43565</v>
      </c>
      <c r="M150" s="1">
        <v>43566</v>
      </c>
      <c r="N150" t="s">
        <v>47</v>
      </c>
      <c r="O150">
        <v>43</v>
      </c>
      <c r="P150" t="s">
        <v>161</v>
      </c>
      <c r="Q150">
        <v>36.799999999999997</v>
      </c>
      <c r="R150">
        <v>12</v>
      </c>
      <c r="S150">
        <v>0</v>
      </c>
      <c r="T150">
        <v>441.6</v>
      </c>
      <c r="U150">
        <v>6.27</v>
      </c>
    </row>
    <row r="151" spans="1:21" x14ac:dyDescent="0.2">
      <c r="A151" t="s">
        <v>243</v>
      </c>
      <c r="B151" t="s">
        <v>244</v>
      </c>
      <c r="C151" t="s">
        <v>245</v>
      </c>
      <c r="D151" t="s">
        <v>246</v>
      </c>
      <c r="E151" t="s">
        <v>202</v>
      </c>
      <c r="F151" t="s">
        <v>477</v>
      </c>
      <c r="G151" t="s">
        <v>460</v>
      </c>
      <c r="H151">
        <v>10303</v>
      </c>
      <c r="I151" s="1">
        <v>43538</v>
      </c>
      <c r="J151" s="1" t="str">
        <f>TEXT(Shipping_Data[[#This Row],[OrderDate]],"MMM")</f>
        <v>Mar</v>
      </c>
      <c r="K151">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2">
      <c r="A152" t="s">
        <v>243</v>
      </c>
      <c r="B152" t="s">
        <v>244</v>
      </c>
      <c r="C152" t="s">
        <v>245</v>
      </c>
      <c r="D152" t="s">
        <v>246</v>
      </c>
      <c r="E152" t="s">
        <v>202</v>
      </c>
      <c r="F152" t="s">
        <v>477</v>
      </c>
      <c r="G152" t="s">
        <v>460</v>
      </c>
      <c r="H152">
        <v>10303</v>
      </c>
      <c r="I152" s="1">
        <v>43538</v>
      </c>
      <c r="J152" s="1" t="str">
        <f>TEXT(Shipping_Data[[#This Row],[OrderDate]],"MMM")</f>
        <v>Mar</v>
      </c>
      <c r="K152">
        <f>YEAR(Shipping_Data[[#This Row],[OrderDate]])</f>
        <v>2019</v>
      </c>
      <c r="L152" s="1">
        <v>43566</v>
      </c>
      <c r="M152" s="1">
        <v>43545</v>
      </c>
      <c r="N152" t="s">
        <v>47</v>
      </c>
      <c r="O152">
        <v>65</v>
      </c>
      <c r="P152" t="s">
        <v>49</v>
      </c>
      <c r="Q152">
        <v>16.8</v>
      </c>
      <c r="R152">
        <v>30</v>
      </c>
      <c r="S152">
        <v>0.10000000149011612</v>
      </c>
      <c r="T152">
        <v>453.6</v>
      </c>
      <c r="U152">
        <v>107.83</v>
      </c>
    </row>
    <row r="153" spans="1:21" x14ac:dyDescent="0.2">
      <c r="A153" t="s">
        <v>243</v>
      </c>
      <c r="B153" t="s">
        <v>244</v>
      </c>
      <c r="C153" t="s">
        <v>245</v>
      </c>
      <c r="D153" t="s">
        <v>246</v>
      </c>
      <c r="E153" t="s">
        <v>202</v>
      </c>
      <c r="F153" t="s">
        <v>477</v>
      </c>
      <c r="G153" t="s">
        <v>460</v>
      </c>
      <c r="H153">
        <v>10303</v>
      </c>
      <c r="I153" s="1">
        <v>43538</v>
      </c>
      <c r="J153" s="1" t="str">
        <f>TEXT(Shipping_Data[[#This Row],[OrderDate]],"MMM")</f>
        <v>Mar</v>
      </c>
      <c r="K153">
        <f>YEAR(Shipping_Data[[#This Row],[OrderDate]])</f>
        <v>2019</v>
      </c>
      <c r="L153" s="1">
        <v>43566</v>
      </c>
      <c r="M153" s="1">
        <v>43545</v>
      </c>
      <c r="N153" t="s">
        <v>47</v>
      </c>
      <c r="O153">
        <v>68</v>
      </c>
      <c r="P153" t="s">
        <v>221</v>
      </c>
      <c r="Q153">
        <v>10</v>
      </c>
      <c r="R153">
        <v>15</v>
      </c>
      <c r="S153">
        <v>0.10000000149011612</v>
      </c>
      <c r="T153">
        <v>135</v>
      </c>
      <c r="U153">
        <v>107.83</v>
      </c>
    </row>
    <row r="154" spans="1:21" x14ac:dyDescent="0.2">
      <c r="A154" t="s">
        <v>177</v>
      </c>
      <c r="B154" t="s">
        <v>178</v>
      </c>
      <c r="C154" t="s">
        <v>104</v>
      </c>
      <c r="D154" t="s">
        <v>179</v>
      </c>
      <c r="E154" t="s">
        <v>106</v>
      </c>
      <c r="F154" t="s">
        <v>479</v>
      </c>
      <c r="G154" t="s">
        <v>457</v>
      </c>
      <c r="H154">
        <v>10304</v>
      </c>
      <c r="I154" s="1">
        <v>43539</v>
      </c>
      <c r="J154" s="1" t="str">
        <f>TEXT(Shipping_Data[[#This Row],[OrderDate]],"MMM")</f>
        <v>Mar</v>
      </c>
      <c r="K154">
        <f>YEAR(Shipping_Data[[#This Row],[OrderDate]])</f>
        <v>2019</v>
      </c>
      <c r="L154" s="1">
        <v>43567</v>
      </c>
      <c r="M154" s="1">
        <v>43544</v>
      </c>
      <c r="N154" t="s">
        <v>47</v>
      </c>
      <c r="O154">
        <v>49</v>
      </c>
      <c r="P154" t="s">
        <v>66</v>
      </c>
      <c r="Q154">
        <v>16</v>
      </c>
      <c r="R154">
        <v>30</v>
      </c>
      <c r="S154">
        <v>0</v>
      </c>
      <c r="T154">
        <v>480</v>
      </c>
      <c r="U154">
        <v>63.79</v>
      </c>
    </row>
    <row r="155" spans="1:21" x14ac:dyDescent="0.2">
      <c r="A155" t="s">
        <v>177</v>
      </c>
      <c r="B155" t="s">
        <v>178</v>
      </c>
      <c r="C155" t="s">
        <v>104</v>
      </c>
      <c r="D155" t="s">
        <v>179</v>
      </c>
      <c r="E155" t="s">
        <v>106</v>
      </c>
      <c r="F155" t="s">
        <v>479</v>
      </c>
      <c r="G155" t="s">
        <v>457</v>
      </c>
      <c r="H155">
        <v>10304</v>
      </c>
      <c r="I155" s="1">
        <v>43539</v>
      </c>
      <c r="J155" s="1" t="str">
        <f>TEXT(Shipping_Data[[#This Row],[OrderDate]],"MMM")</f>
        <v>Mar</v>
      </c>
      <c r="K155">
        <f>YEAR(Shipping_Data[[#This Row],[OrderDate]])</f>
        <v>2019</v>
      </c>
      <c r="L155" s="1">
        <v>43567</v>
      </c>
      <c r="M155" s="1">
        <v>43544</v>
      </c>
      <c r="N155" t="s">
        <v>47</v>
      </c>
      <c r="O155">
        <v>59</v>
      </c>
      <c r="P155" t="s">
        <v>82</v>
      </c>
      <c r="Q155">
        <v>44</v>
      </c>
      <c r="R155">
        <v>10</v>
      </c>
      <c r="S155">
        <v>0</v>
      </c>
      <c r="T155">
        <v>440</v>
      </c>
      <c r="U155">
        <v>63.79</v>
      </c>
    </row>
    <row r="156" spans="1:21" x14ac:dyDescent="0.2">
      <c r="A156" t="s">
        <v>177</v>
      </c>
      <c r="B156" t="s">
        <v>178</v>
      </c>
      <c r="C156" t="s">
        <v>104</v>
      </c>
      <c r="D156" t="s">
        <v>179</v>
      </c>
      <c r="E156" t="s">
        <v>106</v>
      </c>
      <c r="F156" t="s">
        <v>479</v>
      </c>
      <c r="G156" t="s">
        <v>457</v>
      </c>
      <c r="H156">
        <v>10304</v>
      </c>
      <c r="I156" s="1">
        <v>43539</v>
      </c>
      <c r="J156" s="1" t="str">
        <f>TEXT(Shipping_Data[[#This Row],[OrderDate]],"MMM")</f>
        <v>Mar</v>
      </c>
      <c r="K156">
        <f>YEAR(Shipping_Data[[#This Row],[OrderDate]])</f>
        <v>2019</v>
      </c>
      <c r="L156" s="1">
        <v>43567</v>
      </c>
      <c r="M156" s="1">
        <v>43544</v>
      </c>
      <c r="N156" t="s">
        <v>47</v>
      </c>
      <c r="O156">
        <v>71</v>
      </c>
      <c r="P156" t="s">
        <v>171</v>
      </c>
      <c r="Q156">
        <v>17.2</v>
      </c>
      <c r="R156">
        <v>2</v>
      </c>
      <c r="S156">
        <v>0</v>
      </c>
      <c r="T156">
        <v>34.4</v>
      </c>
      <c r="U156">
        <v>63.79</v>
      </c>
    </row>
    <row r="157" spans="1:21" x14ac:dyDescent="0.2">
      <c r="A157" t="s">
        <v>113</v>
      </c>
      <c r="B157" t="s">
        <v>114</v>
      </c>
      <c r="C157" t="s">
        <v>115</v>
      </c>
      <c r="D157" t="s">
        <v>116</v>
      </c>
      <c r="E157" t="s">
        <v>117</v>
      </c>
      <c r="F157" t="s">
        <v>479</v>
      </c>
      <c r="G157" t="s">
        <v>458</v>
      </c>
      <c r="H157">
        <v>10305</v>
      </c>
      <c r="I157" s="1">
        <v>43540</v>
      </c>
      <c r="J157" s="1" t="str">
        <f>TEXT(Shipping_Data[[#This Row],[OrderDate]],"MMM")</f>
        <v>Mar</v>
      </c>
      <c r="K157">
        <f>YEAR(Shipping_Data[[#This Row],[OrderDate]])</f>
        <v>2019</v>
      </c>
      <c r="L157" s="1">
        <v>43568</v>
      </c>
      <c r="M157" s="1">
        <v>43566</v>
      </c>
      <c r="N157" t="s">
        <v>26</v>
      </c>
      <c r="O157">
        <v>18</v>
      </c>
      <c r="P157" t="s">
        <v>232</v>
      </c>
      <c r="Q157">
        <v>50</v>
      </c>
      <c r="R157">
        <v>25</v>
      </c>
      <c r="S157">
        <v>0.10000000149011612</v>
      </c>
      <c r="T157">
        <v>1125</v>
      </c>
      <c r="U157">
        <v>257.62</v>
      </c>
    </row>
    <row r="158" spans="1:21" x14ac:dyDescent="0.2">
      <c r="A158" t="s">
        <v>113</v>
      </c>
      <c r="B158" t="s">
        <v>114</v>
      </c>
      <c r="C158" t="s">
        <v>115</v>
      </c>
      <c r="D158" t="s">
        <v>116</v>
      </c>
      <c r="E158" t="s">
        <v>117</v>
      </c>
      <c r="F158" t="s">
        <v>479</v>
      </c>
      <c r="G158" t="s">
        <v>458</v>
      </c>
      <c r="H158">
        <v>10305</v>
      </c>
      <c r="I158" s="1">
        <v>43540</v>
      </c>
      <c r="J158" s="1" t="str">
        <f>TEXT(Shipping_Data[[#This Row],[OrderDate]],"MMM")</f>
        <v>Mar</v>
      </c>
      <c r="K158">
        <f>YEAR(Shipping_Data[[#This Row],[OrderDate]])</f>
        <v>2019</v>
      </c>
      <c r="L158" s="1">
        <v>43568</v>
      </c>
      <c r="M158" s="1">
        <v>43566</v>
      </c>
      <c r="N158" t="s">
        <v>26</v>
      </c>
      <c r="O158">
        <v>29</v>
      </c>
      <c r="P158" t="s">
        <v>156</v>
      </c>
      <c r="Q158">
        <v>99</v>
      </c>
      <c r="R158">
        <v>25</v>
      </c>
      <c r="S158">
        <v>0.10000000149011612</v>
      </c>
      <c r="T158">
        <v>2227.5</v>
      </c>
      <c r="U158">
        <v>257.62</v>
      </c>
    </row>
    <row r="159" spans="1:21" x14ac:dyDescent="0.2">
      <c r="A159" t="s">
        <v>113</v>
      </c>
      <c r="B159" t="s">
        <v>114</v>
      </c>
      <c r="C159" t="s">
        <v>115</v>
      </c>
      <c r="D159" t="s">
        <v>116</v>
      </c>
      <c r="E159" t="s">
        <v>117</v>
      </c>
      <c r="F159" t="s">
        <v>479</v>
      </c>
      <c r="G159" t="s">
        <v>458</v>
      </c>
      <c r="H159">
        <v>10305</v>
      </c>
      <c r="I159" s="1">
        <v>43540</v>
      </c>
      <c r="J159" s="1" t="str">
        <f>TEXT(Shipping_Data[[#This Row],[OrderDate]],"MMM")</f>
        <v>Mar</v>
      </c>
      <c r="K159">
        <f>YEAR(Shipping_Data[[#This Row],[OrderDate]])</f>
        <v>2019</v>
      </c>
      <c r="L159" s="1">
        <v>43568</v>
      </c>
      <c r="M159" s="1">
        <v>43566</v>
      </c>
      <c r="N159" t="s">
        <v>26</v>
      </c>
      <c r="O159">
        <v>39</v>
      </c>
      <c r="P159" t="s">
        <v>65</v>
      </c>
      <c r="Q159">
        <v>14.4</v>
      </c>
      <c r="R159">
        <v>30</v>
      </c>
      <c r="S159">
        <v>0.10000000149011612</v>
      </c>
      <c r="T159">
        <v>388.8</v>
      </c>
      <c r="U159">
        <v>257.62</v>
      </c>
    </row>
    <row r="160" spans="1:21" x14ac:dyDescent="0.2">
      <c r="A160" t="s">
        <v>198</v>
      </c>
      <c r="B160" t="s">
        <v>199</v>
      </c>
      <c r="C160" t="s">
        <v>200</v>
      </c>
      <c r="D160" t="s">
        <v>201</v>
      </c>
      <c r="E160" t="s">
        <v>202</v>
      </c>
      <c r="F160" t="s">
        <v>477</v>
      </c>
      <c r="G160" t="s">
        <v>457</v>
      </c>
      <c r="H160">
        <v>10306</v>
      </c>
      <c r="I160" s="1">
        <v>43543</v>
      </c>
      <c r="J160" s="1" t="str">
        <f>TEXT(Shipping_Data[[#This Row],[OrderDate]],"MMM")</f>
        <v>Mar</v>
      </c>
      <c r="K160">
        <f>YEAR(Shipping_Data[[#This Row],[OrderDate]])</f>
        <v>2019</v>
      </c>
      <c r="L160" s="1">
        <v>43571</v>
      </c>
      <c r="M160" s="1">
        <v>43550</v>
      </c>
      <c r="N160" t="s">
        <v>26</v>
      </c>
      <c r="O160">
        <v>30</v>
      </c>
      <c r="P160" t="s">
        <v>130</v>
      </c>
      <c r="Q160">
        <v>20.7</v>
      </c>
      <c r="R160">
        <v>10</v>
      </c>
      <c r="S160">
        <v>0</v>
      </c>
      <c r="T160">
        <v>207</v>
      </c>
      <c r="U160">
        <v>7.56</v>
      </c>
    </row>
    <row r="161" spans="1:21" x14ac:dyDescent="0.2">
      <c r="A161" t="s">
        <v>198</v>
      </c>
      <c r="B161" t="s">
        <v>199</v>
      </c>
      <c r="C161" t="s">
        <v>200</v>
      </c>
      <c r="D161" t="s">
        <v>201</v>
      </c>
      <c r="E161" t="s">
        <v>202</v>
      </c>
      <c r="F161" t="s">
        <v>477</v>
      </c>
      <c r="G161" t="s">
        <v>457</v>
      </c>
      <c r="H161">
        <v>10306</v>
      </c>
      <c r="I161" s="1">
        <v>43543</v>
      </c>
      <c r="J161" s="1" t="str">
        <f>TEXT(Shipping_Data[[#This Row],[OrderDate]],"MMM")</f>
        <v>Mar</v>
      </c>
      <c r="K161">
        <f>YEAR(Shipping_Data[[#This Row],[OrderDate]])</f>
        <v>2019</v>
      </c>
      <c r="L161" s="1">
        <v>43571</v>
      </c>
      <c r="M161" s="1">
        <v>43550</v>
      </c>
      <c r="N161" t="s">
        <v>26</v>
      </c>
      <c r="O161">
        <v>53</v>
      </c>
      <c r="P161" t="s">
        <v>87</v>
      </c>
      <c r="Q161">
        <v>26.2</v>
      </c>
      <c r="R161">
        <v>10</v>
      </c>
      <c r="S161">
        <v>0</v>
      </c>
      <c r="T161">
        <v>262</v>
      </c>
      <c r="U161">
        <v>7.56</v>
      </c>
    </row>
    <row r="162" spans="1:21" x14ac:dyDescent="0.2">
      <c r="A162" t="s">
        <v>198</v>
      </c>
      <c r="B162" t="s">
        <v>199</v>
      </c>
      <c r="C162" t="s">
        <v>200</v>
      </c>
      <c r="D162" t="s">
        <v>201</v>
      </c>
      <c r="E162" t="s">
        <v>202</v>
      </c>
      <c r="F162" t="s">
        <v>477</v>
      </c>
      <c r="G162" t="s">
        <v>457</v>
      </c>
      <c r="H162">
        <v>10306</v>
      </c>
      <c r="I162" s="1">
        <v>43543</v>
      </c>
      <c r="J162" s="1" t="str">
        <f>TEXT(Shipping_Data[[#This Row],[OrderDate]],"MMM")</f>
        <v>Mar</v>
      </c>
      <c r="K162">
        <f>YEAR(Shipping_Data[[#This Row],[OrderDate]])</f>
        <v>2019</v>
      </c>
      <c r="L162" s="1">
        <v>43571</v>
      </c>
      <c r="M162" s="1">
        <v>43550</v>
      </c>
      <c r="N162" t="s">
        <v>26</v>
      </c>
      <c r="O162">
        <v>54</v>
      </c>
      <c r="P162" t="s">
        <v>220</v>
      </c>
      <c r="Q162">
        <v>5.9</v>
      </c>
      <c r="R162">
        <v>5</v>
      </c>
      <c r="S162">
        <v>0</v>
      </c>
      <c r="T162">
        <v>29.5</v>
      </c>
      <c r="U162">
        <v>7.56</v>
      </c>
    </row>
    <row r="163" spans="1:21" x14ac:dyDescent="0.2">
      <c r="A163" t="s">
        <v>247</v>
      </c>
      <c r="B163" t="s">
        <v>248</v>
      </c>
      <c r="C163" t="s">
        <v>249</v>
      </c>
      <c r="D163" t="s">
        <v>250</v>
      </c>
      <c r="E163" t="s">
        <v>117</v>
      </c>
      <c r="F163" t="s">
        <v>479</v>
      </c>
      <c r="G163" t="s">
        <v>459</v>
      </c>
      <c r="H163">
        <v>10307</v>
      </c>
      <c r="I163" s="1">
        <v>43544</v>
      </c>
      <c r="J163" s="1" t="str">
        <f>TEXT(Shipping_Data[[#This Row],[OrderDate]],"MMM")</f>
        <v>Mar</v>
      </c>
      <c r="K163">
        <f>YEAR(Shipping_Data[[#This Row],[OrderDate]])</f>
        <v>2019</v>
      </c>
      <c r="L163" s="1">
        <v>43572</v>
      </c>
      <c r="M163" s="1">
        <v>43552</v>
      </c>
      <c r="N163" t="s">
        <v>47</v>
      </c>
      <c r="O163">
        <v>62</v>
      </c>
      <c r="P163" t="s">
        <v>118</v>
      </c>
      <c r="Q163">
        <v>39.4</v>
      </c>
      <c r="R163">
        <v>10</v>
      </c>
      <c r="S163">
        <v>0</v>
      </c>
      <c r="T163">
        <v>394</v>
      </c>
      <c r="U163">
        <v>0.56000000000000005</v>
      </c>
    </row>
    <row r="164" spans="1:21" x14ac:dyDescent="0.2">
      <c r="A164" t="s">
        <v>247</v>
      </c>
      <c r="B164" t="s">
        <v>248</v>
      </c>
      <c r="C164" t="s">
        <v>249</v>
      </c>
      <c r="D164" t="s">
        <v>250</v>
      </c>
      <c r="E164" t="s">
        <v>117</v>
      </c>
      <c r="F164" t="s">
        <v>479</v>
      </c>
      <c r="G164" t="s">
        <v>459</v>
      </c>
      <c r="H164">
        <v>10307</v>
      </c>
      <c r="I164" s="1">
        <v>43544</v>
      </c>
      <c r="J164" s="1" t="str">
        <f>TEXT(Shipping_Data[[#This Row],[OrderDate]],"MMM")</f>
        <v>Mar</v>
      </c>
      <c r="K164">
        <f>YEAR(Shipping_Data[[#This Row],[OrderDate]])</f>
        <v>2019</v>
      </c>
      <c r="L164" s="1">
        <v>43572</v>
      </c>
      <c r="M164" s="1">
        <v>43552</v>
      </c>
      <c r="N164" t="s">
        <v>47</v>
      </c>
      <c r="O164">
        <v>68</v>
      </c>
      <c r="P164" t="s">
        <v>221</v>
      </c>
      <c r="Q164">
        <v>10</v>
      </c>
      <c r="R164">
        <v>3</v>
      </c>
      <c r="S164">
        <v>0</v>
      </c>
      <c r="T164">
        <v>30</v>
      </c>
      <c r="U164">
        <v>0.56000000000000005</v>
      </c>
    </row>
    <row r="165" spans="1:21" x14ac:dyDescent="0.2">
      <c r="A165" t="s">
        <v>251</v>
      </c>
      <c r="B165" t="s">
        <v>252</v>
      </c>
      <c r="C165" t="s">
        <v>104</v>
      </c>
      <c r="D165" t="s">
        <v>253</v>
      </c>
      <c r="E165" t="s">
        <v>106</v>
      </c>
      <c r="F165" t="s">
        <v>479</v>
      </c>
      <c r="G165" t="s">
        <v>460</v>
      </c>
      <c r="H165">
        <v>10308</v>
      </c>
      <c r="I165" s="1">
        <v>43545</v>
      </c>
      <c r="J165" s="1" t="str">
        <f>TEXT(Shipping_Data[[#This Row],[OrderDate]],"MMM")</f>
        <v>Mar</v>
      </c>
      <c r="K165">
        <f>YEAR(Shipping_Data[[#This Row],[OrderDate]])</f>
        <v>2019</v>
      </c>
      <c r="L165" s="1">
        <v>43573</v>
      </c>
      <c r="M165" s="1">
        <v>43551</v>
      </c>
      <c r="N165" t="s">
        <v>26</v>
      </c>
      <c r="O165">
        <v>69</v>
      </c>
      <c r="P165" t="s">
        <v>233</v>
      </c>
      <c r="Q165">
        <v>28.8</v>
      </c>
      <c r="R165">
        <v>1</v>
      </c>
      <c r="S165">
        <v>0</v>
      </c>
      <c r="T165">
        <v>28.8</v>
      </c>
      <c r="U165">
        <v>1.61</v>
      </c>
    </row>
    <row r="166" spans="1:21" x14ac:dyDescent="0.2">
      <c r="A166" t="s">
        <v>251</v>
      </c>
      <c r="B166" t="s">
        <v>252</v>
      </c>
      <c r="C166" t="s">
        <v>104</v>
      </c>
      <c r="D166" t="s">
        <v>253</v>
      </c>
      <c r="E166" t="s">
        <v>106</v>
      </c>
      <c r="F166" t="s">
        <v>479</v>
      </c>
      <c r="G166" t="s">
        <v>460</v>
      </c>
      <c r="H166">
        <v>10308</v>
      </c>
      <c r="I166" s="1">
        <v>43545</v>
      </c>
      <c r="J166" s="1" t="str">
        <f>TEXT(Shipping_Data[[#This Row],[OrderDate]],"MMM")</f>
        <v>Mar</v>
      </c>
      <c r="K166">
        <f>YEAR(Shipping_Data[[#This Row],[OrderDate]])</f>
        <v>2019</v>
      </c>
      <c r="L166" s="1">
        <v>43573</v>
      </c>
      <c r="M166" s="1">
        <v>43551</v>
      </c>
      <c r="N166" t="s">
        <v>26</v>
      </c>
      <c r="O166">
        <v>70</v>
      </c>
      <c r="P166" t="s">
        <v>119</v>
      </c>
      <c r="Q166">
        <v>12</v>
      </c>
      <c r="R166">
        <v>5</v>
      </c>
      <c r="S166">
        <v>0</v>
      </c>
      <c r="T166">
        <v>60</v>
      </c>
      <c r="U166">
        <v>1.61</v>
      </c>
    </row>
    <row r="167" spans="1:21" x14ac:dyDescent="0.2">
      <c r="A167" t="s">
        <v>234</v>
      </c>
      <c r="B167" t="s">
        <v>235</v>
      </c>
      <c r="C167" t="s">
        <v>236</v>
      </c>
      <c r="E167" t="s">
        <v>237</v>
      </c>
      <c r="F167" t="s">
        <v>477</v>
      </c>
      <c r="G167" t="s">
        <v>454</v>
      </c>
      <c r="H167">
        <v>10309</v>
      </c>
      <c r="I167" s="1">
        <v>43546</v>
      </c>
      <c r="J167" s="1" t="str">
        <f>TEXT(Shipping_Data[[#This Row],[OrderDate]],"MMM")</f>
        <v>Mar</v>
      </c>
      <c r="K167">
        <f>YEAR(Shipping_Data[[#This Row],[OrderDate]])</f>
        <v>2019</v>
      </c>
      <c r="L167" s="1">
        <v>43574</v>
      </c>
      <c r="M167" s="1">
        <v>43580</v>
      </c>
      <c r="N167" t="s">
        <v>40</v>
      </c>
      <c r="O167">
        <v>4</v>
      </c>
      <c r="P167" t="s">
        <v>254</v>
      </c>
      <c r="Q167">
        <v>17.600000000000001</v>
      </c>
      <c r="R167">
        <v>20</v>
      </c>
      <c r="S167">
        <v>0</v>
      </c>
      <c r="T167">
        <v>352</v>
      </c>
      <c r="U167">
        <v>47.3</v>
      </c>
    </row>
    <row r="168" spans="1:21" x14ac:dyDescent="0.2">
      <c r="A168" t="s">
        <v>234</v>
      </c>
      <c r="B168" t="s">
        <v>235</v>
      </c>
      <c r="C168" t="s">
        <v>236</v>
      </c>
      <c r="E168" t="s">
        <v>237</v>
      </c>
      <c r="F168" t="s">
        <v>477</v>
      </c>
      <c r="G168" t="s">
        <v>454</v>
      </c>
      <c r="H168">
        <v>10309</v>
      </c>
      <c r="I168" s="1">
        <v>43546</v>
      </c>
      <c r="J168" s="1" t="str">
        <f>TEXT(Shipping_Data[[#This Row],[OrderDate]],"MMM")</f>
        <v>Mar</v>
      </c>
      <c r="K168">
        <f>YEAR(Shipping_Data[[#This Row],[OrderDate]])</f>
        <v>2019</v>
      </c>
      <c r="L168" s="1">
        <v>43574</v>
      </c>
      <c r="M168" s="1">
        <v>43580</v>
      </c>
      <c r="N168" t="s">
        <v>40</v>
      </c>
      <c r="O168">
        <v>6</v>
      </c>
      <c r="P168" t="s">
        <v>255</v>
      </c>
      <c r="Q168">
        <v>20</v>
      </c>
      <c r="R168">
        <v>30</v>
      </c>
      <c r="S168">
        <v>0</v>
      </c>
      <c r="T168">
        <v>600</v>
      </c>
      <c r="U168">
        <v>47.3</v>
      </c>
    </row>
    <row r="169" spans="1:21" x14ac:dyDescent="0.2">
      <c r="A169" t="s">
        <v>234</v>
      </c>
      <c r="B169" t="s">
        <v>235</v>
      </c>
      <c r="C169" t="s">
        <v>236</v>
      </c>
      <c r="E169" t="s">
        <v>237</v>
      </c>
      <c r="F169" t="s">
        <v>477</v>
      </c>
      <c r="G169" t="s">
        <v>454</v>
      </c>
      <c r="H169">
        <v>10309</v>
      </c>
      <c r="I169" s="1">
        <v>43546</v>
      </c>
      <c r="J169" s="1" t="str">
        <f>TEXT(Shipping_Data[[#This Row],[OrderDate]],"MMM")</f>
        <v>Mar</v>
      </c>
      <c r="K169">
        <f>YEAR(Shipping_Data[[#This Row],[OrderDate]])</f>
        <v>2019</v>
      </c>
      <c r="L169" s="1">
        <v>43574</v>
      </c>
      <c r="M169" s="1">
        <v>43580</v>
      </c>
      <c r="N169" t="s">
        <v>40</v>
      </c>
      <c r="O169">
        <v>42</v>
      </c>
      <c r="P169" t="s">
        <v>28</v>
      </c>
      <c r="Q169">
        <v>11.2</v>
      </c>
      <c r="R169">
        <v>2</v>
      </c>
      <c r="S169">
        <v>0</v>
      </c>
      <c r="T169">
        <v>22.4</v>
      </c>
      <c r="U169">
        <v>47.3</v>
      </c>
    </row>
    <row r="170" spans="1:21" x14ac:dyDescent="0.2">
      <c r="A170" t="s">
        <v>234</v>
      </c>
      <c r="B170" t="s">
        <v>235</v>
      </c>
      <c r="C170" t="s">
        <v>236</v>
      </c>
      <c r="E170" t="s">
        <v>237</v>
      </c>
      <c r="F170" t="s">
        <v>477</v>
      </c>
      <c r="G170" t="s">
        <v>454</v>
      </c>
      <c r="H170">
        <v>10309</v>
      </c>
      <c r="I170" s="1">
        <v>43546</v>
      </c>
      <c r="J170" s="1" t="str">
        <f>TEXT(Shipping_Data[[#This Row],[OrderDate]],"MMM")</f>
        <v>Mar</v>
      </c>
      <c r="K170">
        <f>YEAR(Shipping_Data[[#This Row],[OrderDate]])</f>
        <v>2019</v>
      </c>
      <c r="L170" s="1">
        <v>43574</v>
      </c>
      <c r="M170" s="1">
        <v>43580</v>
      </c>
      <c r="N170" t="s">
        <v>40</v>
      </c>
      <c r="O170">
        <v>43</v>
      </c>
      <c r="P170" t="s">
        <v>161</v>
      </c>
      <c r="Q170">
        <v>36.799999999999997</v>
      </c>
      <c r="R170">
        <v>20</v>
      </c>
      <c r="S170">
        <v>0</v>
      </c>
      <c r="T170">
        <v>736</v>
      </c>
      <c r="U170">
        <v>47.3</v>
      </c>
    </row>
    <row r="171" spans="1:21" x14ac:dyDescent="0.2">
      <c r="A171" t="s">
        <v>234</v>
      </c>
      <c r="B171" t="s">
        <v>235</v>
      </c>
      <c r="C171" t="s">
        <v>236</v>
      </c>
      <c r="E171" t="s">
        <v>237</v>
      </c>
      <c r="F171" t="s">
        <v>477</v>
      </c>
      <c r="G171" t="s">
        <v>454</v>
      </c>
      <c r="H171">
        <v>10309</v>
      </c>
      <c r="I171" s="1">
        <v>43546</v>
      </c>
      <c r="J171" s="1" t="str">
        <f>TEXT(Shipping_Data[[#This Row],[OrderDate]],"MMM")</f>
        <v>Mar</v>
      </c>
      <c r="K171">
        <f>YEAR(Shipping_Data[[#This Row],[OrderDate]])</f>
        <v>2019</v>
      </c>
      <c r="L171" s="1">
        <v>43574</v>
      </c>
      <c r="M171" s="1">
        <v>43580</v>
      </c>
      <c r="N171" t="s">
        <v>40</v>
      </c>
      <c r="O171">
        <v>71</v>
      </c>
      <c r="P171" t="s">
        <v>171</v>
      </c>
      <c r="Q171">
        <v>17.2</v>
      </c>
      <c r="R171">
        <v>3</v>
      </c>
      <c r="S171">
        <v>0</v>
      </c>
      <c r="T171">
        <v>51.6</v>
      </c>
      <c r="U171">
        <v>47.3</v>
      </c>
    </row>
    <row r="172" spans="1:21" x14ac:dyDescent="0.2">
      <c r="A172" t="s">
        <v>256</v>
      </c>
      <c r="B172" t="s">
        <v>257</v>
      </c>
      <c r="C172" t="s">
        <v>249</v>
      </c>
      <c r="D172" t="s">
        <v>258</v>
      </c>
      <c r="E172" t="s">
        <v>117</v>
      </c>
      <c r="F172" t="s">
        <v>479</v>
      </c>
      <c r="G172" t="s">
        <v>458</v>
      </c>
      <c r="H172">
        <v>10310</v>
      </c>
      <c r="I172" s="1">
        <v>43547</v>
      </c>
      <c r="J172" s="1" t="str">
        <f>TEXT(Shipping_Data[[#This Row],[OrderDate]],"MMM")</f>
        <v>Mar</v>
      </c>
      <c r="K172">
        <f>YEAR(Shipping_Data[[#This Row],[OrderDate]])</f>
        <v>2019</v>
      </c>
      <c r="L172" s="1">
        <v>43575</v>
      </c>
      <c r="M172" s="1">
        <v>43554</v>
      </c>
      <c r="N172" t="s">
        <v>47</v>
      </c>
      <c r="O172">
        <v>16</v>
      </c>
      <c r="P172" t="s">
        <v>80</v>
      </c>
      <c r="Q172">
        <v>13.9</v>
      </c>
      <c r="R172">
        <v>10</v>
      </c>
      <c r="S172">
        <v>0</v>
      </c>
      <c r="T172">
        <v>139</v>
      </c>
      <c r="U172">
        <v>17.52</v>
      </c>
    </row>
    <row r="173" spans="1:21" x14ac:dyDescent="0.2">
      <c r="A173" t="s">
        <v>256</v>
      </c>
      <c r="B173" t="s">
        <v>257</v>
      </c>
      <c r="C173" t="s">
        <v>249</v>
      </c>
      <c r="D173" t="s">
        <v>258</v>
      </c>
      <c r="E173" t="s">
        <v>117</v>
      </c>
      <c r="F173" t="s">
        <v>479</v>
      </c>
      <c r="G173" t="s">
        <v>458</v>
      </c>
      <c r="H173">
        <v>10310</v>
      </c>
      <c r="I173" s="1">
        <v>43547</v>
      </c>
      <c r="J173" s="1" t="str">
        <f>TEXT(Shipping_Data[[#This Row],[OrderDate]],"MMM")</f>
        <v>Mar</v>
      </c>
      <c r="K173">
        <f>YEAR(Shipping_Data[[#This Row],[OrderDate]])</f>
        <v>2019</v>
      </c>
      <c r="L173" s="1">
        <v>43575</v>
      </c>
      <c r="M173" s="1">
        <v>43554</v>
      </c>
      <c r="N173" t="s">
        <v>47</v>
      </c>
      <c r="O173">
        <v>62</v>
      </c>
      <c r="P173" t="s">
        <v>118</v>
      </c>
      <c r="Q173">
        <v>39.4</v>
      </c>
      <c r="R173">
        <v>5</v>
      </c>
      <c r="S173">
        <v>0</v>
      </c>
      <c r="T173">
        <v>197</v>
      </c>
      <c r="U173">
        <v>17.52</v>
      </c>
    </row>
    <row r="174" spans="1:21" x14ac:dyDescent="0.2">
      <c r="A174" t="s">
        <v>259</v>
      </c>
      <c r="B174" t="s">
        <v>260</v>
      </c>
      <c r="C174" t="s">
        <v>261</v>
      </c>
      <c r="D174" t="s">
        <v>262</v>
      </c>
      <c r="E174" t="s">
        <v>20</v>
      </c>
      <c r="F174" t="s">
        <v>477</v>
      </c>
      <c r="G174" t="s">
        <v>457</v>
      </c>
      <c r="H174">
        <v>10311</v>
      </c>
      <c r="I174" s="1">
        <v>43547</v>
      </c>
      <c r="J174" s="1" t="str">
        <f>TEXT(Shipping_Data[[#This Row],[OrderDate]],"MMM")</f>
        <v>Mar</v>
      </c>
      <c r="K174">
        <f>YEAR(Shipping_Data[[#This Row],[OrderDate]])</f>
        <v>2019</v>
      </c>
      <c r="L174" s="1">
        <v>43561</v>
      </c>
      <c r="M174" s="1">
        <v>43553</v>
      </c>
      <c r="N174" t="s">
        <v>26</v>
      </c>
      <c r="O174">
        <v>42</v>
      </c>
      <c r="P174" t="s">
        <v>28</v>
      </c>
      <c r="Q174">
        <v>11.2</v>
      </c>
      <c r="R174">
        <v>6</v>
      </c>
      <c r="S174">
        <v>0</v>
      </c>
      <c r="T174">
        <v>67.2</v>
      </c>
      <c r="U174">
        <v>24.69</v>
      </c>
    </row>
    <row r="175" spans="1:21" x14ac:dyDescent="0.2">
      <c r="A175" t="s">
        <v>259</v>
      </c>
      <c r="B175" t="s">
        <v>260</v>
      </c>
      <c r="C175" t="s">
        <v>261</v>
      </c>
      <c r="D175" t="s">
        <v>262</v>
      </c>
      <c r="E175" t="s">
        <v>20</v>
      </c>
      <c r="F175" t="s">
        <v>477</v>
      </c>
      <c r="G175" t="s">
        <v>457</v>
      </c>
      <c r="H175">
        <v>10311</v>
      </c>
      <c r="I175" s="1">
        <v>43547</v>
      </c>
      <c r="J175" s="1" t="str">
        <f>TEXT(Shipping_Data[[#This Row],[OrderDate]],"MMM")</f>
        <v>Mar</v>
      </c>
      <c r="K175">
        <f>YEAR(Shipping_Data[[#This Row],[OrderDate]])</f>
        <v>2019</v>
      </c>
      <c r="L175" s="1">
        <v>43561</v>
      </c>
      <c r="M175" s="1">
        <v>43553</v>
      </c>
      <c r="N175" t="s">
        <v>26</v>
      </c>
      <c r="O175">
        <v>69</v>
      </c>
      <c r="P175" t="s">
        <v>233</v>
      </c>
      <c r="Q175">
        <v>28.8</v>
      </c>
      <c r="R175">
        <v>7</v>
      </c>
      <c r="S175">
        <v>0</v>
      </c>
      <c r="T175">
        <v>201.6</v>
      </c>
      <c r="U175">
        <v>24.69</v>
      </c>
    </row>
    <row r="176" spans="1:21" x14ac:dyDescent="0.2">
      <c r="A176" t="s">
        <v>239</v>
      </c>
      <c r="B176" t="s">
        <v>240</v>
      </c>
      <c r="C176" t="s">
        <v>241</v>
      </c>
      <c r="D176" t="s">
        <v>242</v>
      </c>
      <c r="E176" t="s">
        <v>34</v>
      </c>
      <c r="F176" t="s">
        <v>477</v>
      </c>
      <c r="G176" t="s">
        <v>459</v>
      </c>
      <c r="H176">
        <v>10312</v>
      </c>
      <c r="I176" s="1">
        <v>43550</v>
      </c>
      <c r="J176" s="1" t="str">
        <f>TEXT(Shipping_Data[[#This Row],[OrderDate]],"MMM")</f>
        <v>Mar</v>
      </c>
      <c r="K176">
        <f>YEAR(Shipping_Data[[#This Row],[OrderDate]])</f>
        <v>2019</v>
      </c>
      <c r="L176" s="1">
        <v>43578</v>
      </c>
      <c r="M176" s="1">
        <v>43560</v>
      </c>
      <c r="N176" t="s">
        <v>47</v>
      </c>
      <c r="O176">
        <v>28</v>
      </c>
      <c r="P176" t="s">
        <v>185</v>
      </c>
      <c r="Q176">
        <v>36.4</v>
      </c>
      <c r="R176">
        <v>4</v>
      </c>
      <c r="S176">
        <v>0</v>
      </c>
      <c r="T176">
        <v>145.6</v>
      </c>
      <c r="U176">
        <v>40.26</v>
      </c>
    </row>
    <row r="177" spans="1:21" x14ac:dyDescent="0.2">
      <c r="A177" t="s">
        <v>239</v>
      </c>
      <c r="B177" t="s">
        <v>240</v>
      </c>
      <c r="C177" t="s">
        <v>241</v>
      </c>
      <c r="D177" t="s">
        <v>242</v>
      </c>
      <c r="E177" t="s">
        <v>34</v>
      </c>
      <c r="F177" t="s">
        <v>477</v>
      </c>
      <c r="G177" t="s">
        <v>459</v>
      </c>
      <c r="H177">
        <v>10312</v>
      </c>
      <c r="I177" s="1">
        <v>43550</v>
      </c>
      <c r="J177" s="1" t="str">
        <f>TEXT(Shipping_Data[[#This Row],[OrderDate]],"MMM")</f>
        <v>Mar</v>
      </c>
      <c r="K177">
        <f>YEAR(Shipping_Data[[#This Row],[OrderDate]])</f>
        <v>2019</v>
      </c>
      <c r="L177" s="1">
        <v>43578</v>
      </c>
      <c r="M177" s="1">
        <v>43560</v>
      </c>
      <c r="N177" t="s">
        <v>47</v>
      </c>
      <c r="O177">
        <v>43</v>
      </c>
      <c r="P177" t="s">
        <v>161</v>
      </c>
      <c r="Q177">
        <v>36.799999999999997</v>
      </c>
      <c r="R177">
        <v>24</v>
      </c>
      <c r="S177">
        <v>0</v>
      </c>
      <c r="T177">
        <v>883.2</v>
      </c>
      <c r="U177">
        <v>40.26</v>
      </c>
    </row>
    <row r="178" spans="1:21" x14ac:dyDescent="0.2">
      <c r="A178" t="s">
        <v>239</v>
      </c>
      <c r="B178" t="s">
        <v>240</v>
      </c>
      <c r="C178" t="s">
        <v>241</v>
      </c>
      <c r="D178" t="s">
        <v>242</v>
      </c>
      <c r="E178" t="s">
        <v>34</v>
      </c>
      <c r="F178" t="s">
        <v>477</v>
      </c>
      <c r="G178" t="s">
        <v>459</v>
      </c>
      <c r="H178">
        <v>10312</v>
      </c>
      <c r="I178" s="1">
        <v>43550</v>
      </c>
      <c r="J178" s="1" t="str">
        <f>TEXT(Shipping_Data[[#This Row],[OrderDate]],"MMM")</f>
        <v>Mar</v>
      </c>
      <c r="K178">
        <f>YEAR(Shipping_Data[[#This Row],[OrderDate]])</f>
        <v>2019</v>
      </c>
      <c r="L178" s="1">
        <v>43578</v>
      </c>
      <c r="M178" s="1">
        <v>43560</v>
      </c>
      <c r="N178" t="s">
        <v>47</v>
      </c>
      <c r="O178">
        <v>53</v>
      </c>
      <c r="P178" t="s">
        <v>87</v>
      </c>
      <c r="Q178">
        <v>26.2</v>
      </c>
      <c r="R178">
        <v>20</v>
      </c>
      <c r="S178">
        <v>0</v>
      </c>
      <c r="T178">
        <v>524</v>
      </c>
      <c r="U178">
        <v>40.26</v>
      </c>
    </row>
    <row r="179" spans="1:21" x14ac:dyDescent="0.2">
      <c r="A179" t="s">
        <v>239</v>
      </c>
      <c r="B179" t="s">
        <v>240</v>
      </c>
      <c r="C179" t="s">
        <v>241</v>
      </c>
      <c r="D179" t="s">
        <v>242</v>
      </c>
      <c r="E179" t="s">
        <v>34</v>
      </c>
      <c r="F179" t="s">
        <v>477</v>
      </c>
      <c r="G179" t="s">
        <v>459</v>
      </c>
      <c r="H179">
        <v>10312</v>
      </c>
      <c r="I179" s="1">
        <v>43550</v>
      </c>
      <c r="J179" s="1" t="str">
        <f>TEXT(Shipping_Data[[#This Row],[OrderDate]],"MMM")</f>
        <v>Mar</v>
      </c>
      <c r="K179">
        <f>YEAR(Shipping_Data[[#This Row],[OrderDate]])</f>
        <v>2019</v>
      </c>
      <c r="L179" s="1">
        <v>43578</v>
      </c>
      <c r="M179" s="1">
        <v>43560</v>
      </c>
      <c r="N179" t="s">
        <v>47</v>
      </c>
      <c r="O179">
        <v>75</v>
      </c>
      <c r="P179" t="s">
        <v>197</v>
      </c>
      <c r="Q179">
        <v>6.2</v>
      </c>
      <c r="R179">
        <v>10</v>
      </c>
      <c r="S179">
        <v>0</v>
      </c>
      <c r="T179">
        <v>62</v>
      </c>
      <c r="U179">
        <v>40.26</v>
      </c>
    </row>
    <row r="180" spans="1:21" x14ac:dyDescent="0.2">
      <c r="A180" t="s">
        <v>166</v>
      </c>
      <c r="B180" t="s">
        <v>167</v>
      </c>
      <c r="C180" t="s">
        <v>168</v>
      </c>
      <c r="D180" t="s">
        <v>169</v>
      </c>
      <c r="E180" t="s">
        <v>34</v>
      </c>
      <c r="F180" t="s">
        <v>477</v>
      </c>
      <c r="G180" t="s">
        <v>459</v>
      </c>
      <c r="H180">
        <v>10313</v>
      </c>
      <c r="I180" s="1">
        <v>43551</v>
      </c>
      <c r="J180" s="1" t="str">
        <f>TEXT(Shipping_Data[[#This Row],[OrderDate]],"MMM")</f>
        <v>Mar</v>
      </c>
      <c r="K180">
        <f>YEAR(Shipping_Data[[#This Row],[OrderDate]])</f>
        <v>2019</v>
      </c>
      <c r="L180" s="1">
        <v>43579</v>
      </c>
      <c r="M180" s="1">
        <v>43561</v>
      </c>
      <c r="N180" t="s">
        <v>47</v>
      </c>
      <c r="O180">
        <v>36</v>
      </c>
      <c r="P180" t="s">
        <v>81</v>
      </c>
      <c r="Q180">
        <v>15.2</v>
      </c>
      <c r="R180">
        <v>12</v>
      </c>
      <c r="S180">
        <v>0</v>
      </c>
      <c r="T180">
        <v>182.4</v>
      </c>
      <c r="U180">
        <v>1.96</v>
      </c>
    </row>
    <row r="181" spans="1:21" x14ac:dyDescent="0.2">
      <c r="A181" t="s">
        <v>124</v>
      </c>
      <c r="B181" t="s">
        <v>125</v>
      </c>
      <c r="C181" t="s">
        <v>126</v>
      </c>
      <c r="D181" t="s">
        <v>127</v>
      </c>
      <c r="E181" t="s">
        <v>117</v>
      </c>
      <c r="F181" t="s">
        <v>479</v>
      </c>
      <c r="G181" t="s">
        <v>457</v>
      </c>
      <c r="H181">
        <v>10314</v>
      </c>
      <c r="I181" s="1">
        <v>43552</v>
      </c>
      <c r="J181" s="1" t="str">
        <f>TEXT(Shipping_Data[[#This Row],[OrderDate]],"MMM")</f>
        <v>Mar</v>
      </c>
      <c r="K181">
        <f>YEAR(Shipping_Data[[#This Row],[OrderDate]])</f>
        <v>2019</v>
      </c>
      <c r="L181" s="1">
        <v>43580</v>
      </c>
      <c r="M181" s="1">
        <v>43561</v>
      </c>
      <c r="N181" t="s">
        <v>47</v>
      </c>
      <c r="O181">
        <v>32</v>
      </c>
      <c r="P181" t="s">
        <v>101</v>
      </c>
      <c r="Q181">
        <v>25.6</v>
      </c>
      <c r="R181">
        <v>40</v>
      </c>
      <c r="S181">
        <v>0.10000000149011612</v>
      </c>
      <c r="T181">
        <v>921.6</v>
      </c>
      <c r="U181">
        <v>74.16</v>
      </c>
    </row>
    <row r="182" spans="1:21" x14ac:dyDescent="0.2">
      <c r="A182" t="s">
        <v>124</v>
      </c>
      <c r="B182" t="s">
        <v>125</v>
      </c>
      <c r="C182" t="s">
        <v>126</v>
      </c>
      <c r="D182" t="s">
        <v>127</v>
      </c>
      <c r="E182" t="s">
        <v>117</v>
      </c>
      <c r="F182" t="s">
        <v>479</v>
      </c>
      <c r="G182" t="s">
        <v>457</v>
      </c>
      <c r="H182">
        <v>10314</v>
      </c>
      <c r="I182" s="1">
        <v>43552</v>
      </c>
      <c r="J182" s="1" t="str">
        <f>TEXT(Shipping_Data[[#This Row],[OrderDate]],"MMM")</f>
        <v>Mar</v>
      </c>
      <c r="K182">
        <f>YEAR(Shipping_Data[[#This Row],[OrderDate]])</f>
        <v>2019</v>
      </c>
      <c r="L182" s="1">
        <v>43580</v>
      </c>
      <c r="M182" s="1">
        <v>43561</v>
      </c>
      <c r="N182" t="s">
        <v>47</v>
      </c>
      <c r="O182">
        <v>58</v>
      </c>
      <c r="P182" t="s">
        <v>263</v>
      </c>
      <c r="Q182">
        <v>10.6</v>
      </c>
      <c r="R182">
        <v>30</v>
      </c>
      <c r="S182">
        <v>0.10000000149011612</v>
      </c>
      <c r="T182">
        <v>286.2</v>
      </c>
      <c r="U182">
        <v>74.16</v>
      </c>
    </row>
    <row r="183" spans="1:21" x14ac:dyDescent="0.2">
      <c r="A183" t="s">
        <v>124</v>
      </c>
      <c r="B183" t="s">
        <v>125</v>
      </c>
      <c r="C183" t="s">
        <v>126</v>
      </c>
      <c r="D183" t="s">
        <v>127</v>
      </c>
      <c r="E183" t="s">
        <v>117</v>
      </c>
      <c r="F183" t="s">
        <v>479</v>
      </c>
      <c r="G183" t="s">
        <v>457</v>
      </c>
      <c r="H183">
        <v>10314</v>
      </c>
      <c r="I183" s="1">
        <v>43552</v>
      </c>
      <c r="J183" s="1" t="str">
        <f>TEXT(Shipping_Data[[#This Row],[OrderDate]],"MMM")</f>
        <v>Mar</v>
      </c>
      <c r="K183">
        <f>YEAR(Shipping_Data[[#This Row],[OrderDate]])</f>
        <v>2019</v>
      </c>
      <c r="L183" s="1">
        <v>43580</v>
      </c>
      <c r="M183" s="1">
        <v>43561</v>
      </c>
      <c r="N183" t="s">
        <v>47</v>
      </c>
      <c r="O183">
        <v>62</v>
      </c>
      <c r="P183" t="s">
        <v>118</v>
      </c>
      <c r="Q183">
        <v>39.4</v>
      </c>
      <c r="R183">
        <v>25</v>
      </c>
      <c r="S183">
        <v>0.10000000149011612</v>
      </c>
      <c r="T183">
        <v>886.5</v>
      </c>
      <c r="U183">
        <v>74.16</v>
      </c>
    </row>
    <row r="184" spans="1:21" x14ac:dyDescent="0.2">
      <c r="A184" t="s">
        <v>264</v>
      </c>
      <c r="B184" t="s">
        <v>265</v>
      </c>
      <c r="C184" t="s">
        <v>266</v>
      </c>
      <c r="D184" t="s">
        <v>267</v>
      </c>
      <c r="E184" t="s">
        <v>226</v>
      </c>
      <c r="F184" t="s">
        <v>477</v>
      </c>
      <c r="G184" t="s">
        <v>453</v>
      </c>
      <c r="H184">
        <v>10315</v>
      </c>
      <c r="I184" s="1">
        <v>43553</v>
      </c>
      <c r="J184" s="1" t="str">
        <f>TEXT(Shipping_Data[[#This Row],[OrderDate]],"MMM")</f>
        <v>Mar</v>
      </c>
      <c r="K184">
        <f>YEAR(Shipping_Data[[#This Row],[OrderDate]])</f>
        <v>2019</v>
      </c>
      <c r="L184" s="1">
        <v>43581</v>
      </c>
      <c r="M184" s="1">
        <v>43560</v>
      </c>
      <c r="N184" t="s">
        <v>47</v>
      </c>
      <c r="O184">
        <v>34</v>
      </c>
      <c r="P184" t="s">
        <v>214</v>
      </c>
      <c r="Q184">
        <v>11.2</v>
      </c>
      <c r="R184">
        <v>14</v>
      </c>
      <c r="S184">
        <v>0</v>
      </c>
      <c r="T184">
        <v>156.80000000000001</v>
      </c>
      <c r="U184">
        <v>41.76</v>
      </c>
    </row>
    <row r="185" spans="1:21" x14ac:dyDescent="0.2">
      <c r="A185" t="s">
        <v>264</v>
      </c>
      <c r="B185" t="s">
        <v>265</v>
      </c>
      <c r="C185" t="s">
        <v>266</v>
      </c>
      <c r="D185" t="s">
        <v>267</v>
      </c>
      <c r="E185" t="s">
        <v>226</v>
      </c>
      <c r="F185" t="s">
        <v>477</v>
      </c>
      <c r="G185" t="s">
        <v>453</v>
      </c>
      <c r="H185">
        <v>10315</v>
      </c>
      <c r="I185" s="1">
        <v>43553</v>
      </c>
      <c r="J185" s="1" t="str">
        <f>TEXT(Shipping_Data[[#This Row],[OrderDate]],"MMM")</f>
        <v>Mar</v>
      </c>
      <c r="K185">
        <f>YEAR(Shipping_Data[[#This Row],[OrderDate]])</f>
        <v>2019</v>
      </c>
      <c r="L185" s="1">
        <v>43581</v>
      </c>
      <c r="M185" s="1">
        <v>43560</v>
      </c>
      <c r="N185" t="s">
        <v>47</v>
      </c>
      <c r="O185">
        <v>70</v>
      </c>
      <c r="P185" t="s">
        <v>119</v>
      </c>
      <c r="Q185">
        <v>12</v>
      </c>
      <c r="R185">
        <v>30</v>
      </c>
      <c r="S185">
        <v>0</v>
      </c>
      <c r="T185">
        <v>360</v>
      </c>
      <c r="U185">
        <v>41.76</v>
      </c>
    </row>
    <row r="186" spans="1:21" x14ac:dyDescent="0.2">
      <c r="A186" t="s">
        <v>124</v>
      </c>
      <c r="B186" t="s">
        <v>125</v>
      </c>
      <c r="C186" t="s">
        <v>126</v>
      </c>
      <c r="D186" t="s">
        <v>127</v>
      </c>
      <c r="E186" t="s">
        <v>117</v>
      </c>
      <c r="F186" t="s">
        <v>479</v>
      </c>
      <c r="G186" t="s">
        <v>457</v>
      </c>
      <c r="H186">
        <v>10316</v>
      </c>
      <c r="I186" s="1">
        <v>43554</v>
      </c>
      <c r="J186" s="1" t="str">
        <f>TEXT(Shipping_Data[[#This Row],[OrderDate]],"MMM")</f>
        <v>Mar</v>
      </c>
      <c r="K186">
        <f>YEAR(Shipping_Data[[#This Row],[OrderDate]])</f>
        <v>2019</v>
      </c>
      <c r="L186" s="1">
        <v>43582</v>
      </c>
      <c r="M186" s="1">
        <v>43565</v>
      </c>
      <c r="N186" t="s">
        <v>26</v>
      </c>
      <c r="O186">
        <v>41</v>
      </c>
      <c r="P186" t="s">
        <v>48</v>
      </c>
      <c r="Q186">
        <v>7.7</v>
      </c>
      <c r="R186">
        <v>10</v>
      </c>
      <c r="S186">
        <v>0</v>
      </c>
      <c r="T186">
        <v>77</v>
      </c>
      <c r="U186">
        <v>150.15</v>
      </c>
    </row>
    <row r="187" spans="1:21" x14ac:dyDescent="0.2">
      <c r="A187" t="s">
        <v>124</v>
      </c>
      <c r="B187" t="s">
        <v>125</v>
      </c>
      <c r="C187" t="s">
        <v>126</v>
      </c>
      <c r="D187" t="s">
        <v>127</v>
      </c>
      <c r="E187" t="s">
        <v>117</v>
      </c>
      <c r="F187" t="s">
        <v>479</v>
      </c>
      <c r="G187" t="s">
        <v>457</v>
      </c>
      <c r="H187">
        <v>10316</v>
      </c>
      <c r="I187" s="1">
        <v>43554</v>
      </c>
      <c r="J187" s="1" t="str">
        <f>TEXT(Shipping_Data[[#This Row],[OrderDate]],"MMM")</f>
        <v>Mar</v>
      </c>
      <c r="K187">
        <f>YEAR(Shipping_Data[[#This Row],[OrderDate]])</f>
        <v>2019</v>
      </c>
      <c r="L187" s="1">
        <v>43582</v>
      </c>
      <c r="M187" s="1">
        <v>43565</v>
      </c>
      <c r="N187" t="s">
        <v>26</v>
      </c>
      <c r="O187">
        <v>62</v>
      </c>
      <c r="P187" t="s">
        <v>118</v>
      </c>
      <c r="Q187">
        <v>39.4</v>
      </c>
      <c r="R187">
        <v>70</v>
      </c>
      <c r="S187">
        <v>0</v>
      </c>
      <c r="T187">
        <v>2758</v>
      </c>
      <c r="U187">
        <v>150.15</v>
      </c>
    </row>
    <row r="188" spans="1:21" x14ac:dyDescent="0.2">
      <c r="A188" t="s">
        <v>247</v>
      </c>
      <c r="B188" t="s">
        <v>248</v>
      </c>
      <c r="C188" t="s">
        <v>249</v>
      </c>
      <c r="D188" t="s">
        <v>250</v>
      </c>
      <c r="E188" t="s">
        <v>117</v>
      </c>
      <c r="F188" t="s">
        <v>479</v>
      </c>
      <c r="G188" t="s">
        <v>456</v>
      </c>
      <c r="H188">
        <v>10317</v>
      </c>
      <c r="I188" s="1">
        <v>43557</v>
      </c>
      <c r="J188" s="1" t="str">
        <f>TEXT(Shipping_Data[[#This Row],[OrderDate]],"MMM")</f>
        <v>Apr</v>
      </c>
      <c r="K188">
        <f>YEAR(Shipping_Data[[#This Row],[OrderDate]])</f>
        <v>2019</v>
      </c>
      <c r="L188" s="1">
        <v>43585</v>
      </c>
      <c r="M188" s="1">
        <v>43567</v>
      </c>
      <c r="N188" t="s">
        <v>40</v>
      </c>
      <c r="O188">
        <v>1</v>
      </c>
      <c r="P188" t="s">
        <v>210</v>
      </c>
      <c r="Q188">
        <v>14.4</v>
      </c>
      <c r="R188">
        <v>20</v>
      </c>
      <c r="S188">
        <v>0</v>
      </c>
      <c r="T188">
        <v>288</v>
      </c>
      <c r="U188">
        <v>12.69</v>
      </c>
    </row>
    <row r="189" spans="1:21" x14ac:dyDescent="0.2">
      <c r="A189" t="s">
        <v>264</v>
      </c>
      <c r="B189" t="s">
        <v>265</v>
      </c>
      <c r="C189" t="s">
        <v>266</v>
      </c>
      <c r="D189" t="s">
        <v>267</v>
      </c>
      <c r="E189" t="s">
        <v>226</v>
      </c>
      <c r="F189" t="s">
        <v>477</v>
      </c>
      <c r="G189" t="s">
        <v>458</v>
      </c>
      <c r="H189">
        <v>10318</v>
      </c>
      <c r="I189" s="1">
        <v>43558</v>
      </c>
      <c r="J189" s="1" t="str">
        <f>TEXT(Shipping_Data[[#This Row],[OrderDate]],"MMM")</f>
        <v>Apr</v>
      </c>
      <c r="K189">
        <f>YEAR(Shipping_Data[[#This Row],[OrderDate]])</f>
        <v>2019</v>
      </c>
      <c r="L189" s="1">
        <v>43586</v>
      </c>
      <c r="M189" s="1">
        <v>43561</v>
      </c>
      <c r="N189" t="s">
        <v>47</v>
      </c>
      <c r="O189">
        <v>41</v>
      </c>
      <c r="P189" t="s">
        <v>48</v>
      </c>
      <c r="Q189">
        <v>7.7</v>
      </c>
      <c r="R189">
        <v>20</v>
      </c>
      <c r="S189">
        <v>0</v>
      </c>
      <c r="T189">
        <v>154</v>
      </c>
      <c r="U189">
        <v>4.7300000000000004</v>
      </c>
    </row>
    <row r="190" spans="1:21" x14ac:dyDescent="0.2">
      <c r="A190" t="s">
        <v>264</v>
      </c>
      <c r="B190" t="s">
        <v>265</v>
      </c>
      <c r="C190" t="s">
        <v>266</v>
      </c>
      <c r="D190" t="s">
        <v>267</v>
      </c>
      <c r="E190" t="s">
        <v>226</v>
      </c>
      <c r="F190" t="s">
        <v>477</v>
      </c>
      <c r="G190" t="s">
        <v>458</v>
      </c>
      <c r="H190">
        <v>10318</v>
      </c>
      <c r="I190" s="1">
        <v>43558</v>
      </c>
      <c r="J190" s="1" t="str">
        <f>TEXT(Shipping_Data[[#This Row],[OrderDate]],"MMM")</f>
        <v>Apr</v>
      </c>
      <c r="K190">
        <f>YEAR(Shipping_Data[[#This Row],[OrderDate]])</f>
        <v>2019</v>
      </c>
      <c r="L190" s="1">
        <v>43586</v>
      </c>
      <c r="M190" s="1">
        <v>43561</v>
      </c>
      <c r="N190" t="s">
        <v>47</v>
      </c>
      <c r="O190">
        <v>76</v>
      </c>
      <c r="P190" t="s">
        <v>151</v>
      </c>
      <c r="Q190">
        <v>14.4</v>
      </c>
      <c r="R190">
        <v>6</v>
      </c>
      <c r="S190">
        <v>0</v>
      </c>
      <c r="T190">
        <v>86.4</v>
      </c>
      <c r="U190">
        <v>4.7300000000000004</v>
      </c>
    </row>
    <row r="191" spans="1:21" x14ac:dyDescent="0.2">
      <c r="A191" t="s">
        <v>177</v>
      </c>
      <c r="B191" t="s">
        <v>178</v>
      </c>
      <c r="C191" t="s">
        <v>104</v>
      </c>
      <c r="D191" t="s">
        <v>179</v>
      </c>
      <c r="E191" t="s">
        <v>106</v>
      </c>
      <c r="F191" t="s">
        <v>479</v>
      </c>
      <c r="G191" t="s">
        <v>460</v>
      </c>
      <c r="H191">
        <v>10319</v>
      </c>
      <c r="I191" s="1">
        <v>43559</v>
      </c>
      <c r="J191" s="1" t="str">
        <f>TEXT(Shipping_Data[[#This Row],[OrderDate]],"MMM")</f>
        <v>Apr</v>
      </c>
      <c r="K191">
        <f>YEAR(Shipping_Data[[#This Row],[OrderDate]])</f>
        <v>2019</v>
      </c>
      <c r="L191" s="1">
        <v>43587</v>
      </c>
      <c r="M191" s="1">
        <v>43568</v>
      </c>
      <c r="N191" t="s">
        <v>26</v>
      </c>
      <c r="O191">
        <v>17</v>
      </c>
      <c r="P191" t="s">
        <v>140</v>
      </c>
      <c r="Q191">
        <v>31.2</v>
      </c>
      <c r="R191">
        <v>8</v>
      </c>
      <c r="S191">
        <v>0</v>
      </c>
      <c r="T191">
        <v>249.6</v>
      </c>
      <c r="U191">
        <v>64.5</v>
      </c>
    </row>
    <row r="192" spans="1:21" x14ac:dyDescent="0.2">
      <c r="A192" t="s">
        <v>177</v>
      </c>
      <c r="B192" t="s">
        <v>178</v>
      </c>
      <c r="C192" t="s">
        <v>104</v>
      </c>
      <c r="D192" t="s">
        <v>179</v>
      </c>
      <c r="E192" t="s">
        <v>106</v>
      </c>
      <c r="F192" t="s">
        <v>479</v>
      </c>
      <c r="G192" t="s">
        <v>460</v>
      </c>
      <c r="H192">
        <v>10319</v>
      </c>
      <c r="I192" s="1">
        <v>43559</v>
      </c>
      <c r="J192" s="1" t="str">
        <f>TEXT(Shipping_Data[[#This Row],[OrderDate]],"MMM")</f>
        <v>Apr</v>
      </c>
      <c r="K192">
        <f>YEAR(Shipping_Data[[#This Row],[OrderDate]])</f>
        <v>2019</v>
      </c>
      <c r="L192" s="1">
        <v>43587</v>
      </c>
      <c r="M192" s="1">
        <v>43568</v>
      </c>
      <c r="N192" t="s">
        <v>26</v>
      </c>
      <c r="O192">
        <v>28</v>
      </c>
      <c r="P192" t="s">
        <v>185</v>
      </c>
      <c r="Q192">
        <v>36.4</v>
      </c>
      <c r="R192">
        <v>14</v>
      </c>
      <c r="S192">
        <v>0</v>
      </c>
      <c r="T192">
        <v>509.6</v>
      </c>
      <c r="U192">
        <v>64.5</v>
      </c>
    </row>
    <row r="193" spans="1:21" x14ac:dyDescent="0.2">
      <c r="A193" t="s">
        <v>177</v>
      </c>
      <c r="B193" t="s">
        <v>178</v>
      </c>
      <c r="C193" t="s">
        <v>104</v>
      </c>
      <c r="D193" t="s">
        <v>179</v>
      </c>
      <c r="E193" t="s">
        <v>106</v>
      </c>
      <c r="F193" t="s">
        <v>479</v>
      </c>
      <c r="G193" t="s">
        <v>460</v>
      </c>
      <c r="H193">
        <v>10319</v>
      </c>
      <c r="I193" s="1">
        <v>43559</v>
      </c>
      <c r="J193" s="1" t="str">
        <f>TEXT(Shipping_Data[[#This Row],[OrderDate]],"MMM")</f>
        <v>Apr</v>
      </c>
      <c r="K193">
        <f>YEAR(Shipping_Data[[#This Row],[OrderDate]])</f>
        <v>2019</v>
      </c>
      <c r="L193" s="1">
        <v>43587</v>
      </c>
      <c r="M193" s="1">
        <v>43568</v>
      </c>
      <c r="N193" t="s">
        <v>26</v>
      </c>
      <c r="O193">
        <v>76</v>
      </c>
      <c r="P193" t="s">
        <v>151</v>
      </c>
      <c r="Q193">
        <v>14.4</v>
      </c>
      <c r="R193">
        <v>30</v>
      </c>
      <c r="S193">
        <v>0</v>
      </c>
      <c r="T193">
        <v>432</v>
      </c>
      <c r="U193">
        <v>64.5</v>
      </c>
    </row>
    <row r="194" spans="1:21" x14ac:dyDescent="0.2">
      <c r="A194" t="s">
        <v>141</v>
      </c>
      <c r="B194" t="s">
        <v>142</v>
      </c>
      <c r="C194" t="s">
        <v>143</v>
      </c>
      <c r="D194" t="s">
        <v>144</v>
      </c>
      <c r="E194" t="s">
        <v>25</v>
      </c>
      <c r="F194" t="s">
        <v>477</v>
      </c>
      <c r="G194" t="s">
        <v>452</v>
      </c>
      <c r="H194">
        <v>10320</v>
      </c>
      <c r="I194" s="1">
        <v>43560</v>
      </c>
      <c r="J194" s="1" t="str">
        <f>TEXT(Shipping_Data[[#This Row],[OrderDate]],"MMM")</f>
        <v>Apr</v>
      </c>
      <c r="K194">
        <f>YEAR(Shipping_Data[[#This Row],[OrderDate]])</f>
        <v>2019</v>
      </c>
      <c r="L194" s="1">
        <v>43574</v>
      </c>
      <c r="M194" s="1">
        <v>43575</v>
      </c>
      <c r="N194" t="s">
        <v>26</v>
      </c>
      <c r="O194">
        <v>71</v>
      </c>
      <c r="P194" t="s">
        <v>171</v>
      </c>
      <c r="Q194">
        <v>17.2</v>
      </c>
      <c r="R194">
        <v>30</v>
      </c>
      <c r="S194">
        <v>0</v>
      </c>
      <c r="T194">
        <v>516</v>
      </c>
      <c r="U194">
        <v>34.57</v>
      </c>
    </row>
    <row r="195" spans="1:21" x14ac:dyDescent="0.2">
      <c r="A195" t="s">
        <v>264</v>
      </c>
      <c r="B195" t="s">
        <v>265</v>
      </c>
      <c r="C195" t="s">
        <v>266</v>
      </c>
      <c r="D195" t="s">
        <v>267</v>
      </c>
      <c r="E195" t="s">
        <v>226</v>
      </c>
      <c r="F195" t="s">
        <v>477</v>
      </c>
      <c r="G195" t="s">
        <v>454</v>
      </c>
      <c r="H195">
        <v>10321</v>
      </c>
      <c r="I195" s="1">
        <v>43560</v>
      </c>
      <c r="J195" s="1" t="str">
        <f>TEXT(Shipping_Data[[#This Row],[OrderDate]],"MMM")</f>
        <v>Apr</v>
      </c>
      <c r="K195">
        <f>YEAR(Shipping_Data[[#This Row],[OrderDate]])</f>
        <v>2019</v>
      </c>
      <c r="L195" s="1">
        <v>43588</v>
      </c>
      <c r="M195" s="1">
        <v>43568</v>
      </c>
      <c r="N195" t="s">
        <v>47</v>
      </c>
      <c r="O195">
        <v>35</v>
      </c>
      <c r="P195" t="s">
        <v>123</v>
      </c>
      <c r="Q195">
        <v>14.4</v>
      </c>
      <c r="R195">
        <v>10</v>
      </c>
      <c r="S195">
        <v>0</v>
      </c>
      <c r="T195">
        <v>144</v>
      </c>
      <c r="U195">
        <v>3.43</v>
      </c>
    </row>
    <row r="196" spans="1:21" x14ac:dyDescent="0.2">
      <c r="A196" t="s">
        <v>268</v>
      </c>
      <c r="B196" t="s">
        <v>269</v>
      </c>
      <c r="C196" t="s">
        <v>104</v>
      </c>
      <c r="D196" t="s">
        <v>179</v>
      </c>
      <c r="E196" t="s">
        <v>106</v>
      </c>
      <c r="F196" t="s">
        <v>479</v>
      </c>
      <c r="G196" t="s">
        <v>460</v>
      </c>
      <c r="H196">
        <v>10322</v>
      </c>
      <c r="I196" s="1">
        <v>43561</v>
      </c>
      <c r="J196" s="1" t="str">
        <f>TEXT(Shipping_Data[[#This Row],[OrderDate]],"MMM")</f>
        <v>Apr</v>
      </c>
      <c r="K196">
        <f>YEAR(Shipping_Data[[#This Row],[OrderDate]])</f>
        <v>2019</v>
      </c>
      <c r="L196" s="1">
        <v>43589</v>
      </c>
      <c r="M196" s="1">
        <v>43580</v>
      </c>
      <c r="N196" t="s">
        <v>26</v>
      </c>
      <c r="O196">
        <v>52</v>
      </c>
      <c r="P196" t="s">
        <v>270</v>
      </c>
      <c r="Q196">
        <v>5.6</v>
      </c>
      <c r="R196">
        <v>20</v>
      </c>
      <c r="S196">
        <v>0</v>
      </c>
      <c r="T196">
        <v>112</v>
      </c>
      <c r="U196">
        <v>0.4</v>
      </c>
    </row>
    <row r="197" spans="1:21" x14ac:dyDescent="0.2">
      <c r="A197" t="s">
        <v>271</v>
      </c>
      <c r="B197" t="s">
        <v>272</v>
      </c>
      <c r="C197" t="s">
        <v>273</v>
      </c>
      <c r="D197" t="s">
        <v>274</v>
      </c>
      <c r="E197" t="s">
        <v>34</v>
      </c>
      <c r="F197" t="s">
        <v>477</v>
      </c>
      <c r="G197" t="s">
        <v>453</v>
      </c>
      <c r="H197">
        <v>10323</v>
      </c>
      <c r="I197" s="1">
        <v>43564</v>
      </c>
      <c r="J197" s="1" t="str">
        <f>TEXT(Shipping_Data[[#This Row],[OrderDate]],"MMM")</f>
        <v>Apr</v>
      </c>
      <c r="K197">
        <f>YEAR(Shipping_Data[[#This Row],[OrderDate]])</f>
        <v>2019</v>
      </c>
      <c r="L197" s="1">
        <v>43592</v>
      </c>
      <c r="M197" s="1">
        <v>43571</v>
      </c>
      <c r="N197" t="s">
        <v>40</v>
      </c>
      <c r="O197">
        <v>15</v>
      </c>
      <c r="P197" t="s">
        <v>208</v>
      </c>
      <c r="Q197">
        <v>12.4</v>
      </c>
      <c r="R197">
        <v>5</v>
      </c>
      <c r="S197">
        <v>0</v>
      </c>
      <c r="T197">
        <v>62</v>
      </c>
      <c r="U197">
        <v>4.88</v>
      </c>
    </row>
    <row r="198" spans="1:21" x14ac:dyDescent="0.2">
      <c r="A198" t="s">
        <v>271</v>
      </c>
      <c r="B198" t="s">
        <v>272</v>
      </c>
      <c r="C198" t="s">
        <v>273</v>
      </c>
      <c r="D198" t="s">
        <v>274</v>
      </c>
      <c r="E198" t="s">
        <v>34</v>
      </c>
      <c r="F198" t="s">
        <v>477</v>
      </c>
      <c r="G198" t="s">
        <v>453</v>
      </c>
      <c r="H198">
        <v>10323</v>
      </c>
      <c r="I198" s="1">
        <v>43564</v>
      </c>
      <c r="J198" s="1" t="str">
        <f>TEXT(Shipping_Data[[#This Row],[OrderDate]],"MMM")</f>
        <v>Apr</v>
      </c>
      <c r="K198">
        <f>YEAR(Shipping_Data[[#This Row],[OrderDate]])</f>
        <v>2019</v>
      </c>
      <c r="L198" s="1">
        <v>43592</v>
      </c>
      <c r="M198" s="1">
        <v>43571</v>
      </c>
      <c r="N198" t="s">
        <v>40</v>
      </c>
      <c r="O198">
        <v>25</v>
      </c>
      <c r="P198" t="s">
        <v>275</v>
      </c>
      <c r="Q198">
        <v>11.2</v>
      </c>
      <c r="R198">
        <v>4</v>
      </c>
      <c r="S198">
        <v>0</v>
      </c>
      <c r="T198">
        <v>44.8</v>
      </c>
      <c r="U198">
        <v>4.88</v>
      </c>
    </row>
    <row r="199" spans="1:21" x14ac:dyDescent="0.2">
      <c r="A199" t="s">
        <v>271</v>
      </c>
      <c r="B199" t="s">
        <v>272</v>
      </c>
      <c r="C199" t="s">
        <v>273</v>
      </c>
      <c r="D199" t="s">
        <v>274</v>
      </c>
      <c r="E199" t="s">
        <v>34</v>
      </c>
      <c r="F199" t="s">
        <v>477</v>
      </c>
      <c r="G199" t="s">
        <v>453</v>
      </c>
      <c r="H199">
        <v>10323</v>
      </c>
      <c r="I199" s="1">
        <v>43564</v>
      </c>
      <c r="J199" s="1" t="str">
        <f>TEXT(Shipping_Data[[#This Row],[OrderDate]],"MMM")</f>
        <v>Apr</v>
      </c>
      <c r="K199">
        <f>YEAR(Shipping_Data[[#This Row],[OrderDate]])</f>
        <v>2019</v>
      </c>
      <c r="L199" s="1">
        <v>43592</v>
      </c>
      <c r="M199" s="1">
        <v>43571</v>
      </c>
      <c r="N199" t="s">
        <v>40</v>
      </c>
      <c r="O199">
        <v>39</v>
      </c>
      <c r="P199" t="s">
        <v>65</v>
      </c>
      <c r="Q199">
        <v>14.4</v>
      </c>
      <c r="R199">
        <v>4</v>
      </c>
      <c r="S199">
        <v>0</v>
      </c>
      <c r="T199">
        <v>57.6</v>
      </c>
      <c r="U199">
        <v>4.88</v>
      </c>
    </row>
    <row r="200" spans="1:21" x14ac:dyDescent="0.2">
      <c r="A200" t="s">
        <v>276</v>
      </c>
      <c r="B200" t="s">
        <v>277</v>
      </c>
      <c r="C200" t="s">
        <v>278</v>
      </c>
      <c r="D200" t="s">
        <v>279</v>
      </c>
      <c r="E200" t="s">
        <v>117</v>
      </c>
      <c r="F200" t="s">
        <v>479</v>
      </c>
      <c r="G200" t="s">
        <v>455</v>
      </c>
      <c r="H200">
        <v>10324</v>
      </c>
      <c r="I200" s="1">
        <v>43565</v>
      </c>
      <c r="J200" s="1" t="str">
        <f>TEXT(Shipping_Data[[#This Row],[OrderDate]],"MMM")</f>
        <v>Apr</v>
      </c>
      <c r="K200">
        <f>YEAR(Shipping_Data[[#This Row],[OrderDate]])</f>
        <v>2019</v>
      </c>
      <c r="L200" s="1">
        <v>43593</v>
      </c>
      <c r="M200" s="1">
        <v>43567</v>
      </c>
      <c r="N200" t="s">
        <v>40</v>
      </c>
      <c r="O200">
        <v>16</v>
      </c>
      <c r="P200" t="s">
        <v>80</v>
      </c>
      <c r="Q200">
        <v>13.9</v>
      </c>
      <c r="R200">
        <v>21</v>
      </c>
      <c r="S200">
        <v>0.15000000596046448</v>
      </c>
      <c r="T200">
        <v>248.11</v>
      </c>
      <c r="U200">
        <v>214.27</v>
      </c>
    </row>
    <row r="201" spans="1:21" x14ac:dyDescent="0.2">
      <c r="A201" t="s">
        <v>276</v>
      </c>
      <c r="B201" t="s">
        <v>277</v>
      </c>
      <c r="C201" t="s">
        <v>278</v>
      </c>
      <c r="D201" t="s">
        <v>279</v>
      </c>
      <c r="E201" t="s">
        <v>117</v>
      </c>
      <c r="F201" t="s">
        <v>479</v>
      </c>
      <c r="G201" t="s">
        <v>455</v>
      </c>
      <c r="H201">
        <v>10324</v>
      </c>
      <c r="I201" s="1">
        <v>43565</v>
      </c>
      <c r="J201" s="1" t="str">
        <f>TEXT(Shipping_Data[[#This Row],[OrderDate]],"MMM")</f>
        <v>Apr</v>
      </c>
      <c r="K201">
        <f>YEAR(Shipping_Data[[#This Row],[OrderDate]])</f>
        <v>2019</v>
      </c>
      <c r="L201" s="1">
        <v>43593</v>
      </c>
      <c r="M201" s="1">
        <v>43567</v>
      </c>
      <c r="N201" t="s">
        <v>40</v>
      </c>
      <c r="O201">
        <v>35</v>
      </c>
      <c r="P201" t="s">
        <v>123</v>
      </c>
      <c r="Q201">
        <v>14.4</v>
      </c>
      <c r="R201">
        <v>70</v>
      </c>
      <c r="S201">
        <v>0.15000000596046448</v>
      </c>
      <c r="T201">
        <v>856.8</v>
      </c>
      <c r="U201">
        <v>214.27</v>
      </c>
    </row>
    <row r="202" spans="1:21" x14ac:dyDescent="0.2">
      <c r="A202" t="s">
        <v>276</v>
      </c>
      <c r="B202" t="s">
        <v>277</v>
      </c>
      <c r="C202" t="s">
        <v>278</v>
      </c>
      <c r="D202" t="s">
        <v>279</v>
      </c>
      <c r="E202" t="s">
        <v>117</v>
      </c>
      <c r="F202" t="s">
        <v>479</v>
      </c>
      <c r="G202" t="s">
        <v>455</v>
      </c>
      <c r="H202">
        <v>10324</v>
      </c>
      <c r="I202" s="1">
        <v>43565</v>
      </c>
      <c r="J202" s="1" t="str">
        <f>TEXT(Shipping_Data[[#This Row],[OrderDate]],"MMM")</f>
        <v>Apr</v>
      </c>
      <c r="K202">
        <f>YEAR(Shipping_Data[[#This Row],[OrderDate]])</f>
        <v>2019</v>
      </c>
      <c r="L202" s="1">
        <v>43593</v>
      </c>
      <c r="M202" s="1">
        <v>43567</v>
      </c>
      <c r="N202" t="s">
        <v>40</v>
      </c>
      <c r="O202">
        <v>46</v>
      </c>
      <c r="P202" t="s">
        <v>215</v>
      </c>
      <c r="Q202">
        <v>9.6</v>
      </c>
      <c r="R202">
        <v>30</v>
      </c>
      <c r="S202">
        <v>0</v>
      </c>
      <c r="T202">
        <v>288</v>
      </c>
      <c r="U202">
        <v>214.27</v>
      </c>
    </row>
    <row r="203" spans="1:21" x14ac:dyDescent="0.2">
      <c r="A203" t="s">
        <v>276</v>
      </c>
      <c r="B203" t="s">
        <v>277</v>
      </c>
      <c r="C203" t="s">
        <v>278</v>
      </c>
      <c r="D203" t="s">
        <v>279</v>
      </c>
      <c r="E203" t="s">
        <v>117</v>
      </c>
      <c r="F203" t="s">
        <v>479</v>
      </c>
      <c r="G203" t="s">
        <v>455</v>
      </c>
      <c r="H203">
        <v>10324</v>
      </c>
      <c r="I203" s="1">
        <v>43565</v>
      </c>
      <c r="J203" s="1" t="str">
        <f>TEXT(Shipping_Data[[#This Row],[OrderDate]],"MMM")</f>
        <v>Apr</v>
      </c>
      <c r="K203">
        <f>YEAR(Shipping_Data[[#This Row],[OrderDate]])</f>
        <v>2019</v>
      </c>
      <c r="L203" s="1">
        <v>43593</v>
      </c>
      <c r="M203" s="1">
        <v>43567</v>
      </c>
      <c r="N203" t="s">
        <v>40</v>
      </c>
      <c r="O203">
        <v>59</v>
      </c>
      <c r="P203" t="s">
        <v>82</v>
      </c>
      <c r="Q203">
        <v>44</v>
      </c>
      <c r="R203">
        <v>40</v>
      </c>
      <c r="S203">
        <v>0.15000000596046448</v>
      </c>
      <c r="T203">
        <v>1496</v>
      </c>
      <c r="U203">
        <v>214.27</v>
      </c>
    </row>
    <row r="204" spans="1:21" x14ac:dyDescent="0.2">
      <c r="A204" t="s">
        <v>276</v>
      </c>
      <c r="B204" t="s">
        <v>277</v>
      </c>
      <c r="C204" t="s">
        <v>278</v>
      </c>
      <c r="D204" t="s">
        <v>279</v>
      </c>
      <c r="E204" t="s">
        <v>117</v>
      </c>
      <c r="F204" t="s">
        <v>479</v>
      </c>
      <c r="G204" t="s">
        <v>455</v>
      </c>
      <c r="H204">
        <v>10324</v>
      </c>
      <c r="I204" s="1">
        <v>43565</v>
      </c>
      <c r="J204" s="1" t="str">
        <f>TEXT(Shipping_Data[[#This Row],[OrderDate]],"MMM")</f>
        <v>Apr</v>
      </c>
      <c r="K204">
        <f>YEAR(Shipping_Data[[#This Row],[OrderDate]])</f>
        <v>2019</v>
      </c>
      <c r="L204" s="1">
        <v>43593</v>
      </c>
      <c r="M204" s="1">
        <v>43567</v>
      </c>
      <c r="N204" t="s">
        <v>40</v>
      </c>
      <c r="O204">
        <v>63</v>
      </c>
      <c r="P204" t="s">
        <v>191</v>
      </c>
      <c r="Q204">
        <v>35.1</v>
      </c>
      <c r="R204">
        <v>80</v>
      </c>
      <c r="S204">
        <v>0.15000000596046448</v>
      </c>
      <c r="T204">
        <v>2386.8000000000002</v>
      </c>
      <c r="U204">
        <v>214.27</v>
      </c>
    </row>
    <row r="205" spans="1:21" x14ac:dyDescent="0.2">
      <c r="A205" t="s">
        <v>271</v>
      </c>
      <c r="B205" t="s">
        <v>272</v>
      </c>
      <c r="C205" t="s">
        <v>273</v>
      </c>
      <c r="D205" t="s">
        <v>274</v>
      </c>
      <c r="E205" t="s">
        <v>34</v>
      </c>
      <c r="F205" t="s">
        <v>477</v>
      </c>
      <c r="G205" t="s">
        <v>457</v>
      </c>
      <c r="H205">
        <v>10325</v>
      </c>
      <c r="I205" s="1">
        <v>43566</v>
      </c>
      <c r="J205" s="1" t="str">
        <f>TEXT(Shipping_Data[[#This Row],[OrderDate]],"MMM")</f>
        <v>Apr</v>
      </c>
      <c r="K205">
        <f>YEAR(Shipping_Data[[#This Row],[OrderDate]])</f>
        <v>2019</v>
      </c>
      <c r="L205" s="1">
        <v>43580</v>
      </c>
      <c r="M205" s="1">
        <v>43571</v>
      </c>
      <c r="N205" t="s">
        <v>26</v>
      </c>
      <c r="O205">
        <v>6</v>
      </c>
      <c r="P205" t="s">
        <v>255</v>
      </c>
      <c r="Q205">
        <v>20</v>
      </c>
      <c r="R205">
        <v>6</v>
      </c>
      <c r="S205">
        <v>0</v>
      </c>
      <c r="T205">
        <v>120</v>
      </c>
      <c r="U205">
        <v>64.86</v>
      </c>
    </row>
    <row r="206" spans="1:21" x14ac:dyDescent="0.2">
      <c r="A206" t="s">
        <v>271</v>
      </c>
      <c r="B206" t="s">
        <v>272</v>
      </c>
      <c r="C206" t="s">
        <v>273</v>
      </c>
      <c r="D206" t="s">
        <v>274</v>
      </c>
      <c r="E206" t="s">
        <v>34</v>
      </c>
      <c r="F206" t="s">
        <v>477</v>
      </c>
      <c r="G206" t="s">
        <v>457</v>
      </c>
      <c r="H206">
        <v>10325</v>
      </c>
      <c r="I206" s="1">
        <v>43566</v>
      </c>
      <c r="J206" s="1" t="str">
        <f>TEXT(Shipping_Data[[#This Row],[OrderDate]],"MMM")</f>
        <v>Apr</v>
      </c>
      <c r="K206">
        <f>YEAR(Shipping_Data[[#This Row],[OrderDate]])</f>
        <v>2019</v>
      </c>
      <c r="L206" s="1">
        <v>43580</v>
      </c>
      <c r="M206" s="1">
        <v>43571</v>
      </c>
      <c r="N206" t="s">
        <v>26</v>
      </c>
      <c r="O206">
        <v>13</v>
      </c>
      <c r="P206" t="s">
        <v>180</v>
      </c>
      <c r="Q206">
        <v>4.8</v>
      </c>
      <c r="R206">
        <v>12</v>
      </c>
      <c r="S206">
        <v>0</v>
      </c>
      <c r="T206">
        <v>57.6</v>
      </c>
      <c r="U206">
        <v>64.86</v>
      </c>
    </row>
    <row r="207" spans="1:21" x14ac:dyDescent="0.2">
      <c r="A207" t="s">
        <v>271</v>
      </c>
      <c r="B207" t="s">
        <v>272</v>
      </c>
      <c r="C207" t="s">
        <v>273</v>
      </c>
      <c r="D207" t="s">
        <v>274</v>
      </c>
      <c r="E207" t="s">
        <v>34</v>
      </c>
      <c r="F207" t="s">
        <v>477</v>
      </c>
      <c r="G207" t="s">
        <v>457</v>
      </c>
      <c r="H207">
        <v>10325</v>
      </c>
      <c r="I207" s="1">
        <v>43566</v>
      </c>
      <c r="J207" s="1" t="str">
        <f>TEXT(Shipping_Data[[#This Row],[OrderDate]],"MMM")</f>
        <v>Apr</v>
      </c>
      <c r="K207">
        <f>YEAR(Shipping_Data[[#This Row],[OrderDate]])</f>
        <v>2019</v>
      </c>
      <c r="L207" s="1">
        <v>43580</v>
      </c>
      <c r="M207" s="1">
        <v>43571</v>
      </c>
      <c r="N207" t="s">
        <v>26</v>
      </c>
      <c r="O207">
        <v>14</v>
      </c>
      <c r="P207" t="s">
        <v>41</v>
      </c>
      <c r="Q207">
        <v>18.600000000000001</v>
      </c>
      <c r="R207">
        <v>9</v>
      </c>
      <c r="S207">
        <v>0</v>
      </c>
      <c r="T207">
        <v>167.4</v>
      </c>
      <c r="U207">
        <v>64.86</v>
      </c>
    </row>
    <row r="208" spans="1:21" x14ac:dyDescent="0.2">
      <c r="A208" t="s">
        <v>271</v>
      </c>
      <c r="B208" t="s">
        <v>272</v>
      </c>
      <c r="C208" t="s">
        <v>273</v>
      </c>
      <c r="D208" t="s">
        <v>274</v>
      </c>
      <c r="E208" t="s">
        <v>34</v>
      </c>
      <c r="F208" t="s">
        <v>477</v>
      </c>
      <c r="G208" t="s">
        <v>457</v>
      </c>
      <c r="H208">
        <v>10325</v>
      </c>
      <c r="I208" s="1">
        <v>43566</v>
      </c>
      <c r="J208" s="1" t="str">
        <f>TEXT(Shipping_Data[[#This Row],[OrderDate]],"MMM")</f>
        <v>Apr</v>
      </c>
      <c r="K208">
        <f>YEAR(Shipping_Data[[#This Row],[OrderDate]])</f>
        <v>2019</v>
      </c>
      <c r="L208" s="1">
        <v>43580</v>
      </c>
      <c r="M208" s="1">
        <v>43571</v>
      </c>
      <c r="N208" t="s">
        <v>26</v>
      </c>
      <c r="O208">
        <v>31</v>
      </c>
      <c r="P208" t="s">
        <v>64</v>
      </c>
      <c r="Q208">
        <v>10</v>
      </c>
      <c r="R208">
        <v>4</v>
      </c>
      <c r="S208">
        <v>0</v>
      </c>
      <c r="T208">
        <v>40</v>
      </c>
      <c r="U208">
        <v>64.86</v>
      </c>
    </row>
    <row r="209" spans="1:21" x14ac:dyDescent="0.2">
      <c r="A209" t="s">
        <v>271</v>
      </c>
      <c r="B209" t="s">
        <v>272</v>
      </c>
      <c r="C209" t="s">
        <v>273</v>
      </c>
      <c r="D209" t="s">
        <v>274</v>
      </c>
      <c r="E209" t="s">
        <v>34</v>
      </c>
      <c r="F209" t="s">
        <v>477</v>
      </c>
      <c r="G209" t="s">
        <v>457</v>
      </c>
      <c r="H209">
        <v>10325</v>
      </c>
      <c r="I209" s="1">
        <v>43566</v>
      </c>
      <c r="J209" s="1" t="str">
        <f>TEXT(Shipping_Data[[#This Row],[OrderDate]],"MMM")</f>
        <v>Apr</v>
      </c>
      <c r="K209">
        <f>YEAR(Shipping_Data[[#This Row],[OrderDate]])</f>
        <v>2019</v>
      </c>
      <c r="L209" s="1">
        <v>43580</v>
      </c>
      <c r="M209" s="1">
        <v>43571</v>
      </c>
      <c r="N209" t="s">
        <v>26</v>
      </c>
      <c r="O209">
        <v>72</v>
      </c>
      <c r="P209" t="s">
        <v>29</v>
      </c>
      <c r="Q209">
        <v>27.8</v>
      </c>
      <c r="R209">
        <v>40</v>
      </c>
      <c r="S209">
        <v>0</v>
      </c>
      <c r="T209">
        <v>1112</v>
      </c>
      <c r="U209">
        <v>64.86</v>
      </c>
    </row>
    <row r="210" spans="1:21" x14ac:dyDescent="0.2">
      <c r="A210" t="s">
        <v>280</v>
      </c>
      <c r="B210" t="s">
        <v>281</v>
      </c>
      <c r="C210" t="s">
        <v>200</v>
      </c>
      <c r="D210" t="s">
        <v>282</v>
      </c>
      <c r="E210" t="s">
        <v>202</v>
      </c>
      <c r="F210" t="s">
        <v>477</v>
      </c>
      <c r="G210" t="s">
        <v>453</v>
      </c>
      <c r="H210">
        <v>10326</v>
      </c>
      <c r="I210" s="1">
        <v>43567</v>
      </c>
      <c r="J210" s="1" t="str">
        <f>TEXT(Shipping_Data[[#This Row],[OrderDate]],"MMM")</f>
        <v>Apr</v>
      </c>
      <c r="K210">
        <f>YEAR(Shipping_Data[[#This Row],[OrderDate]])</f>
        <v>2019</v>
      </c>
      <c r="L210" s="1">
        <v>43595</v>
      </c>
      <c r="M210" s="1">
        <v>43571</v>
      </c>
      <c r="N210" t="s">
        <v>47</v>
      </c>
      <c r="O210">
        <v>4</v>
      </c>
      <c r="P210" t="s">
        <v>254</v>
      </c>
      <c r="Q210">
        <v>17.600000000000001</v>
      </c>
      <c r="R210">
        <v>24</v>
      </c>
      <c r="S210">
        <v>0</v>
      </c>
      <c r="T210">
        <v>422.4</v>
      </c>
      <c r="U210">
        <v>77.92</v>
      </c>
    </row>
    <row r="211" spans="1:21" x14ac:dyDescent="0.2">
      <c r="A211" t="s">
        <v>280</v>
      </c>
      <c r="B211" t="s">
        <v>281</v>
      </c>
      <c r="C211" t="s">
        <v>200</v>
      </c>
      <c r="D211" t="s">
        <v>282</v>
      </c>
      <c r="E211" t="s">
        <v>202</v>
      </c>
      <c r="F211" t="s">
        <v>477</v>
      </c>
      <c r="G211" t="s">
        <v>453</v>
      </c>
      <c r="H211">
        <v>10326</v>
      </c>
      <c r="I211" s="1">
        <v>43567</v>
      </c>
      <c r="J211" s="1" t="str">
        <f>TEXT(Shipping_Data[[#This Row],[OrderDate]],"MMM")</f>
        <v>Apr</v>
      </c>
      <c r="K211">
        <f>YEAR(Shipping_Data[[#This Row],[OrderDate]])</f>
        <v>2019</v>
      </c>
      <c r="L211" s="1">
        <v>43595</v>
      </c>
      <c r="M211" s="1">
        <v>43571</v>
      </c>
      <c r="N211" t="s">
        <v>47</v>
      </c>
      <c r="O211">
        <v>57</v>
      </c>
      <c r="P211" t="s">
        <v>55</v>
      </c>
      <c r="Q211">
        <v>15.6</v>
      </c>
      <c r="R211">
        <v>16</v>
      </c>
      <c r="S211">
        <v>0</v>
      </c>
      <c r="T211">
        <v>249.6</v>
      </c>
      <c r="U211">
        <v>77.92</v>
      </c>
    </row>
    <row r="212" spans="1:21" x14ac:dyDescent="0.2">
      <c r="A212" t="s">
        <v>280</v>
      </c>
      <c r="B212" t="s">
        <v>281</v>
      </c>
      <c r="C212" t="s">
        <v>200</v>
      </c>
      <c r="D212" t="s">
        <v>282</v>
      </c>
      <c r="E212" t="s">
        <v>202</v>
      </c>
      <c r="F212" t="s">
        <v>477</v>
      </c>
      <c r="G212" t="s">
        <v>453</v>
      </c>
      <c r="H212">
        <v>10326</v>
      </c>
      <c r="I212" s="1">
        <v>43567</v>
      </c>
      <c r="J212" s="1" t="str">
        <f>TEXT(Shipping_Data[[#This Row],[OrderDate]],"MMM")</f>
        <v>Apr</v>
      </c>
      <c r="K212">
        <f>YEAR(Shipping_Data[[#This Row],[OrderDate]])</f>
        <v>2019</v>
      </c>
      <c r="L212" s="1">
        <v>43595</v>
      </c>
      <c r="M212" s="1">
        <v>43571</v>
      </c>
      <c r="N212" t="s">
        <v>47</v>
      </c>
      <c r="O212">
        <v>75</v>
      </c>
      <c r="P212" t="s">
        <v>197</v>
      </c>
      <c r="Q212">
        <v>6.2</v>
      </c>
      <c r="R212">
        <v>50</v>
      </c>
      <c r="S212">
        <v>0</v>
      </c>
      <c r="T212">
        <v>310</v>
      </c>
      <c r="U212">
        <v>77.92</v>
      </c>
    </row>
    <row r="213" spans="1:21" x14ac:dyDescent="0.2">
      <c r="A213" t="s">
        <v>131</v>
      </c>
      <c r="B213" t="s">
        <v>132</v>
      </c>
      <c r="C213" t="s">
        <v>133</v>
      </c>
      <c r="D213" t="s">
        <v>134</v>
      </c>
      <c r="E213" t="s">
        <v>135</v>
      </c>
      <c r="F213" t="s">
        <v>477</v>
      </c>
      <c r="G213" t="s">
        <v>459</v>
      </c>
      <c r="H213">
        <v>10327</v>
      </c>
      <c r="I213" s="1">
        <v>43568</v>
      </c>
      <c r="J213" s="1" t="str">
        <f>TEXT(Shipping_Data[[#This Row],[OrderDate]],"MMM")</f>
        <v>Apr</v>
      </c>
      <c r="K213">
        <f>YEAR(Shipping_Data[[#This Row],[OrderDate]])</f>
        <v>2019</v>
      </c>
      <c r="L213" s="1">
        <v>43596</v>
      </c>
      <c r="M213" s="1">
        <v>43571</v>
      </c>
      <c r="N213" t="s">
        <v>40</v>
      </c>
      <c r="O213">
        <v>2</v>
      </c>
      <c r="P213" t="s">
        <v>79</v>
      </c>
      <c r="Q213">
        <v>15.2</v>
      </c>
      <c r="R213">
        <v>25</v>
      </c>
      <c r="S213">
        <v>0.20000000298023224</v>
      </c>
      <c r="T213">
        <v>304</v>
      </c>
      <c r="U213">
        <v>63.36</v>
      </c>
    </row>
    <row r="214" spans="1:21" x14ac:dyDescent="0.2">
      <c r="A214" t="s">
        <v>131</v>
      </c>
      <c r="B214" t="s">
        <v>132</v>
      </c>
      <c r="C214" t="s">
        <v>133</v>
      </c>
      <c r="D214" t="s">
        <v>134</v>
      </c>
      <c r="E214" t="s">
        <v>135</v>
      </c>
      <c r="F214" t="s">
        <v>477</v>
      </c>
      <c r="G214" t="s">
        <v>459</v>
      </c>
      <c r="H214">
        <v>10327</v>
      </c>
      <c r="I214" s="1">
        <v>43568</v>
      </c>
      <c r="J214" s="1" t="str">
        <f>TEXT(Shipping_Data[[#This Row],[OrderDate]],"MMM")</f>
        <v>Apr</v>
      </c>
      <c r="K214">
        <f>YEAR(Shipping_Data[[#This Row],[OrderDate]])</f>
        <v>2019</v>
      </c>
      <c r="L214" s="1">
        <v>43596</v>
      </c>
      <c r="M214" s="1">
        <v>43571</v>
      </c>
      <c r="N214" t="s">
        <v>40</v>
      </c>
      <c r="O214">
        <v>11</v>
      </c>
      <c r="P214" t="s">
        <v>27</v>
      </c>
      <c r="Q214">
        <v>16.8</v>
      </c>
      <c r="R214">
        <v>50</v>
      </c>
      <c r="S214">
        <v>0.20000000298023224</v>
      </c>
      <c r="T214">
        <v>672</v>
      </c>
      <c r="U214">
        <v>63.36</v>
      </c>
    </row>
    <row r="215" spans="1:21" x14ac:dyDescent="0.2">
      <c r="A215" t="s">
        <v>131</v>
      </c>
      <c r="B215" t="s">
        <v>132</v>
      </c>
      <c r="C215" t="s">
        <v>133</v>
      </c>
      <c r="D215" t="s">
        <v>134</v>
      </c>
      <c r="E215" t="s">
        <v>135</v>
      </c>
      <c r="F215" t="s">
        <v>477</v>
      </c>
      <c r="G215" t="s">
        <v>459</v>
      </c>
      <c r="H215">
        <v>10327</v>
      </c>
      <c r="I215" s="1">
        <v>43568</v>
      </c>
      <c r="J215" s="1" t="str">
        <f>TEXT(Shipping_Data[[#This Row],[OrderDate]],"MMM")</f>
        <v>Apr</v>
      </c>
      <c r="K215">
        <f>YEAR(Shipping_Data[[#This Row],[OrderDate]])</f>
        <v>2019</v>
      </c>
      <c r="L215" s="1">
        <v>43596</v>
      </c>
      <c r="M215" s="1">
        <v>43571</v>
      </c>
      <c r="N215" t="s">
        <v>40</v>
      </c>
      <c r="O215">
        <v>30</v>
      </c>
      <c r="P215" t="s">
        <v>130</v>
      </c>
      <c r="Q215">
        <v>20.7</v>
      </c>
      <c r="R215">
        <v>35</v>
      </c>
      <c r="S215">
        <v>0.20000000298023224</v>
      </c>
      <c r="T215">
        <v>579.6</v>
      </c>
      <c r="U215">
        <v>63.36</v>
      </c>
    </row>
    <row r="216" spans="1:21" x14ac:dyDescent="0.2">
      <c r="A216" t="s">
        <v>131</v>
      </c>
      <c r="B216" t="s">
        <v>132</v>
      </c>
      <c r="C216" t="s">
        <v>133</v>
      </c>
      <c r="D216" t="s">
        <v>134</v>
      </c>
      <c r="E216" t="s">
        <v>135</v>
      </c>
      <c r="F216" t="s">
        <v>477</v>
      </c>
      <c r="G216" t="s">
        <v>459</v>
      </c>
      <c r="H216">
        <v>10327</v>
      </c>
      <c r="I216" s="1">
        <v>43568</v>
      </c>
      <c r="J216" s="1" t="str">
        <f>TEXT(Shipping_Data[[#This Row],[OrderDate]],"MMM")</f>
        <v>Apr</v>
      </c>
      <c r="K216">
        <f>YEAR(Shipping_Data[[#This Row],[OrderDate]])</f>
        <v>2019</v>
      </c>
      <c r="L216" s="1">
        <v>43596</v>
      </c>
      <c r="M216" s="1">
        <v>43571</v>
      </c>
      <c r="N216" t="s">
        <v>40</v>
      </c>
      <c r="O216">
        <v>58</v>
      </c>
      <c r="P216" t="s">
        <v>263</v>
      </c>
      <c r="Q216">
        <v>10.6</v>
      </c>
      <c r="R216">
        <v>30</v>
      </c>
      <c r="S216">
        <v>0.20000000298023224</v>
      </c>
      <c r="T216">
        <v>254.4</v>
      </c>
      <c r="U216">
        <v>63.36</v>
      </c>
    </row>
    <row r="217" spans="1:21" x14ac:dyDescent="0.2">
      <c r="A217" t="s">
        <v>283</v>
      </c>
      <c r="B217" t="s">
        <v>284</v>
      </c>
      <c r="C217" t="s">
        <v>285</v>
      </c>
      <c r="D217" t="s">
        <v>286</v>
      </c>
      <c r="E217" t="s">
        <v>287</v>
      </c>
      <c r="F217" t="s">
        <v>477</v>
      </c>
      <c r="G217" t="s">
        <v>453</v>
      </c>
      <c r="H217">
        <v>10328</v>
      </c>
      <c r="I217" s="1">
        <v>43571</v>
      </c>
      <c r="J217" s="1" t="str">
        <f>TEXT(Shipping_Data[[#This Row],[OrderDate]],"MMM")</f>
        <v>Apr</v>
      </c>
      <c r="K217">
        <f>YEAR(Shipping_Data[[#This Row],[OrderDate]])</f>
        <v>2019</v>
      </c>
      <c r="L217" s="1">
        <v>43599</v>
      </c>
      <c r="M217" s="1">
        <v>43574</v>
      </c>
      <c r="N217" t="s">
        <v>26</v>
      </c>
      <c r="O217">
        <v>59</v>
      </c>
      <c r="P217" t="s">
        <v>82</v>
      </c>
      <c r="Q217">
        <v>44</v>
      </c>
      <c r="R217">
        <v>9</v>
      </c>
      <c r="S217">
        <v>0</v>
      </c>
      <c r="T217">
        <v>396</v>
      </c>
      <c r="U217">
        <v>87.03</v>
      </c>
    </row>
    <row r="218" spans="1:21" x14ac:dyDescent="0.2">
      <c r="A218" t="s">
        <v>283</v>
      </c>
      <c r="B218" t="s">
        <v>284</v>
      </c>
      <c r="C218" t="s">
        <v>285</v>
      </c>
      <c r="D218" t="s">
        <v>286</v>
      </c>
      <c r="E218" t="s">
        <v>287</v>
      </c>
      <c r="F218" t="s">
        <v>477</v>
      </c>
      <c r="G218" t="s">
        <v>453</v>
      </c>
      <c r="H218">
        <v>10328</v>
      </c>
      <c r="I218" s="1">
        <v>43571</v>
      </c>
      <c r="J218" s="1" t="str">
        <f>TEXT(Shipping_Data[[#This Row],[OrderDate]],"MMM")</f>
        <v>Apr</v>
      </c>
      <c r="K218">
        <f>YEAR(Shipping_Data[[#This Row],[OrderDate]])</f>
        <v>2019</v>
      </c>
      <c r="L218" s="1">
        <v>43599</v>
      </c>
      <c r="M218" s="1">
        <v>43574</v>
      </c>
      <c r="N218" t="s">
        <v>26</v>
      </c>
      <c r="O218">
        <v>65</v>
      </c>
      <c r="P218" t="s">
        <v>49</v>
      </c>
      <c r="Q218">
        <v>16.8</v>
      </c>
      <c r="R218">
        <v>40</v>
      </c>
      <c r="S218">
        <v>0</v>
      </c>
      <c r="T218">
        <v>672</v>
      </c>
      <c r="U218">
        <v>87.03</v>
      </c>
    </row>
    <row r="219" spans="1:21" x14ac:dyDescent="0.2">
      <c r="A219" t="s">
        <v>283</v>
      </c>
      <c r="B219" t="s">
        <v>284</v>
      </c>
      <c r="C219" t="s">
        <v>285</v>
      </c>
      <c r="D219" t="s">
        <v>286</v>
      </c>
      <c r="E219" t="s">
        <v>287</v>
      </c>
      <c r="F219" t="s">
        <v>477</v>
      </c>
      <c r="G219" t="s">
        <v>453</v>
      </c>
      <c r="H219">
        <v>10328</v>
      </c>
      <c r="I219" s="1">
        <v>43571</v>
      </c>
      <c r="J219" s="1" t="str">
        <f>TEXT(Shipping_Data[[#This Row],[OrderDate]],"MMM")</f>
        <v>Apr</v>
      </c>
      <c r="K219">
        <f>YEAR(Shipping_Data[[#This Row],[OrderDate]])</f>
        <v>2019</v>
      </c>
      <c r="L219" s="1">
        <v>43599</v>
      </c>
      <c r="M219" s="1">
        <v>43574</v>
      </c>
      <c r="N219" t="s">
        <v>26</v>
      </c>
      <c r="O219">
        <v>68</v>
      </c>
      <c r="P219" t="s">
        <v>221</v>
      </c>
      <c r="Q219">
        <v>10</v>
      </c>
      <c r="R219">
        <v>10</v>
      </c>
      <c r="S219">
        <v>0</v>
      </c>
      <c r="T219">
        <v>100</v>
      </c>
      <c r="U219">
        <v>87.03</v>
      </c>
    </row>
    <row r="220" spans="1:21" x14ac:dyDescent="0.2">
      <c r="A220" t="s">
        <v>162</v>
      </c>
      <c r="B220" t="s">
        <v>163</v>
      </c>
      <c r="C220" t="s">
        <v>164</v>
      </c>
      <c r="D220" t="s">
        <v>165</v>
      </c>
      <c r="E220" t="s">
        <v>117</v>
      </c>
      <c r="F220" t="s">
        <v>479</v>
      </c>
      <c r="G220" t="s">
        <v>453</v>
      </c>
      <c r="H220">
        <v>10329</v>
      </c>
      <c r="I220" s="1">
        <v>43572</v>
      </c>
      <c r="J220" s="1" t="str">
        <f>TEXT(Shipping_Data[[#This Row],[OrderDate]],"MMM")</f>
        <v>Apr</v>
      </c>
      <c r="K220">
        <f>YEAR(Shipping_Data[[#This Row],[OrderDate]])</f>
        <v>2019</v>
      </c>
      <c r="L220" s="1">
        <v>43614</v>
      </c>
      <c r="M220" s="1">
        <v>43580</v>
      </c>
      <c r="N220" t="s">
        <v>47</v>
      </c>
      <c r="O220">
        <v>19</v>
      </c>
      <c r="P220" t="s">
        <v>203</v>
      </c>
      <c r="Q220">
        <v>7.3</v>
      </c>
      <c r="R220">
        <v>10</v>
      </c>
      <c r="S220">
        <v>5.000000074505806E-2</v>
      </c>
      <c r="T220">
        <v>69.349999999999994</v>
      </c>
      <c r="U220">
        <v>191.67</v>
      </c>
    </row>
    <row r="221" spans="1:21" x14ac:dyDescent="0.2">
      <c r="A221" t="s">
        <v>162</v>
      </c>
      <c r="B221" t="s">
        <v>163</v>
      </c>
      <c r="C221" t="s">
        <v>164</v>
      </c>
      <c r="D221" t="s">
        <v>165</v>
      </c>
      <c r="E221" t="s">
        <v>117</v>
      </c>
      <c r="F221" t="s">
        <v>479</v>
      </c>
      <c r="G221" t="s">
        <v>453</v>
      </c>
      <c r="H221">
        <v>10329</v>
      </c>
      <c r="I221" s="1">
        <v>43572</v>
      </c>
      <c r="J221" s="1" t="str">
        <f>TEXT(Shipping_Data[[#This Row],[OrderDate]],"MMM")</f>
        <v>Apr</v>
      </c>
      <c r="K221">
        <f>YEAR(Shipping_Data[[#This Row],[OrderDate]])</f>
        <v>2019</v>
      </c>
      <c r="L221" s="1">
        <v>43614</v>
      </c>
      <c r="M221" s="1">
        <v>43580</v>
      </c>
      <c r="N221" t="s">
        <v>47</v>
      </c>
      <c r="O221">
        <v>30</v>
      </c>
      <c r="P221" t="s">
        <v>130</v>
      </c>
      <c r="Q221">
        <v>20.7</v>
      </c>
      <c r="R221">
        <v>8</v>
      </c>
      <c r="S221">
        <v>5.000000074505806E-2</v>
      </c>
      <c r="T221">
        <v>157.32</v>
      </c>
      <c r="U221">
        <v>191.67</v>
      </c>
    </row>
    <row r="222" spans="1:21" x14ac:dyDescent="0.2">
      <c r="A222" t="s">
        <v>162</v>
      </c>
      <c r="B222" t="s">
        <v>163</v>
      </c>
      <c r="C222" t="s">
        <v>164</v>
      </c>
      <c r="D222" t="s">
        <v>165</v>
      </c>
      <c r="E222" t="s">
        <v>117</v>
      </c>
      <c r="F222" t="s">
        <v>479</v>
      </c>
      <c r="G222" t="s">
        <v>453</v>
      </c>
      <c r="H222">
        <v>10329</v>
      </c>
      <c r="I222" s="1">
        <v>43572</v>
      </c>
      <c r="J222" s="1" t="str">
        <f>TEXT(Shipping_Data[[#This Row],[OrderDate]],"MMM")</f>
        <v>Apr</v>
      </c>
      <c r="K222">
        <f>YEAR(Shipping_Data[[#This Row],[OrderDate]])</f>
        <v>2019</v>
      </c>
      <c r="L222" s="1">
        <v>43614</v>
      </c>
      <c r="M222" s="1">
        <v>43580</v>
      </c>
      <c r="N222" t="s">
        <v>47</v>
      </c>
      <c r="O222">
        <v>38</v>
      </c>
      <c r="P222" t="s">
        <v>288</v>
      </c>
      <c r="Q222">
        <v>210.8</v>
      </c>
      <c r="R222">
        <v>20</v>
      </c>
      <c r="S222">
        <v>5.000000074505806E-2</v>
      </c>
      <c r="T222">
        <v>4005.2</v>
      </c>
      <c r="U222">
        <v>191.67</v>
      </c>
    </row>
    <row r="223" spans="1:21" x14ac:dyDescent="0.2">
      <c r="A223" t="s">
        <v>162</v>
      </c>
      <c r="B223" t="s">
        <v>163</v>
      </c>
      <c r="C223" t="s">
        <v>164</v>
      </c>
      <c r="D223" t="s">
        <v>165</v>
      </c>
      <c r="E223" t="s">
        <v>117</v>
      </c>
      <c r="F223" t="s">
        <v>479</v>
      </c>
      <c r="G223" t="s">
        <v>453</v>
      </c>
      <c r="H223">
        <v>10329</v>
      </c>
      <c r="I223" s="1">
        <v>43572</v>
      </c>
      <c r="J223" s="1" t="str">
        <f>TEXT(Shipping_Data[[#This Row],[OrderDate]],"MMM")</f>
        <v>Apr</v>
      </c>
      <c r="K223">
        <f>YEAR(Shipping_Data[[#This Row],[OrderDate]])</f>
        <v>2019</v>
      </c>
      <c r="L223" s="1">
        <v>43614</v>
      </c>
      <c r="M223" s="1">
        <v>43580</v>
      </c>
      <c r="N223" t="s">
        <v>47</v>
      </c>
      <c r="O223">
        <v>56</v>
      </c>
      <c r="P223" t="s">
        <v>129</v>
      </c>
      <c r="Q223">
        <v>30.4</v>
      </c>
      <c r="R223">
        <v>12</v>
      </c>
      <c r="S223">
        <v>5.000000074505806E-2</v>
      </c>
      <c r="T223">
        <v>346.56</v>
      </c>
      <c r="U223">
        <v>191.67</v>
      </c>
    </row>
    <row r="224" spans="1:21" x14ac:dyDescent="0.2">
      <c r="A224" t="s">
        <v>204</v>
      </c>
      <c r="B224" t="s">
        <v>205</v>
      </c>
      <c r="C224" t="s">
        <v>206</v>
      </c>
      <c r="D224" t="s">
        <v>207</v>
      </c>
      <c r="E224" t="s">
        <v>93</v>
      </c>
      <c r="F224" t="s">
        <v>478</v>
      </c>
      <c r="G224" t="s">
        <v>454</v>
      </c>
      <c r="H224">
        <v>10330</v>
      </c>
      <c r="I224" s="1">
        <v>43573</v>
      </c>
      <c r="J224" s="1" t="str">
        <f>TEXT(Shipping_Data[[#This Row],[OrderDate]],"MMM")</f>
        <v>Apr</v>
      </c>
      <c r="K224">
        <f>YEAR(Shipping_Data[[#This Row],[OrderDate]])</f>
        <v>2019</v>
      </c>
      <c r="L224" s="1">
        <v>43601</v>
      </c>
      <c r="M224" s="1">
        <v>43585</v>
      </c>
      <c r="N224" t="s">
        <v>40</v>
      </c>
      <c r="O224">
        <v>26</v>
      </c>
      <c r="P224" t="s">
        <v>289</v>
      </c>
      <c r="Q224">
        <v>24.9</v>
      </c>
      <c r="R224">
        <v>50</v>
      </c>
      <c r="S224">
        <v>0.15000000596046448</v>
      </c>
      <c r="T224">
        <v>1058.25</v>
      </c>
      <c r="U224">
        <v>12.75</v>
      </c>
    </row>
    <row r="225" spans="1:21" x14ac:dyDescent="0.2">
      <c r="A225" t="s">
        <v>204</v>
      </c>
      <c r="B225" t="s">
        <v>205</v>
      </c>
      <c r="C225" t="s">
        <v>206</v>
      </c>
      <c r="D225" t="s">
        <v>207</v>
      </c>
      <c r="E225" t="s">
        <v>93</v>
      </c>
      <c r="F225" t="s">
        <v>478</v>
      </c>
      <c r="G225" t="s">
        <v>454</v>
      </c>
      <c r="H225">
        <v>10330</v>
      </c>
      <c r="I225" s="1">
        <v>43573</v>
      </c>
      <c r="J225" s="1" t="str">
        <f>TEXT(Shipping_Data[[#This Row],[OrderDate]],"MMM")</f>
        <v>Apr</v>
      </c>
      <c r="K225">
        <f>YEAR(Shipping_Data[[#This Row],[OrderDate]])</f>
        <v>2019</v>
      </c>
      <c r="L225" s="1">
        <v>43601</v>
      </c>
      <c r="M225" s="1">
        <v>43585</v>
      </c>
      <c r="N225" t="s">
        <v>40</v>
      </c>
      <c r="O225">
        <v>72</v>
      </c>
      <c r="P225" t="s">
        <v>29</v>
      </c>
      <c r="Q225">
        <v>27.8</v>
      </c>
      <c r="R225">
        <v>25</v>
      </c>
      <c r="S225">
        <v>0.15000000596046448</v>
      </c>
      <c r="T225">
        <v>590.75</v>
      </c>
      <c r="U225">
        <v>12.75</v>
      </c>
    </row>
    <row r="226" spans="1:21" x14ac:dyDescent="0.2">
      <c r="A226" t="s">
        <v>290</v>
      </c>
      <c r="B226" t="s">
        <v>291</v>
      </c>
      <c r="C226" t="s">
        <v>292</v>
      </c>
      <c r="D226" t="s">
        <v>293</v>
      </c>
      <c r="E226" t="s">
        <v>20</v>
      </c>
      <c r="F226" t="s">
        <v>477</v>
      </c>
      <c r="G226" t="s">
        <v>455</v>
      </c>
      <c r="H226">
        <v>10331</v>
      </c>
      <c r="I226" s="1">
        <v>43573</v>
      </c>
      <c r="J226" s="1" t="str">
        <f>TEXT(Shipping_Data[[#This Row],[OrderDate]],"MMM")</f>
        <v>Apr</v>
      </c>
      <c r="K226">
        <f>YEAR(Shipping_Data[[#This Row],[OrderDate]])</f>
        <v>2019</v>
      </c>
      <c r="L226" s="1">
        <v>43615</v>
      </c>
      <c r="M226" s="1">
        <v>43578</v>
      </c>
      <c r="N226" t="s">
        <v>40</v>
      </c>
      <c r="O226">
        <v>54</v>
      </c>
      <c r="P226" t="s">
        <v>220</v>
      </c>
      <c r="Q226">
        <v>5.9</v>
      </c>
      <c r="R226">
        <v>15</v>
      </c>
      <c r="S226">
        <v>0</v>
      </c>
      <c r="T226">
        <v>88.5</v>
      </c>
      <c r="U226">
        <v>10.19</v>
      </c>
    </row>
    <row r="227" spans="1:21" x14ac:dyDescent="0.2">
      <c r="A227" t="s">
        <v>294</v>
      </c>
      <c r="B227" t="s">
        <v>295</v>
      </c>
      <c r="C227" t="s">
        <v>296</v>
      </c>
      <c r="D227" t="s">
        <v>297</v>
      </c>
      <c r="E227" t="s">
        <v>298</v>
      </c>
      <c r="F227" t="s">
        <v>479</v>
      </c>
      <c r="G227" t="s">
        <v>454</v>
      </c>
      <c r="H227">
        <v>10332</v>
      </c>
      <c r="I227" s="1">
        <v>43574</v>
      </c>
      <c r="J227" s="1" t="str">
        <f>TEXT(Shipping_Data[[#This Row],[OrderDate]],"MMM")</f>
        <v>Apr</v>
      </c>
      <c r="K227">
        <f>YEAR(Shipping_Data[[#This Row],[OrderDate]])</f>
        <v>2019</v>
      </c>
      <c r="L227" s="1">
        <v>43616</v>
      </c>
      <c r="M227" s="1">
        <v>43578</v>
      </c>
      <c r="N227" t="s">
        <v>47</v>
      </c>
      <c r="O227">
        <v>18</v>
      </c>
      <c r="P227" t="s">
        <v>232</v>
      </c>
      <c r="Q227">
        <v>50</v>
      </c>
      <c r="R227">
        <v>40</v>
      </c>
      <c r="S227">
        <v>0.20000000298023224</v>
      </c>
      <c r="T227">
        <v>1600</v>
      </c>
      <c r="U227">
        <v>52.84</v>
      </c>
    </row>
    <row r="228" spans="1:21" x14ac:dyDescent="0.2">
      <c r="A228" t="s">
        <v>294</v>
      </c>
      <c r="B228" t="s">
        <v>295</v>
      </c>
      <c r="C228" t="s">
        <v>296</v>
      </c>
      <c r="D228" t="s">
        <v>297</v>
      </c>
      <c r="E228" t="s">
        <v>298</v>
      </c>
      <c r="F228" t="s">
        <v>479</v>
      </c>
      <c r="G228" t="s">
        <v>454</v>
      </c>
      <c r="H228">
        <v>10332</v>
      </c>
      <c r="I228" s="1">
        <v>43574</v>
      </c>
      <c r="J228" s="1" t="str">
        <f>TEXT(Shipping_Data[[#This Row],[OrderDate]],"MMM")</f>
        <v>Apr</v>
      </c>
      <c r="K228">
        <f>YEAR(Shipping_Data[[#This Row],[OrderDate]])</f>
        <v>2019</v>
      </c>
      <c r="L228" s="1">
        <v>43616</v>
      </c>
      <c r="M228" s="1">
        <v>43578</v>
      </c>
      <c r="N228" t="s">
        <v>47</v>
      </c>
      <c r="O228">
        <v>42</v>
      </c>
      <c r="P228" t="s">
        <v>28</v>
      </c>
      <c r="Q228">
        <v>11.2</v>
      </c>
      <c r="R228">
        <v>10</v>
      </c>
      <c r="S228">
        <v>0.20000000298023224</v>
      </c>
      <c r="T228">
        <v>89.6</v>
      </c>
      <c r="U228">
        <v>52.84</v>
      </c>
    </row>
    <row r="229" spans="1:21" x14ac:dyDescent="0.2">
      <c r="A229" t="s">
        <v>294</v>
      </c>
      <c r="B229" t="s">
        <v>295</v>
      </c>
      <c r="C229" t="s">
        <v>296</v>
      </c>
      <c r="D229" t="s">
        <v>297</v>
      </c>
      <c r="E229" t="s">
        <v>298</v>
      </c>
      <c r="F229" t="s">
        <v>479</v>
      </c>
      <c r="G229" t="s">
        <v>454</v>
      </c>
      <c r="H229">
        <v>10332</v>
      </c>
      <c r="I229" s="1">
        <v>43574</v>
      </c>
      <c r="J229" s="1" t="str">
        <f>TEXT(Shipping_Data[[#This Row],[OrderDate]],"MMM")</f>
        <v>Apr</v>
      </c>
      <c r="K229">
        <f>YEAR(Shipping_Data[[#This Row],[OrderDate]])</f>
        <v>2019</v>
      </c>
      <c r="L229" s="1">
        <v>43616</v>
      </c>
      <c r="M229" s="1">
        <v>43578</v>
      </c>
      <c r="N229" t="s">
        <v>47</v>
      </c>
      <c r="O229">
        <v>47</v>
      </c>
      <c r="P229" t="s">
        <v>299</v>
      </c>
      <c r="Q229">
        <v>7.6</v>
      </c>
      <c r="R229">
        <v>16</v>
      </c>
      <c r="S229">
        <v>0.20000000298023224</v>
      </c>
      <c r="T229">
        <v>97.28</v>
      </c>
      <c r="U229">
        <v>52.84</v>
      </c>
    </row>
    <row r="230" spans="1:21" x14ac:dyDescent="0.2">
      <c r="A230" t="s">
        <v>141</v>
      </c>
      <c r="B230" t="s">
        <v>142</v>
      </c>
      <c r="C230" t="s">
        <v>143</v>
      </c>
      <c r="D230" t="s">
        <v>144</v>
      </c>
      <c r="E230" t="s">
        <v>25</v>
      </c>
      <c r="F230" t="s">
        <v>477</v>
      </c>
      <c r="G230" t="s">
        <v>452</v>
      </c>
      <c r="H230">
        <v>10333</v>
      </c>
      <c r="I230" s="1">
        <v>43575</v>
      </c>
      <c r="J230" s="1" t="str">
        <f>TEXT(Shipping_Data[[#This Row],[OrderDate]],"MMM")</f>
        <v>Apr</v>
      </c>
      <c r="K230">
        <f>YEAR(Shipping_Data[[#This Row],[OrderDate]])</f>
        <v>2019</v>
      </c>
      <c r="L230" s="1">
        <v>43603</v>
      </c>
      <c r="M230" s="1">
        <v>43582</v>
      </c>
      <c r="N230" t="s">
        <v>26</v>
      </c>
      <c r="O230">
        <v>14</v>
      </c>
      <c r="P230" t="s">
        <v>41</v>
      </c>
      <c r="Q230">
        <v>18.600000000000001</v>
      </c>
      <c r="R230">
        <v>10</v>
      </c>
      <c r="S230">
        <v>0</v>
      </c>
      <c r="T230">
        <v>186</v>
      </c>
      <c r="U230">
        <v>0.59</v>
      </c>
    </row>
    <row r="231" spans="1:21" x14ac:dyDescent="0.2">
      <c r="A231" t="s">
        <v>141</v>
      </c>
      <c r="B231" t="s">
        <v>142</v>
      </c>
      <c r="C231" t="s">
        <v>143</v>
      </c>
      <c r="D231" t="s">
        <v>144</v>
      </c>
      <c r="E231" t="s">
        <v>25</v>
      </c>
      <c r="F231" t="s">
        <v>477</v>
      </c>
      <c r="G231" t="s">
        <v>452</v>
      </c>
      <c r="H231">
        <v>10333</v>
      </c>
      <c r="I231" s="1">
        <v>43575</v>
      </c>
      <c r="J231" s="1" t="str">
        <f>TEXT(Shipping_Data[[#This Row],[OrderDate]],"MMM")</f>
        <v>Apr</v>
      </c>
      <c r="K231">
        <f>YEAR(Shipping_Data[[#This Row],[OrderDate]])</f>
        <v>2019</v>
      </c>
      <c r="L231" s="1">
        <v>43603</v>
      </c>
      <c r="M231" s="1">
        <v>43582</v>
      </c>
      <c r="N231" t="s">
        <v>26</v>
      </c>
      <c r="O231">
        <v>21</v>
      </c>
      <c r="P231" t="s">
        <v>107</v>
      </c>
      <c r="Q231">
        <v>8</v>
      </c>
      <c r="R231">
        <v>10</v>
      </c>
      <c r="S231">
        <v>0.10000000149011612</v>
      </c>
      <c r="T231">
        <v>72</v>
      </c>
      <c r="U231">
        <v>0.59</v>
      </c>
    </row>
    <row r="232" spans="1:21" x14ac:dyDescent="0.2">
      <c r="A232" t="s">
        <v>141</v>
      </c>
      <c r="B232" t="s">
        <v>142</v>
      </c>
      <c r="C232" t="s">
        <v>143</v>
      </c>
      <c r="D232" t="s">
        <v>144</v>
      </c>
      <c r="E232" t="s">
        <v>25</v>
      </c>
      <c r="F232" t="s">
        <v>477</v>
      </c>
      <c r="G232" t="s">
        <v>452</v>
      </c>
      <c r="H232">
        <v>10333</v>
      </c>
      <c r="I232" s="1">
        <v>43575</v>
      </c>
      <c r="J232" s="1" t="str">
        <f>TEXT(Shipping_Data[[#This Row],[OrderDate]],"MMM")</f>
        <v>Apr</v>
      </c>
      <c r="K232">
        <f>YEAR(Shipping_Data[[#This Row],[OrderDate]])</f>
        <v>2019</v>
      </c>
      <c r="L232" s="1">
        <v>43603</v>
      </c>
      <c r="M232" s="1">
        <v>43582</v>
      </c>
      <c r="N232" t="s">
        <v>26</v>
      </c>
      <c r="O232">
        <v>71</v>
      </c>
      <c r="P232" t="s">
        <v>171</v>
      </c>
      <c r="Q232">
        <v>17.2</v>
      </c>
      <c r="R232">
        <v>40</v>
      </c>
      <c r="S232">
        <v>0.10000000149011612</v>
      </c>
      <c r="T232">
        <v>619.20000000000005</v>
      </c>
      <c r="U232">
        <v>0.59</v>
      </c>
    </row>
    <row r="233" spans="1:21" x14ac:dyDescent="0.2">
      <c r="A233" t="s">
        <v>50</v>
      </c>
      <c r="B233" t="s">
        <v>51</v>
      </c>
      <c r="C233" t="s">
        <v>52</v>
      </c>
      <c r="D233" t="s">
        <v>53</v>
      </c>
      <c r="E233" t="s">
        <v>20</v>
      </c>
      <c r="F233" t="s">
        <v>477</v>
      </c>
      <c r="G233" t="s">
        <v>458</v>
      </c>
      <c r="H233">
        <v>10334</v>
      </c>
      <c r="I233" s="1">
        <v>43578</v>
      </c>
      <c r="J233" s="1" t="str">
        <f>TEXT(Shipping_Data[[#This Row],[OrderDate]],"MMM")</f>
        <v>Apr</v>
      </c>
      <c r="K233">
        <f>YEAR(Shipping_Data[[#This Row],[OrderDate]])</f>
        <v>2019</v>
      </c>
      <c r="L233" s="1">
        <v>43606</v>
      </c>
      <c r="M233" s="1">
        <v>43585</v>
      </c>
      <c r="N233" t="s">
        <v>47</v>
      </c>
      <c r="O233">
        <v>52</v>
      </c>
      <c r="P233" t="s">
        <v>270</v>
      </c>
      <c r="Q233">
        <v>5.6</v>
      </c>
      <c r="R233">
        <v>8</v>
      </c>
      <c r="S233">
        <v>0</v>
      </c>
      <c r="T233">
        <v>44.8</v>
      </c>
      <c r="U233">
        <v>8.56</v>
      </c>
    </row>
    <row r="234" spans="1:21" x14ac:dyDescent="0.2">
      <c r="A234" t="s">
        <v>50</v>
      </c>
      <c r="B234" t="s">
        <v>51</v>
      </c>
      <c r="C234" t="s">
        <v>52</v>
      </c>
      <c r="D234" t="s">
        <v>53</v>
      </c>
      <c r="E234" t="s">
        <v>20</v>
      </c>
      <c r="F234" t="s">
        <v>477</v>
      </c>
      <c r="G234" t="s">
        <v>458</v>
      </c>
      <c r="H234">
        <v>10334</v>
      </c>
      <c r="I234" s="1">
        <v>43578</v>
      </c>
      <c r="J234" s="1" t="str">
        <f>TEXT(Shipping_Data[[#This Row],[OrderDate]],"MMM")</f>
        <v>Apr</v>
      </c>
      <c r="K234">
        <f>YEAR(Shipping_Data[[#This Row],[OrderDate]])</f>
        <v>2019</v>
      </c>
      <c r="L234" s="1">
        <v>43606</v>
      </c>
      <c r="M234" s="1">
        <v>43585</v>
      </c>
      <c r="N234" t="s">
        <v>47</v>
      </c>
      <c r="O234">
        <v>68</v>
      </c>
      <c r="P234" t="s">
        <v>221</v>
      </c>
      <c r="Q234">
        <v>10</v>
      </c>
      <c r="R234">
        <v>10</v>
      </c>
      <c r="S234">
        <v>0</v>
      </c>
      <c r="T234">
        <v>100</v>
      </c>
      <c r="U234">
        <v>8.56</v>
      </c>
    </row>
    <row r="235" spans="1:21" x14ac:dyDescent="0.2">
      <c r="A235" t="s">
        <v>234</v>
      </c>
      <c r="B235" t="s">
        <v>235</v>
      </c>
      <c r="C235" t="s">
        <v>236</v>
      </c>
      <c r="E235" t="s">
        <v>237</v>
      </c>
      <c r="F235" t="s">
        <v>477</v>
      </c>
      <c r="G235" t="s">
        <v>460</v>
      </c>
      <c r="H235">
        <v>10335</v>
      </c>
      <c r="I235" s="1">
        <v>43579</v>
      </c>
      <c r="J235" s="1" t="str">
        <f>TEXT(Shipping_Data[[#This Row],[OrderDate]],"MMM")</f>
        <v>Apr</v>
      </c>
      <c r="K235">
        <f>YEAR(Shipping_Data[[#This Row],[OrderDate]])</f>
        <v>2019</v>
      </c>
      <c r="L235" s="1">
        <v>43607</v>
      </c>
      <c r="M235" s="1">
        <v>43581</v>
      </c>
      <c r="N235" t="s">
        <v>47</v>
      </c>
      <c r="O235">
        <v>2</v>
      </c>
      <c r="P235" t="s">
        <v>79</v>
      </c>
      <c r="Q235">
        <v>15.2</v>
      </c>
      <c r="R235">
        <v>7</v>
      </c>
      <c r="S235">
        <v>0.20000000298023224</v>
      </c>
      <c r="T235">
        <v>85.12</v>
      </c>
      <c r="U235">
        <v>42.11</v>
      </c>
    </row>
    <row r="236" spans="1:21" x14ac:dyDescent="0.2">
      <c r="A236" t="s">
        <v>234</v>
      </c>
      <c r="B236" t="s">
        <v>235</v>
      </c>
      <c r="C236" t="s">
        <v>236</v>
      </c>
      <c r="E236" t="s">
        <v>237</v>
      </c>
      <c r="F236" t="s">
        <v>477</v>
      </c>
      <c r="G236" t="s">
        <v>460</v>
      </c>
      <c r="H236">
        <v>10335</v>
      </c>
      <c r="I236" s="1">
        <v>43579</v>
      </c>
      <c r="J236" s="1" t="str">
        <f>TEXT(Shipping_Data[[#This Row],[OrderDate]],"MMM")</f>
        <v>Apr</v>
      </c>
      <c r="K236">
        <f>YEAR(Shipping_Data[[#This Row],[OrderDate]])</f>
        <v>2019</v>
      </c>
      <c r="L236" s="1">
        <v>43607</v>
      </c>
      <c r="M236" s="1">
        <v>43581</v>
      </c>
      <c r="N236" t="s">
        <v>47</v>
      </c>
      <c r="O236">
        <v>31</v>
      </c>
      <c r="P236" t="s">
        <v>64</v>
      </c>
      <c r="Q236">
        <v>10</v>
      </c>
      <c r="R236">
        <v>25</v>
      </c>
      <c r="S236">
        <v>0.20000000298023224</v>
      </c>
      <c r="T236">
        <v>200</v>
      </c>
      <c r="U236">
        <v>42.11</v>
      </c>
    </row>
    <row r="237" spans="1:21" x14ac:dyDescent="0.2">
      <c r="A237" t="s">
        <v>234</v>
      </c>
      <c r="B237" t="s">
        <v>235</v>
      </c>
      <c r="C237" t="s">
        <v>236</v>
      </c>
      <c r="E237" t="s">
        <v>237</v>
      </c>
      <c r="F237" t="s">
        <v>477</v>
      </c>
      <c r="G237" t="s">
        <v>460</v>
      </c>
      <c r="H237">
        <v>10335</v>
      </c>
      <c r="I237" s="1">
        <v>43579</v>
      </c>
      <c r="J237" s="1" t="str">
        <f>TEXT(Shipping_Data[[#This Row],[OrderDate]],"MMM")</f>
        <v>Apr</v>
      </c>
      <c r="K237">
        <f>YEAR(Shipping_Data[[#This Row],[OrderDate]])</f>
        <v>2019</v>
      </c>
      <c r="L237" s="1">
        <v>43607</v>
      </c>
      <c r="M237" s="1">
        <v>43581</v>
      </c>
      <c r="N237" t="s">
        <v>47</v>
      </c>
      <c r="O237">
        <v>32</v>
      </c>
      <c r="P237" t="s">
        <v>101</v>
      </c>
      <c r="Q237">
        <v>25.6</v>
      </c>
      <c r="R237">
        <v>6</v>
      </c>
      <c r="S237">
        <v>0.20000000298023224</v>
      </c>
      <c r="T237">
        <v>122.88</v>
      </c>
      <c r="U237">
        <v>42.11</v>
      </c>
    </row>
    <row r="238" spans="1:21" x14ac:dyDescent="0.2">
      <c r="A238" t="s">
        <v>234</v>
      </c>
      <c r="B238" t="s">
        <v>235</v>
      </c>
      <c r="C238" t="s">
        <v>236</v>
      </c>
      <c r="E238" t="s">
        <v>237</v>
      </c>
      <c r="F238" t="s">
        <v>477</v>
      </c>
      <c r="G238" t="s">
        <v>460</v>
      </c>
      <c r="H238">
        <v>10335</v>
      </c>
      <c r="I238" s="1">
        <v>43579</v>
      </c>
      <c r="J238" s="1" t="str">
        <f>TEXT(Shipping_Data[[#This Row],[OrderDate]],"MMM")</f>
        <v>Apr</v>
      </c>
      <c r="K238">
        <f>YEAR(Shipping_Data[[#This Row],[OrderDate]])</f>
        <v>2019</v>
      </c>
      <c r="L238" s="1">
        <v>43607</v>
      </c>
      <c r="M238" s="1">
        <v>43581</v>
      </c>
      <c r="N238" t="s">
        <v>47</v>
      </c>
      <c r="O238">
        <v>51</v>
      </c>
      <c r="P238" t="s">
        <v>42</v>
      </c>
      <c r="Q238">
        <v>42.4</v>
      </c>
      <c r="R238">
        <v>48</v>
      </c>
      <c r="S238">
        <v>0.20000000298023224</v>
      </c>
      <c r="T238">
        <v>1628.16</v>
      </c>
      <c r="U238">
        <v>42.11</v>
      </c>
    </row>
    <row r="239" spans="1:21" x14ac:dyDescent="0.2">
      <c r="A239" t="s">
        <v>300</v>
      </c>
      <c r="B239" t="s">
        <v>301</v>
      </c>
      <c r="C239" t="s">
        <v>285</v>
      </c>
      <c r="D239" t="s">
        <v>302</v>
      </c>
      <c r="E239" t="s">
        <v>287</v>
      </c>
      <c r="F239" t="s">
        <v>477</v>
      </c>
      <c r="G239" t="s">
        <v>460</v>
      </c>
      <c r="H239">
        <v>10336</v>
      </c>
      <c r="I239" s="1">
        <v>43580</v>
      </c>
      <c r="J239" s="1" t="str">
        <f>TEXT(Shipping_Data[[#This Row],[OrderDate]],"MMM")</f>
        <v>Apr</v>
      </c>
      <c r="K239">
        <f>YEAR(Shipping_Data[[#This Row],[OrderDate]])</f>
        <v>2019</v>
      </c>
      <c r="L239" s="1">
        <v>43608</v>
      </c>
      <c r="M239" s="1">
        <v>43582</v>
      </c>
      <c r="N239" t="s">
        <v>47</v>
      </c>
      <c r="O239">
        <v>4</v>
      </c>
      <c r="P239" t="s">
        <v>254</v>
      </c>
      <c r="Q239">
        <v>17.600000000000001</v>
      </c>
      <c r="R239">
        <v>18</v>
      </c>
      <c r="S239">
        <v>0.10000000149011612</v>
      </c>
      <c r="T239">
        <v>285.12</v>
      </c>
      <c r="U239">
        <v>15.51</v>
      </c>
    </row>
    <row r="240" spans="1:21" x14ac:dyDescent="0.2">
      <c r="A240" t="s">
        <v>146</v>
      </c>
      <c r="B240" t="s">
        <v>147</v>
      </c>
      <c r="C240" t="s">
        <v>148</v>
      </c>
      <c r="D240" t="s">
        <v>149</v>
      </c>
      <c r="E240" t="s">
        <v>34</v>
      </c>
      <c r="F240" t="s">
        <v>477</v>
      </c>
      <c r="G240" t="s">
        <v>453</v>
      </c>
      <c r="H240">
        <v>10337</v>
      </c>
      <c r="I240" s="1">
        <v>43581</v>
      </c>
      <c r="J240" s="1" t="str">
        <f>TEXT(Shipping_Data[[#This Row],[OrderDate]],"MMM")</f>
        <v>Apr</v>
      </c>
      <c r="K240">
        <f>YEAR(Shipping_Data[[#This Row],[OrderDate]])</f>
        <v>2019</v>
      </c>
      <c r="L240" s="1">
        <v>43609</v>
      </c>
      <c r="M240" s="1">
        <v>43586</v>
      </c>
      <c r="N240" t="s">
        <v>26</v>
      </c>
      <c r="O240">
        <v>23</v>
      </c>
      <c r="P240" t="s">
        <v>303</v>
      </c>
      <c r="Q240">
        <v>7.2</v>
      </c>
      <c r="R240">
        <v>40</v>
      </c>
      <c r="S240">
        <v>0</v>
      </c>
      <c r="T240">
        <v>288</v>
      </c>
      <c r="U240">
        <v>108.26</v>
      </c>
    </row>
    <row r="241" spans="1:21" x14ac:dyDescent="0.2">
      <c r="A241" t="s">
        <v>146</v>
      </c>
      <c r="B241" t="s">
        <v>147</v>
      </c>
      <c r="C241" t="s">
        <v>148</v>
      </c>
      <c r="D241" t="s">
        <v>149</v>
      </c>
      <c r="E241" t="s">
        <v>34</v>
      </c>
      <c r="F241" t="s">
        <v>477</v>
      </c>
      <c r="G241" t="s">
        <v>453</v>
      </c>
      <c r="H241">
        <v>10337</v>
      </c>
      <c r="I241" s="1">
        <v>43581</v>
      </c>
      <c r="J241" s="1" t="str">
        <f>TEXT(Shipping_Data[[#This Row],[OrderDate]],"MMM")</f>
        <v>Apr</v>
      </c>
      <c r="K241">
        <f>YEAR(Shipping_Data[[#This Row],[OrderDate]])</f>
        <v>2019</v>
      </c>
      <c r="L241" s="1">
        <v>43609</v>
      </c>
      <c r="M241" s="1">
        <v>43586</v>
      </c>
      <c r="N241" t="s">
        <v>26</v>
      </c>
      <c r="O241">
        <v>26</v>
      </c>
      <c r="P241" t="s">
        <v>289</v>
      </c>
      <c r="Q241">
        <v>24.9</v>
      </c>
      <c r="R241">
        <v>24</v>
      </c>
      <c r="S241">
        <v>0</v>
      </c>
      <c r="T241">
        <v>597.6</v>
      </c>
      <c r="U241">
        <v>108.26</v>
      </c>
    </row>
    <row r="242" spans="1:21" x14ac:dyDescent="0.2">
      <c r="A242" t="s">
        <v>146</v>
      </c>
      <c r="B242" t="s">
        <v>147</v>
      </c>
      <c r="C242" t="s">
        <v>148</v>
      </c>
      <c r="D242" t="s">
        <v>149</v>
      </c>
      <c r="E242" t="s">
        <v>34</v>
      </c>
      <c r="F242" t="s">
        <v>477</v>
      </c>
      <c r="G242" t="s">
        <v>453</v>
      </c>
      <c r="H242">
        <v>10337</v>
      </c>
      <c r="I242" s="1">
        <v>43581</v>
      </c>
      <c r="J242" s="1" t="str">
        <f>TEXT(Shipping_Data[[#This Row],[OrderDate]],"MMM")</f>
        <v>Apr</v>
      </c>
      <c r="K242">
        <f>YEAR(Shipping_Data[[#This Row],[OrderDate]])</f>
        <v>2019</v>
      </c>
      <c r="L242" s="1">
        <v>43609</v>
      </c>
      <c r="M242" s="1">
        <v>43586</v>
      </c>
      <c r="N242" t="s">
        <v>26</v>
      </c>
      <c r="O242">
        <v>36</v>
      </c>
      <c r="P242" t="s">
        <v>81</v>
      </c>
      <c r="Q242">
        <v>15.2</v>
      </c>
      <c r="R242">
        <v>20</v>
      </c>
      <c r="S242">
        <v>0</v>
      </c>
      <c r="T242">
        <v>304</v>
      </c>
      <c r="U242">
        <v>108.26</v>
      </c>
    </row>
    <row r="243" spans="1:21" x14ac:dyDescent="0.2">
      <c r="A243" t="s">
        <v>146</v>
      </c>
      <c r="B243" t="s">
        <v>147</v>
      </c>
      <c r="C243" t="s">
        <v>148</v>
      </c>
      <c r="D243" t="s">
        <v>149</v>
      </c>
      <c r="E243" t="s">
        <v>34</v>
      </c>
      <c r="F243" t="s">
        <v>477</v>
      </c>
      <c r="G243" t="s">
        <v>453</v>
      </c>
      <c r="H243">
        <v>10337</v>
      </c>
      <c r="I243" s="1">
        <v>43581</v>
      </c>
      <c r="J243" s="1" t="str">
        <f>TEXT(Shipping_Data[[#This Row],[OrderDate]],"MMM")</f>
        <v>Apr</v>
      </c>
      <c r="K243">
        <f>YEAR(Shipping_Data[[#This Row],[OrderDate]])</f>
        <v>2019</v>
      </c>
      <c r="L243" s="1">
        <v>43609</v>
      </c>
      <c r="M243" s="1">
        <v>43586</v>
      </c>
      <c r="N243" t="s">
        <v>26</v>
      </c>
      <c r="O243">
        <v>37</v>
      </c>
      <c r="P243" t="s">
        <v>108</v>
      </c>
      <c r="Q243">
        <v>20.8</v>
      </c>
      <c r="R243">
        <v>28</v>
      </c>
      <c r="S243">
        <v>0</v>
      </c>
      <c r="T243">
        <v>582.4</v>
      </c>
      <c r="U243">
        <v>108.26</v>
      </c>
    </row>
    <row r="244" spans="1:21" x14ac:dyDescent="0.2">
      <c r="A244" t="s">
        <v>146</v>
      </c>
      <c r="B244" t="s">
        <v>147</v>
      </c>
      <c r="C244" t="s">
        <v>148</v>
      </c>
      <c r="D244" t="s">
        <v>149</v>
      </c>
      <c r="E244" t="s">
        <v>34</v>
      </c>
      <c r="F244" t="s">
        <v>477</v>
      </c>
      <c r="G244" t="s">
        <v>453</v>
      </c>
      <c r="H244">
        <v>10337</v>
      </c>
      <c r="I244" s="1">
        <v>43581</v>
      </c>
      <c r="J244" s="1" t="str">
        <f>TEXT(Shipping_Data[[#This Row],[OrderDate]],"MMM")</f>
        <v>Apr</v>
      </c>
      <c r="K244">
        <f>YEAR(Shipping_Data[[#This Row],[OrderDate]])</f>
        <v>2019</v>
      </c>
      <c r="L244" s="1">
        <v>43609</v>
      </c>
      <c r="M244" s="1">
        <v>43586</v>
      </c>
      <c r="N244" t="s">
        <v>26</v>
      </c>
      <c r="O244">
        <v>72</v>
      </c>
      <c r="P244" t="s">
        <v>29</v>
      </c>
      <c r="Q244">
        <v>27.8</v>
      </c>
      <c r="R244">
        <v>25</v>
      </c>
      <c r="S244">
        <v>0</v>
      </c>
      <c r="T244">
        <v>695</v>
      </c>
      <c r="U244">
        <v>108.26</v>
      </c>
    </row>
    <row r="245" spans="1:21" x14ac:dyDescent="0.2">
      <c r="A245" t="s">
        <v>113</v>
      </c>
      <c r="B245" t="s">
        <v>114</v>
      </c>
      <c r="C245" t="s">
        <v>115</v>
      </c>
      <c r="D245" t="s">
        <v>116</v>
      </c>
      <c r="E245" t="s">
        <v>117</v>
      </c>
      <c r="F245" t="s">
        <v>479</v>
      </c>
      <c r="G245" t="s">
        <v>453</v>
      </c>
      <c r="H245">
        <v>10338</v>
      </c>
      <c r="I245" s="1">
        <v>43582</v>
      </c>
      <c r="J245" s="1" t="str">
        <f>TEXT(Shipping_Data[[#This Row],[OrderDate]],"MMM")</f>
        <v>Apr</v>
      </c>
      <c r="K245">
        <f>YEAR(Shipping_Data[[#This Row],[OrderDate]])</f>
        <v>2019</v>
      </c>
      <c r="L245" s="1">
        <v>43610</v>
      </c>
      <c r="M245" s="1">
        <v>43586</v>
      </c>
      <c r="N245" t="s">
        <v>26</v>
      </c>
      <c r="O245">
        <v>17</v>
      </c>
      <c r="P245" t="s">
        <v>140</v>
      </c>
      <c r="Q245">
        <v>31.2</v>
      </c>
      <c r="R245">
        <v>20</v>
      </c>
      <c r="S245">
        <v>0</v>
      </c>
      <c r="T245">
        <v>624</v>
      </c>
      <c r="U245">
        <v>84.21</v>
      </c>
    </row>
    <row r="246" spans="1:21" x14ac:dyDescent="0.2">
      <c r="A246" t="s">
        <v>113</v>
      </c>
      <c r="B246" t="s">
        <v>114</v>
      </c>
      <c r="C246" t="s">
        <v>115</v>
      </c>
      <c r="D246" t="s">
        <v>116</v>
      </c>
      <c r="E246" t="s">
        <v>117</v>
      </c>
      <c r="F246" t="s">
        <v>479</v>
      </c>
      <c r="G246" t="s">
        <v>453</v>
      </c>
      <c r="H246">
        <v>10338</v>
      </c>
      <c r="I246" s="1">
        <v>43582</v>
      </c>
      <c r="J246" s="1" t="str">
        <f>TEXT(Shipping_Data[[#This Row],[OrderDate]],"MMM")</f>
        <v>Apr</v>
      </c>
      <c r="K246">
        <f>YEAR(Shipping_Data[[#This Row],[OrderDate]])</f>
        <v>2019</v>
      </c>
      <c r="L246" s="1">
        <v>43610</v>
      </c>
      <c r="M246" s="1">
        <v>43586</v>
      </c>
      <c r="N246" t="s">
        <v>26</v>
      </c>
      <c r="O246">
        <v>30</v>
      </c>
      <c r="P246" t="s">
        <v>130</v>
      </c>
      <c r="Q246">
        <v>20.7</v>
      </c>
      <c r="R246">
        <v>15</v>
      </c>
      <c r="S246">
        <v>0</v>
      </c>
      <c r="T246">
        <v>310.5</v>
      </c>
      <c r="U246">
        <v>84.21</v>
      </c>
    </row>
    <row r="247" spans="1:21" x14ac:dyDescent="0.2">
      <c r="A247" t="s">
        <v>294</v>
      </c>
      <c r="B247" t="s">
        <v>295</v>
      </c>
      <c r="C247" t="s">
        <v>296</v>
      </c>
      <c r="D247" t="s">
        <v>297</v>
      </c>
      <c r="E247" t="s">
        <v>298</v>
      </c>
      <c r="F247" t="s">
        <v>479</v>
      </c>
      <c r="G247" t="s">
        <v>459</v>
      </c>
      <c r="H247">
        <v>10339</v>
      </c>
      <c r="I247" s="1">
        <v>43585</v>
      </c>
      <c r="J247" s="1" t="str">
        <f>TEXT(Shipping_Data[[#This Row],[OrderDate]],"MMM")</f>
        <v>Apr</v>
      </c>
      <c r="K247">
        <f>YEAR(Shipping_Data[[#This Row],[OrderDate]])</f>
        <v>2019</v>
      </c>
      <c r="L247" s="1">
        <v>43613</v>
      </c>
      <c r="M247" s="1">
        <v>43592</v>
      </c>
      <c r="N247" t="s">
        <v>47</v>
      </c>
      <c r="O247">
        <v>4</v>
      </c>
      <c r="P247" t="s">
        <v>254</v>
      </c>
      <c r="Q247">
        <v>17.600000000000001</v>
      </c>
      <c r="R247">
        <v>10</v>
      </c>
      <c r="S247">
        <v>0</v>
      </c>
      <c r="T247">
        <v>176</v>
      </c>
      <c r="U247">
        <v>15.66</v>
      </c>
    </row>
    <row r="248" spans="1:21" x14ac:dyDescent="0.2">
      <c r="A248" t="s">
        <v>294</v>
      </c>
      <c r="B248" t="s">
        <v>295</v>
      </c>
      <c r="C248" t="s">
        <v>296</v>
      </c>
      <c r="D248" t="s">
        <v>297</v>
      </c>
      <c r="E248" t="s">
        <v>298</v>
      </c>
      <c r="F248" t="s">
        <v>479</v>
      </c>
      <c r="G248" t="s">
        <v>459</v>
      </c>
      <c r="H248">
        <v>10339</v>
      </c>
      <c r="I248" s="1">
        <v>43585</v>
      </c>
      <c r="J248" s="1" t="str">
        <f>TEXT(Shipping_Data[[#This Row],[OrderDate]],"MMM")</f>
        <v>Apr</v>
      </c>
      <c r="K248">
        <f>YEAR(Shipping_Data[[#This Row],[OrderDate]])</f>
        <v>2019</v>
      </c>
      <c r="L248" s="1">
        <v>43613</v>
      </c>
      <c r="M248" s="1">
        <v>43592</v>
      </c>
      <c r="N248" t="s">
        <v>47</v>
      </c>
      <c r="O248">
        <v>17</v>
      </c>
      <c r="P248" t="s">
        <v>140</v>
      </c>
      <c r="Q248">
        <v>31.2</v>
      </c>
      <c r="R248">
        <v>70</v>
      </c>
      <c r="S248">
        <v>5.000000074505806E-2</v>
      </c>
      <c r="T248">
        <v>2074.8000000000002</v>
      </c>
      <c r="U248">
        <v>15.66</v>
      </c>
    </row>
    <row r="249" spans="1:21" x14ac:dyDescent="0.2">
      <c r="A249" t="s">
        <v>294</v>
      </c>
      <c r="B249" t="s">
        <v>295</v>
      </c>
      <c r="C249" t="s">
        <v>296</v>
      </c>
      <c r="D249" t="s">
        <v>297</v>
      </c>
      <c r="E249" t="s">
        <v>298</v>
      </c>
      <c r="F249" t="s">
        <v>479</v>
      </c>
      <c r="G249" t="s">
        <v>459</v>
      </c>
      <c r="H249">
        <v>10339</v>
      </c>
      <c r="I249" s="1">
        <v>43585</v>
      </c>
      <c r="J249" s="1" t="str">
        <f>TEXT(Shipping_Data[[#This Row],[OrderDate]],"MMM")</f>
        <v>Apr</v>
      </c>
      <c r="K249">
        <f>YEAR(Shipping_Data[[#This Row],[OrderDate]])</f>
        <v>2019</v>
      </c>
      <c r="L249" s="1">
        <v>43613</v>
      </c>
      <c r="M249" s="1">
        <v>43592</v>
      </c>
      <c r="N249" t="s">
        <v>47</v>
      </c>
      <c r="O249">
        <v>62</v>
      </c>
      <c r="P249" t="s">
        <v>118</v>
      </c>
      <c r="Q249">
        <v>39.4</v>
      </c>
      <c r="R249">
        <v>28</v>
      </c>
      <c r="S249">
        <v>0</v>
      </c>
      <c r="T249">
        <v>1103.2</v>
      </c>
      <c r="U249">
        <v>15.66</v>
      </c>
    </row>
    <row r="250" spans="1:21" x14ac:dyDescent="0.2">
      <c r="A250" t="s">
        <v>290</v>
      </c>
      <c r="B250" t="s">
        <v>291</v>
      </c>
      <c r="C250" t="s">
        <v>292</v>
      </c>
      <c r="D250" t="s">
        <v>293</v>
      </c>
      <c r="E250" t="s">
        <v>20</v>
      </c>
      <c r="F250" t="s">
        <v>477</v>
      </c>
      <c r="G250" t="s">
        <v>457</v>
      </c>
      <c r="H250">
        <v>10340</v>
      </c>
      <c r="I250" s="1">
        <v>43586</v>
      </c>
      <c r="J250" s="1" t="str">
        <f>TEXT(Shipping_Data[[#This Row],[OrderDate]],"MMM")</f>
        <v>May</v>
      </c>
      <c r="K250">
        <f>YEAR(Shipping_Data[[#This Row],[OrderDate]])</f>
        <v>2019</v>
      </c>
      <c r="L250" s="1">
        <v>43614</v>
      </c>
      <c r="M250" s="1">
        <v>43596</v>
      </c>
      <c r="N250" t="s">
        <v>26</v>
      </c>
      <c r="O250">
        <v>18</v>
      </c>
      <c r="P250" t="s">
        <v>232</v>
      </c>
      <c r="Q250">
        <v>50</v>
      </c>
      <c r="R250">
        <v>20</v>
      </c>
      <c r="S250">
        <v>5.000000074505806E-2</v>
      </c>
      <c r="T250">
        <v>950</v>
      </c>
      <c r="U250">
        <v>166.31</v>
      </c>
    </row>
    <row r="251" spans="1:21" x14ac:dyDescent="0.2">
      <c r="A251" t="s">
        <v>290</v>
      </c>
      <c r="B251" t="s">
        <v>291</v>
      </c>
      <c r="C251" t="s">
        <v>292</v>
      </c>
      <c r="D251" t="s">
        <v>293</v>
      </c>
      <c r="E251" t="s">
        <v>20</v>
      </c>
      <c r="F251" t="s">
        <v>477</v>
      </c>
      <c r="G251" t="s">
        <v>457</v>
      </c>
      <c r="H251">
        <v>10340</v>
      </c>
      <c r="I251" s="1">
        <v>43586</v>
      </c>
      <c r="J251" s="1" t="str">
        <f>TEXT(Shipping_Data[[#This Row],[OrderDate]],"MMM")</f>
        <v>May</v>
      </c>
      <c r="K251">
        <f>YEAR(Shipping_Data[[#This Row],[OrderDate]])</f>
        <v>2019</v>
      </c>
      <c r="L251" s="1">
        <v>43614</v>
      </c>
      <c r="M251" s="1">
        <v>43596</v>
      </c>
      <c r="N251" t="s">
        <v>26</v>
      </c>
      <c r="O251">
        <v>41</v>
      </c>
      <c r="P251" t="s">
        <v>48</v>
      </c>
      <c r="Q251">
        <v>7.7</v>
      </c>
      <c r="R251">
        <v>12</v>
      </c>
      <c r="S251">
        <v>5.000000074505806E-2</v>
      </c>
      <c r="T251">
        <v>87.78</v>
      </c>
      <c r="U251">
        <v>166.31</v>
      </c>
    </row>
    <row r="252" spans="1:21" x14ac:dyDescent="0.2">
      <c r="A252" t="s">
        <v>290</v>
      </c>
      <c r="B252" t="s">
        <v>291</v>
      </c>
      <c r="C252" t="s">
        <v>292</v>
      </c>
      <c r="D252" t="s">
        <v>293</v>
      </c>
      <c r="E252" t="s">
        <v>20</v>
      </c>
      <c r="F252" t="s">
        <v>477</v>
      </c>
      <c r="G252" t="s">
        <v>457</v>
      </c>
      <c r="H252">
        <v>10340</v>
      </c>
      <c r="I252" s="1">
        <v>43586</v>
      </c>
      <c r="J252" s="1" t="str">
        <f>TEXT(Shipping_Data[[#This Row],[OrderDate]],"MMM")</f>
        <v>May</v>
      </c>
      <c r="K252">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2">
      <c r="A253" t="s">
        <v>304</v>
      </c>
      <c r="B253" t="s">
        <v>305</v>
      </c>
      <c r="C253" t="s">
        <v>306</v>
      </c>
      <c r="D253" t="s">
        <v>307</v>
      </c>
      <c r="E253" t="s">
        <v>308</v>
      </c>
      <c r="F253" t="s">
        <v>477</v>
      </c>
      <c r="G253" t="s">
        <v>460</v>
      </c>
      <c r="H253">
        <v>10341</v>
      </c>
      <c r="I253" s="1">
        <v>43586</v>
      </c>
      <c r="J253" s="1" t="str">
        <f>TEXT(Shipping_Data[[#This Row],[OrderDate]],"MMM")</f>
        <v>May</v>
      </c>
      <c r="K253">
        <f>YEAR(Shipping_Data[[#This Row],[OrderDate]])</f>
        <v>2019</v>
      </c>
      <c r="L253" s="1">
        <v>43614</v>
      </c>
      <c r="M253" s="1">
        <v>43593</v>
      </c>
      <c r="N253" t="s">
        <v>26</v>
      </c>
      <c r="O253">
        <v>33</v>
      </c>
      <c r="P253" t="s">
        <v>62</v>
      </c>
      <c r="Q253">
        <v>2</v>
      </c>
      <c r="R253">
        <v>8</v>
      </c>
      <c r="S253">
        <v>0</v>
      </c>
      <c r="T253">
        <v>16</v>
      </c>
      <c r="U253">
        <v>26.78</v>
      </c>
    </row>
    <row r="254" spans="1:21" x14ac:dyDescent="0.2">
      <c r="A254" t="s">
        <v>304</v>
      </c>
      <c r="B254" t="s">
        <v>305</v>
      </c>
      <c r="C254" t="s">
        <v>306</v>
      </c>
      <c r="D254" t="s">
        <v>307</v>
      </c>
      <c r="E254" t="s">
        <v>308</v>
      </c>
      <c r="F254" t="s">
        <v>477</v>
      </c>
      <c r="G254" t="s">
        <v>460</v>
      </c>
      <c r="H254">
        <v>10341</v>
      </c>
      <c r="I254" s="1">
        <v>43586</v>
      </c>
      <c r="J254" s="1" t="str">
        <f>TEXT(Shipping_Data[[#This Row],[OrderDate]],"MMM")</f>
        <v>May</v>
      </c>
      <c r="K254">
        <f>YEAR(Shipping_Data[[#This Row],[OrderDate]])</f>
        <v>2019</v>
      </c>
      <c r="L254" s="1">
        <v>43614</v>
      </c>
      <c r="M254" s="1">
        <v>43593</v>
      </c>
      <c r="N254" t="s">
        <v>26</v>
      </c>
      <c r="O254">
        <v>59</v>
      </c>
      <c r="P254" t="s">
        <v>82</v>
      </c>
      <c r="Q254">
        <v>44</v>
      </c>
      <c r="R254">
        <v>9</v>
      </c>
      <c r="S254">
        <v>0.15000000596046448</v>
      </c>
      <c r="T254">
        <v>336.6</v>
      </c>
      <c r="U254">
        <v>26.78</v>
      </c>
    </row>
    <row r="255" spans="1:21" x14ac:dyDescent="0.2">
      <c r="A255" t="s">
        <v>146</v>
      </c>
      <c r="B255" t="s">
        <v>147</v>
      </c>
      <c r="C255" t="s">
        <v>148</v>
      </c>
      <c r="D255" t="s">
        <v>149</v>
      </c>
      <c r="E255" t="s">
        <v>34</v>
      </c>
      <c r="F255" t="s">
        <v>477</v>
      </c>
      <c r="G255" t="s">
        <v>453</v>
      </c>
      <c r="H255">
        <v>10342</v>
      </c>
      <c r="I255" s="1">
        <v>43587</v>
      </c>
      <c r="J255" s="1" t="str">
        <f>TEXT(Shipping_Data[[#This Row],[OrderDate]],"MMM")</f>
        <v>May</v>
      </c>
      <c r="K255">
        <f>YEAR(Shipping_Data[[#This Row],[OrderDate]])</f>
        <v>2019</v>
      </c>
      <c r="L255" s="1">
        <v>43601</v>
      </c>
      <c r="M255" s="1">
        <v>43592</v>
      </c>
      <c r="N255" t="s">
        <v>47</v>
      </c>
      <c r="O255">
        <v>2</v>
      </c>
      <c r="P255" t="s">
        <v>79</v>
      </c>
      <c r="Q255">
        <v>15.2</v>
      </c>
      <c r="R255">
        <v>24</v>
      </c>
      <c r="S255">
        <v>0.20000000298023224</v>
      </c>
      <c r="T255">
        <v>291.83999999999997</v>
      </c>
      <c r="U255">
        <v>54.83</v>
      </c>
    </row>
    <row r="256" spans="1:21" x14ac:dyDescent="0.2">
      <c r="A256" t="s">
        <v>146</v>
      </c>
      <c r="B256" t="s">
        <v>147</v>
      </c>
      <c r="C256" t="s">
        <v>148</v>
      </c>
      <c r="D256" t="s">
        <v>149</v>
      </c>
      <c r="E256" t="s">
        <v>34</v>
      </c>
      <c r="F256" t="s">
        <v>477</v>
      </c>
      <c r="G256" t="s">
        <v>453</v>
      </c>
      <c r="H256">
        <v>10342</v>
      </c>
      <c r="I256" s="1">
        <v>43587</v>
      </c>
      <c r="J256" s="1" t="str">
        <f>TEXT(Shipping_Data[[#This Row],[OrderDate]],"MMM")</f>
        <v>May</v>
      </c>
      <c r="K256">
        <f>YEAR(Shipping_Data[[#This Row],[OrderDate]])</f>
        <v>2019</v>
      </c>
      <c r="L256" s="1">
        <v>43601</v>
      </c>
      <c r="M256" s="1">
        <v>43592</v>
      </c>
      <c r="N256" t="s">
        <v>47</v>
      </c>
      <c r="O256">
        <v>31</v>
      </c>
      <c r="P256" t="s">
        <v>64</v>
      </c>
      <c r="Q256">
        <v>10</v>
      </c>
      <c r="R256">
        <v>56</v>
      </c>
      <c r="S256">
        <v>0.20000000298023224</v>
      </c>
      <c r="T256">
        <v>448</v>
      </c>
      <c r="U256">
        <v>54.83</v>
      </c>
    </row>
    <row r="257" spans="1:21" x14ac:dyDescent="0.2">
      <c r="A257" t="s">
        <v>146</v>
      </c>
      <c r="B257" t="s">
        <v>147</v>
      </c>
      <c r="C257" t="s">
        <v>148</v>
      </c>
      <c r="D257" t="s">
        <v>149</v>
      </c>
      <c r="E257" t="s">
        <v>34</v>
      </c>
      <c r="F257" t="s">
        <v>477</v>
      </c>
      <c r="G257" t="s">
        <v>453</v>
      </c>
      <c r="H257">
        <v>10342</v>
      </c>
      <c r="I257" s="1">
        <v>43587</v>
      </c>
      <c r="J257" s="1" t="str">
        <f>TEXT(Shipping_Data[[#This Row],[OrderDate]],"MMM")</f>
        <v>May</v>
      </c>
      <c r="K257">
        <f>YEAR(Shipping_Data[[#This Row],[OrderDate]])</f>
        <v>2019</v>
      </c>
      <c r="L257" s="1">
        <v>43601</v>
      </c>
      <c r="M257" s="1">
        <v>43592</v>
      </c>
      <c r="N257" t="s">
        <v>47</v>
      </c>
      <c r="O257">
        <v>36</v>
      </c>
      <c r="P257" t="s">
        <v>81</v>
      </c>
      <c r="Q257">
        <v>15.2</v>
      </c>
      <c r="R257">
        <v>40</v>
      </c>
      <c r="S257">
        <v>0.20000000298023224</v>
      </c>
      <c r="T257">
        <v>486.4</v>
      </c>
      <c r="U257">
        <v>54.83</v>
      </c>
    </row>
    <row r="258" spans="1:21" x14ac:dyDescent="0.2">
      <c r="A258" t="s">
        <v>146</v>
      </c>
      <c r="B258" t="s">
        <v>147</v>
      </c>
      <c r="C258" t="s">
        <v>148</v>
      </c>
      <c r="D258" t="s">
        <v>149</v>
      </c>
      <c r="E258" t="s">
        <v>34</v>
      </c>
      <c r="F258" t="s">
        <v>477</v>
      </c>
      <c r="G258" t="s">
        <v>453</v>
      </c>
      <c r="H258">
        <v>10342</v>
      </c>
      <c r="I258" s="1">
        <v>43587</v>
      </c>
      <c r="J258" s="1" t="str">
        <f>TEXT(Shipping_Data[[#This Row],[OrderDate]],"MMM")</f>
        <v>May</v>
      </c>
      <c r="K258">
        <f>YEAR(Shipping_Data[[#This Row],[OrderDate]])</f>
        <v>2019</v>
      </c>
      <c r="L258" s="1">
        <v>43601</v>
      </c>
      <c r="M258" s="1">
        <v>43592</v>
      </c>
      <c r="N258" t="s">
        <v>47</v>
      </c>
      <c r="O258">
        <v>55</v>
      </c>
      <c r="P258" t="s">
        <v>73</v>
      </c>
      <c r="Q258">
        <v>19.2</v>
      </c>
      <c r="R258">
        <v>40</v>
      </c>
      <c r="S258">
        <v>0.20000000298023224</v>
      </c>
      <c r="T258">
        <v>614.4</v>
      </c>
      <c r="U258">
        <v>54.83</v>
      </c>
    </row>
    <row r="259" spans="1:21" x14ac:dyDescent="0.2">
      <c r="A259" t="s">
        <v>193</v>
      </c>
      <c r="B259" t="s">
        <v>194</v>
      </c>
      <c r="C259" t="s">
        <v>195</v>
      </c>
      <c r="D259" t="s">
        <v>196</v>
      </c>
      <c r="E259" t="s">
        <v>34</v>
      </c>
      <c r="F259" t="s">
        <v>477</v>
      </c>
      <c r="G259" t="s">
        <v>453</v>
      </c>
      <c r="H259">
        <v>10343</v>
      </c>
      <c r="I259" s="1">
        <v>43588</v>
      </c>
      <c r="J259" s="1" t="str">
        <f>TEXT(Shipping_Data[[#This Row],[OrderDate]],"MMM")</f>
        <v>May</v>
      </c>
      <c r="K259">
        <f>YEAR(Shipping_Data[[#This Row],[OrderDate]])</f>
        <v>2019</v>
      </c>
      <c r="L259" s="1">
        <v>43616</v>
      </c>
      <c r="M259" s="1">
        <v>43594</v>
      </c>
      <c r="N259" t="s">
        <v>40</v>
      </c>
      <c r="O259">
        <v>64</v>
      </c>
      <c r="P259" t="s">
        <v>228</v>
      </c>
      <c r="Q259">
        <v>26.6</v>
      </c>
      <c r="R259">
        <v>50</v>
      </c>
      <c r="S259">
        <v>0</v>
      </c>
      <c r="T259">
        <v>1330</v>
      </c>
      <c r="U259">
        <v>110.37</v>
      </c>
    </row>
    <row r="260" spans="1:21" x14ac:dyDescent="0.2">
      <c r="A260" t="s">
        <v>193</v>
      </c>
      <c r="B260" t="s">
        <v>194</v>
      </c>
      <c r="C260" t="s">
        <v>195</v>
      </c>
      <c r="D260" t="s">
        <v>196</v>
      </c>
      <c r="E260" t="s">
        <v>34</v>
      </c>
      <c r="F260" t="s">
        <v>477</v>
      </c>
      <c r="G260" t="s">
        <v>453</v>
      </c>
      <c r="H260">
        <v>10343</v>
      </c>
      <c r="I260" s="1">
        <v>43588</v>
      </c>
      <c r="J260" s="1" t="str">
        <f>TEXT(Shipping_Data[[#This Row],[OrderDate]],"MMM")</f>
        <v>May</v>
      </c>
      <c r="K260">
        <f>YEAR(Shipping_Data[[#This Row],[OrderDate]])</f>
        <v>2019</v>
      </c>
      <c r="L260" s="1">
        <v>43616</v>
      </c>
      <c r="M260" s="1">
        <v>43594</v>
      </c>
      <c r="N260" t="s">
        <v>40</v>
      </c>
      <c r="O260">
        <v>68</v>
      </c>
      <c r="P260" t="s">
        <v>221</v>
      </c>
      <c r="Q260">
        <v>10</v>
      </c>
      <c r="R260">
        <v>4</v>
      </c>
      <c r="S260">
        <v>5.000000074505806E-2</v>
      </c>
      <c r="T260">
        <v>38</v>
      </c>
      <c r="U260">
        <v>110.37</v>
      </c>
    </row>
    <row r="261" spans="1:21" x14ac:dyDescent="0.2">
      <c r="A261" t="s">
        <v>193</v>
      </c>
      <c r="B261" t="s">
        <v>194</v>
      </c>
      <c r="C261" t="s">
        <v>195</v>
      </c>
      <c r="D261" t="s">
        <v>196</v>
      </c>
      <c r="E261" t="s">
        <v>34</v>
      </c>
      <c r="F261" t="s">
        <v>477</v>
      </c>
      <c r="G261" t="s">
        <v>453</v>
      </c>
      <c r="H261">
        <v>10343</v>
      </c>
      <c r="I261" s="1">
        <v>43588</v>
      </c>
      <c r="J261" s="1" t="str">
        <f>TEXT(Shipping_Data[[#This Row],[OrderDate]],"MMM")</f>
        <v>May</v>
      </c>
      <c r="K261">
        <f>YEAR(Shipping_Data[[#This Row],[OrderDate]])</f>
        <v>2019</v>
      </c>
      <c r="L261" s="1">
        <v>43616</v>
      </c>
      <c r="M261" s="1">
        <v>43594</v>
      </c>
      <c r="N261" t="s">
        <v>40</v>
      </c>
      <c r="O261">
        <v>76</v>
      </c>
      <c r="P261" t="s">
        <v>151</v>
      </c>
      <c r="Q261">
        <v>14.4</v>
      </c>
      <c r="R261">
        <v>15</v>
      </c>
      <c r="S261">
        <v>0</v>
      </c>
      <c r="T261">
        <v>216</v>
      </c>
      <c r="U261">
        <v>110.37</v>
      </c>
    </row>
    <row r="262" spans="1:21" x14ac:dyDescent="0.2">
      <c r="A262" t="s">
        <v>157</v>
      </c>
      <c r="B262" t="s">
        <v>158</v>
      </c>
      <c r="C262" t="s">
        <v>159</v>
      </c>
      <c r="D262" t="s">
        <v>160</v>
      </c>
      <c r="E262" t="s">
        <v>117</v>
      </c>
      <c r="F262" t="s">
        <v>479</v>
      </c>
      <c r="G262" t="s">
        <v>453</v>
      </c>
      <c r="H262">
        <v>10344</v>
      </c>
      <c r="I262" s="1">
        <v>43589</v>
      </c>
      <c r="J262" s="1" t="str">
        <f>TEXT(Shipping_Data[[#This Row],[OrderDate]],"MMM")</f>
        <v>May</v>
      </c>
      <c r="K262">
        <f>YEAR(Shipping_Data[[#This Row],[OrderDate]])</f>
        <v>2019</v>
      </c>
      <c r="L262" s="1">
        <v>43617</v>
      </c>
      <c r="M262" s="1">
        <v>43593</v>
      </c>
      <c r="N262" t="s">
        <v>47</v>
      </c>
      <c r="O262">
        <v>4</v>
      </c>
      <c r="P262" t="s">
        <v>254</v>
      </c>
      <c r="Q262">
        <v>17.600000000000001</v>
      </c>
      <c r="R262">
        <v>35</v>
      </c>
      <c r="S262">
        <v>0</v>
      </c>
      <c r="T262">
        <v>616</v>
      </c>
      <c r="U262">
        <v>23.29</v>
      </c>
    </row>
    <row r="263" spans="1:21" x14ac:dyDescent="0.2">
      <c r="A263" t="s">
        <v>157</v>
      </c>
      <c r="B263" t="s">
        <v>158</v>
      </c>
      <c r="C263" t="s">
        <v>159</v>
      </c>
      <c r="D263" t="s">
        <v>160</v>
      </c>
      <c r="E263" t="s">
        <v>117</v>
      </c>
      <c r="F263" t="s">
        <v>479</v>
      </c>
      <c r="G263" t="s">
        <v>453</v>
      </c>
      <c r="H263">
        <v>10344</v>
      </c>
      <c r="I263" s="1">
        <v>43589</v>
      </c>
      <c r="J263" s="1" t="str">
        <f>TEXT(Shipping_Data[[#This Row],[OrderDate]],"MMM")</f>
        <v>May</v>
      </c>
      <c r="K263">
        <f>YEAR(Shipping_Data[[#This Row],[OrderDate]])</f>
        <v>2019</v>
      </c>
      <c r="L263" s="1">
        <v>43617</v>
      </c>
      <c r="M263" s="1">
        <v>43593</v>
      </c>
      <c r="N263" t="s">
        <v>47</v>
      </c>
      <c r="O263">
        <v>8</v>
      </c>
      <c r="P263" t="s">
        <v>309</v>
      </c>
      <c r="Q263">
        <v>32</v>
      </c>
      <c r="R263">
        <v>70</v>
      </c>
      <c r="S263">
        <v>0.25</v>
      </c>
      <c r="T263">
        <v>1680</v>
      </c>
      <c r="U263">
        <v>23.29</v>
      </c>
    </row>
    <row r="264" spans="1:21" x14ac:dyDescent="0.2">
      <c r="A264" t="s">
        <v>166</v>
      </c>
      <c r="B264" t="s">
        <v>167</v>
      </c>
      <c r="C264" t="s">
        <v>168</v>
      </c>
      <c r="D264" t="s">
        <v>169</v>
      </c>
      <c r="E264" t="s">
        <v>34</v>
      </c>
      <c r="F264" t="s">
        <v>477</v>
      </c>
      <c r="G264" t="s">
        <v>459</v>
      </c>
      <c r="H264">
        <v>10345</v>
      </c>
      <c r="I264" s="1">
        <v>43592</v>
      </c>
      <c r="J264" s="1" t="str">
        <f>TEXT(Shipping_Data[[#This Row],[OrderDate]],"MMM")</f>
        <v>May</v>
      </c>
      <c r="K264">
        <f>YEAR(Shipping_Data[[#This Row],[OrderDate]])</f>
        <v>2019</v>
      </c>
      <c r="L264" s="1">
        <v>43620</v>
      </c>
      <c r="M264" s="1">
        <v>43599</v>
      </c>
      <c r="N264" t="s">
        <v>47</v>
      </c>
      <c r="O264">
        <v>8</v>
      </c>
      <c r="P264" t="s">
        <v>309</v>
      </c>
      <c r="Q264">
        <v>32</v>
      </c>
      <c r="R264">
        <v>70</v>
      </c>
      <c r="S264">
        <v>0</v>
      </c>
      <c r="T264">
        <v>2240</v>
      </c>
      <c r="U264">
        <v>249.06</v>
      </c>
    </row>
    <row r="265" spans="1:21" x14ac:dyDescent="0.2">
      <c r="A265" t="s">
        <v>166</v>
      </c>
      <c r="B265" t="s">
        <v>167</v>
      </c>
      <c r="C265" t="s">
        <v>168</v>
      </c>
      <c r="D265" t="s">
        <v>169</v>
      </c>
      <c r="E265" t="s">
        <v>34</v>
      </c>
      <c r="F265" t="s">
        <v>477</v>
      </c>
      <c r="G265" t="s">
        <v>459</v>
      </c>
      <c r="H265">
        <v>10345</v>
      </c>
      <c r="I265" s="1">
        <v>43592</v>
      </c>
      <c r="J265" s="1" t="str">
        <f>TEXT(Shipping_Data[[#This Row],[OrderDate]],"MMM")</f>
        <v>May</v>
      </c>
      <c r="K265">
        <f>YEAR(Shipping_Data[[#This Row],[OrderDate]])</f>
        <v>2019</v>
      </c>
      <c r="L265" s="1">
        <v>43620</v>
      </c>
      <c r="M265" s="1">
        <v>43599</v>
      </c>
      <c r="N265" t="s">
        <v>47</v>
      </c>
      <c r="O265">
        <v>19</v>
      </c>
      <c r="P265" t="s">
        <v>203</v>
      </c>
      <c r="Q265">
        <v>7.3</v>
      </c>
      <c r="R265">
        <v>80</v>
      </c>
      <c r="S265">
        <v>0</v>
      </c>
      <c r="T265">
        <v>584</v>
      </c>
      <c r="U265">
        <v>249.06</v>
      </c>
    </row>
    <row r="266" spans="1:21" x14ac:dyDescent="0.2">
      <c r="A266" t="s">
        <v>166</v>
      </c>
      <c r="B266" t="s">
        <v>167</v>
      </c>
      <c r="C266" t="s">
        <v>168</v>
      </c>
      <c r="D266" t="s">
        <v>169</v>
      </c>
      <c r="E266" t="s">
        <v>34</v>
      </c>
      <c r="F266" t="s">
        <v>477</v>
      </c>
      <c r="G266" t="s">
        <v>459</v>
      </c>
      <c r="H266">
        <v>10345</v>
      </c>
      <c r="I266" s="1">
        <v>43592</v>
      </c>
      <c r="J266" s="1" t="str">
        <f>TEXT(Shipping_Data[[#This Row],[OrderDate]],"MMM")</f>
        <v>May</v>
      </c>
      <c r="K266">
        <f>YEAR(Shipping_Data[[#This Row],[OrderDate]])</f>
        <v>2019</v>
      </c>
      <c r="L266" s="1">
        <v>43620</v>
      </c>
      <c r="M266" s="1">
        <v>43599</v>
      </c>
      <c r="N266" t="s">
        <v>47</v>
      </c>
      <c r="O266">
        <v>42</v>
      </c>
      <c r="P266" t="s">
        <v>28</v>
      </c>
      <c r="Q266">
        <v>11.2</v>
      </c>
      <c r="R266">
        <v>9</v>
      </c>
      <c r="S266">
        <v>0</v>
      </c>
      <c r="T266">
        <v>100.8</v>
      </c>
      <c r="U266">
        <v>249.06</v>
      </c>
    </row>
    <row r="267" spans="1:21" x14ac:dyDescent="0.2">
      <c r="A267" t="s">
        <v>124</v>
      </c>
      <c r="B267" t="s">
        <v>125</v>
      </c>
      <c r="C267" t="s">
        <v>126</v>
      </c>
      <c r="D267" t="s">
        <v>127</v>
      </c>
      <c r="E267" t="s">
        <v>117</v>
      </c>
      <c r="F267" t="s">
        <v>479</v>
      </c>
      <c r="G267" t="s">
        <v>454</v>
      </c>
      <c r="H267">
        <v>10346</v>
      </c>
      <c r="I267" s="1">
        <v>43593</v>
      </c>
      <c r="J267" s="1" t="str">
        <f>TEXT(Shipping_Data[[#This Row],[OrderDate]],"MMM")</f>
        <v>May</v>
      </c>
      <c r="K267">
        <f>YEAR(Shipping_Data[[#This Row],[OrderDate]])</f>
        <v>2019</v>
      </c>
      <c r="L267" s="1">
        <v>43635</v>
      </c>
      <c r="M267" s="1">
        <v>43596</v>
      </c>
      <c r="N267" t="s">
        <v>26</v>
      </c>
      <c r="O267">
        <v>17</v>
      </c>
      <c r="P267" t="s">
        <v>140</v>
      </c>
      <c r="Q267">
        <v>31.2</v>
      </c>
      <c r="R267">
        <v>36</v>
      </c>
      <c r="S267">
        <v>0.10000000149011612</v>
      </c>
      <c r="T267">
        <v>1010.88</v>
      </c>
      <c r="U267">
        <v>142.08000000000001</v>
      </c>
    </row>
    <row r="268" spans="1:21" x14ac:dyDescent="0.2">
      <c r="A268" t="s">
        <v>124</v>
      </c>
      <c r="B268" t="s">
        <v>125</v>
      </c>
      <c r="C268" t="s">
        <v>126</v>
      </c>
      <c r="D268" t="s">
        <v>127</v>
      </c>
      <c r="E268" t="s">
        <v>117</v>
      </c>
      <c r="F268" t="s">
        <v>479</v>
      </c>
      <c r="G268" t="s">
        <v>454</v>
      </c>
      <c r="H268">
        <v>10346</v>
      </c>
      <c r="I268" s="1">
        <v>43593</v>
      </c>
      <c r="J268" s="1" t="str">
        <f>TEXT(Shipping_Data[[#This Row],[OrderDate]],"MMM")</f>
        <v>May</v>
      </c>
      <c r="K268">
        <f>YEAR(Shipping_Data[[#This Row],[OrderDate]])</f>
        <v>2019</v>
      </c>
      <c r="L268" s="1">
        <v>43635</v>
      </c>
      <c r="M268" s="1">
        <v>43596</v>
      </c>
      <c r="N268" t="s">
        <v>26</v>
      </c>
      <c r="O268">
        <v>56</v>
      </c>
      <c r="P268" t="s">
        <v>129</v>
      </c>
      <c r="Q268">
        <v>30.4</v>
      </c>
      <c r="R268">
        <v>20</v>
      </c>
      <c r="S268">
        <v>0</v>
      </c>
      <c r="T268">
        <v>608</v>
      </c>
      <c r="U268">
        <v>142.08000000000001</v>
      </c>
    </row>
    <row r="269" spans="1:21" x14ac:dyDescent="0.2">
      <c r="A269" t="s">
        <v>310</v>
      </c>
      <c r="B269" t="s">
        <v>311</v>
      </c>
      <c r="C269" t="s">
        <v>37</v>
      </c>
      <c r="D269" t="s">
        <v>312</v>
      </c>
      <c r="E269" t="s">
        <v>39</v>
      </c>
      <c r="F269" t="s">
        <v>478</v>
      </c>
      <c r="G269" t="s">
        <v>453</v>
      </c>
      <c r="H269">
        <v>10347</v>
      </c>
      <c r="I269" s="1">
        <v>43594</v>
      </c>
      <c r="J269" s="1" t="str">
        <f>TEXT(Shipping_Data[[#This Row],[OrderDate]],"MMM")</f>
        <v>May</v>
      </c>
      <c r="K269">
        <f>YEAR(Shipping_Data[[#This Row],[OrderDate]])</f>
        <v>2019</v>
      </c>
      <c r="L269" s="1">
        <v>43622</v>
      </c>
      <c r="M269" s="1">
        <v>43596</v>
      </c>
      <c r="N269" t="s">
        <v>26</v>
      </c>
      <c r="O269">
        <v>25</v>
      </c>
      <c r="P269" t="s">
        <v>275</v>
      </c>
      <c r="Q269">
        <v>11.2</v>
      </c>
      <c r="R269">
        <v>10</v>
      </c>
      <c r="S269">
        <v>0</v>
      </c>
      <c r="T269">
        <v>112</v>
      </c>
      <c r="U269">
        <v>3.1</v>
      </c>
    </row>
    <row r="270" spans="1:21" x14ac:dyDescent="0.2">
      <c r="A270" t="s">
        <v>310</v>
      </c>
      <c r="B270" t="s">
        <v>311</v>
      </c>
      <c r="C270" t="s">
        <v>37</v>
      </c>
      <c r="D270" t="s">
        <v>312</v>
      </c>
      <c r="E270" t="s">
        <v>39</v>
      </c>
      <c r="F270" t="s">
        <v>478</v>
      </c>
      <c r="G270" t="s">
        <v>453</v>
      </c>
      <c r="H270">
        <v>10347</v>
      </c>
      <c r="I270" s="1">
        <v>43594</v>
      </c>
      <c r="J270" s="1" t="str">
        <f>TEXT(Shipping_Data[[#This Row],[OrderDate]],"MMM")</f>
        <v>May</v>
      </c>
      <c r="K270">
        <f>YEAR(Shipping_Data[[#This Row],[OrderDate]])</f>
        <v>2019</v>
      </c>
      <c r="L270" s="1">
        <v>43622</v>
      </c>
      <c r="M270" s="1">
        <v>43596</v>
      </c>
      <c r="N270" t="s">
        <v>26</v>
      </c>
      <c r="O270">
        <v>39</v>
      </c>
      <c r="P270" t="s">
        <v>65</v>
      </c>
      <c r="Q270">
        <v>14.4</v>
      </c>
      <c r="R270">
        <v>50</v>
      </c>
      <c r="S270">
        <v>0.15000000596046448</v>
      </c>
      <c r="T270">
        <v>612</v>
      </c>
      <c r="U270">
        <v>3.1</v>
      </c>
    </row>
    <row r="271" spans="1:21" x14ac:dyDescent="0.2">
      <c r="A271" t="s">
        <v>310</v>
      </c>
      <c r="B271" t="s">
        <v>311</v>
      </c>
      <c r="C271" t="s">
        <v>37</v>
      </c>
      <c r="D271" t="s">
        <v>312</v>
      </c>
      <c r="E271" t="s">
        <v>39</v>
      </c>
      <c r="F271" t="s">
        <v>478</v>
      </c>
      <c r="G271" t="s">
        <v>453</v>
      </c>
      <c r="H271">
        <v>10347</v>
      </c>
      <c r="I271" s="1">
        <v>43594</v>
      </c>
      <c r="J271" s="1" t="str">
        <f>TEXT(Shipping_Data[[#This Row],[OrderDate]],"MMM")</f>
        <v>May</v>
      </c>
      <c r="K271">
        <f>YEAR(Shipping_Data[[#This Row],[OrderDate]])</f>
        <v>2019</v>
      </c>
      <c r="L271" s="1">
        <v>43622</v>
      </c>
      <c r="M271" s="1">
        <v>43596</v>
      </c>
      <c r="N271" t="s">
        <v>26</v>
      </c>
      <c r="O271">
        <v>40</v>
      </c>
      <c r="P271" t="s">
        <v>150</v>
      </c>
      <c r="Q271">
        <v>14.7</v>
      </c>
      <c r="R271">
        <v>4</v>
      </c>
      <c r="S271">
        <v>0</v>
      </c>
      <c r="T271">
        <v>58.8</v>
      </c>
      <c r="U271">
        <v>3.1</v>
      </c>
    </row>
    <row r="272" spans="1:21" x14ac:dyDescent="0.2">
      <c r="A272" t="s">
        <v>310</v>
      </c>
      <c r="B272" t="s">
        <v>311</v>
      </c>
      <c r="C272" t="s">
        <v>37</v>
      </c>
      <c r="D272" t="s">
        <v>312</v>
      </c>
      <c r="E272" t="s">
        <v>39</v>
      </c>
      <c r="F272" t="s">
        <v>478</v>
      </c>
      <c r="G272" t="s">
        <v>453</v>
      </c>
      <c r="H272">
        <v>10347</v>
      </c>
      <c r="I272" s="1">
        <v>43594</v>
      </c>
      <c r="J272" s="1" t="str">
        <f>TEXT(Shipping_Data[[#This Row],[OrderDate]],"MMM")</f>
        <v>May</v>
      </c>
      <c r="K272">
        <f>YEAR(Shipping_Data[[#This Row],[OrderDate]])</f>
        <v>2019</v>
      </c>
      <c r="L272" s="1">
        <v>43622</v>
      </c>
      <c r="M272" s="1">
        <v>43596</v>
      </c>
      <c r="N272" t="s">
        <v>26</v>
      </c>
      <c r="O272">
        <v>75</v>
      </c>
      <c r="P272" t="s">
        <v>197</v>
      </c>
      <c r="Q272">
        <v>6.2</v>
      </c>
      <c r="R272">
        <v>6</v>
      </c>
      <c r="S272">
        <v>0.15000000596046448</v>
      </c>
      <c r="T272">
        <v>31.62</v>
      </c>
      <c r="U272">
        <v>3.1</v>
      </c>
    </row>
    <row r="273" spans="1:21" x14ac:dyDescent="0.2">
      <c r="A273" t="s">
        <v>239</v>
      </c>
      <c r="B273" t="s">
        <v>240</v>
      </c>
      <c r="C273" t="s">
        <v>241</v>
      </c>
      <c r="D273" t="s">
        <v>242</v>
      </c>
      <c r="E273" t="s">
        <v>34</v>
      </c>
      <c r="F273" t="s">
        <v>477</v>
      </c>
      <c r="G273" t="s">
        <v>453</v>
      </c>
      <c r="H273">
        <v>10348</v>
      </c>
      <c r="I273" s="1">
        <v>43595</v>
      </c>
      <c r="J273" s="1" t="str">
        <f>TEXT(Shipping_Data[[#This Row],[OrderDate]],"MMM")</f>
        <v>May</v>
      </c>
      <c r="K273">
        <f>YEAR(Shipping_Data[[#This Row],[OrderDate]])</f>
        <v>2019</v>
      </c>
      <c r="L273" s="1">
        <v>43623</v>
      </c>
      <c r="M273" s="1">
        <v>43603</v>
      </c>
      <c r="N273" t="s">
        <v>47</v>
      </c>
      <c r="O273">
        <v>1</v>
      </c>
      <c r="P273" t="s">
        <v>210</v>
      </c>
      <c r="Q273">
        <v>14.4</v>
      </c>
      <c r="R273">
        <v>15</v>
      </c>
      <c r="S273">
        <v>0.15000000596046448</v>
      </c>
      <c r="T273">
        <v>183.6</v>
      </c>
      <c r="U273">
        <v>0.78</v>
      </c>
    </row>
    <row r="274" spans="1:21" x14ac:dyDescent="0.2">
      <c r="A274" t="s">
        <v>239</v>
      </c>
      <c r="B274" t="s">
        <v>240</v>
      </c>
      <c r="C274" t="s">
        <v>241</v>
      </c>
      <c r="D274" t="s">
        <v>242</v>
      </c>
      <c r="E274" t="s">
        <v>34</v>
      </c>
      <c r="F274" t="s">
        <v>477</v>
      </c>
      <c r="G274" t="s">
        <v>453</v>
      </c>
      <c r="H274">
        <v>10348</v>
      </c>
      <c r="I274" s="1">
        <v>43595</v>
      </c>
      <c r="J274" s="1" t="str">
        <f>TEXT(Shipping_Data[[#This Row],[OrderDate]],"MMM")</f>
        <v>May</v>
      </c>
      <c r="K274">
        <f>YEAR(Shipping_Data[[#This Row],[OrderDate]])</f>
        <v>2019</v>
      </c>
      <c r="L274" s="1">
        <v>43623</v>
      </c>
      <c r="M274" s="1">
        <v>43603</v>
      </c>
      <c r="N274" t="s">
        <v>47</v>
      </c>
      <c r="O274">
        <v>23</v>
      </c>
      <c r="P274" t="s">
        <v>303</v>
      </c>
      <c r="Q274">
        <v>7.2</v>
      </c>
      <c r="R274">
        <v>25</v>
      </c>
      <c r="S274">
        <v>0</v>
      </c>
      <c r="T274">
        <v>180</v>
      </c>
      <c r="U274">
        <v>0.78</v>
      </c>
    </row>
    <row r="275" spans="1:21" x14ac:dyDescent="0.2">
      <c r="A275" t="s">
        <v>162</v>
      </c>
      <c r="B275" t="s">
        <v>163</v>
      </c>
      <c r="C275" t="s">
        <v>164</v>
      </c>
      <c r="D275" t="s">
        <v>165</v>
      </c>
      <c r="E275" t="s">
        <v>117</v>
      </c>
      <c r="F275" t="s">
        <v>479</v>
      </c>
      <c r="G275" t="s">
        <v>460</v>
      </c>
      <c r="H275">
        <v>10349</v>
      </c>
      <c r="I275" s="1">
        <v>43596</v>
      </c>
      <c r="J275" s="1" t="str">
        <f>TEXT(Shipping_Data[[#This Row],[OrderDate]],"MMM")</f>
        <v>May</v>
      </c>
      <c r="K275">
        <f>YEAR(Shipping_Data[[#This Row],[OrderDate]])</f>
        <v>2019</v>
      </c>
      <c r="L275" s="1">
        <v>43624</v>
      </c>
      <c r="M275" s="1">
        <v>43603</v>
      </c>
      <c r="N275" t="s">
        <v>40</v>
      </c>
      <c r="O275">
        <v>54</v>
      </c>
      <c r="P275" t="s">
        <v>220</v>
      </c>
      <c r="Q275">
        <v>5.9</v>
      </c>
      <c r="R275">
        <v>24</v>
      </c>
      <c r="S275">
        <v>0</v>
      </c>
      <c r="T275">
        <v>141.6</v>
      </c>
      <c r="U275">
        <v>8.6300000000000008</v>
      </c>
    </row>
    <row r="276" spans="1:21" x14ac:dyDescent="0.2">
      <c r="A276" t="s">
        <v>313</v>
      </c>
      <c r="B276" t="s">
        <v>314</v>
      </c>
      <c r="C276" t="s">
        <v>315</v>
      </c>
      <c r="D276" t="s">
        <v>316</v>
      </c>
      <c r="E276" t="s">
        <v>20</v>
      </c>
      <c r="F276" t="s">
        <v>477</v>
      </c>
      <c r="G276" t="s">
        <v>456</v>
      </c>
      <c r="H276">
        <v>10350</v>
      </c>
      <c r="I276" s="1">
        <v>43599</v>
      </c>
      <c r="J276" s="1" t="str">
        <f>TEXT(Shipping_Data[[#This Row],[OrderDate]],"MMM")</f>
        <v>May</v>
      </c>
      <c r="K276">
        <f>YEAR(Shipping_Data[[#This Row],[OrderDate]])</f>
        <v>2019</v>
      </c>
      <c r="L276" s="1">
        <v>43627</v>
      </c>
      <c r="M276" s="1">
        <v>43621</v>
      </c>
      <c r="N276" t="s">
        <v>47</v>
      </c>
      <c r="O276">
        <v>50</v>
      </c>
      <c r="P276" t="s">
        <v>317</v>
      </c>
      <c r="Q276">
        <v>13</v>
      </c>
      <c r="R276">
        <v>15</v>
      </c>
      <c r="S276">
        <v>0.10000000149011612</v>
      </c>
      <c r="T276">
        <v>175.5</v>
      </c>
      <c r="U276">
        <v>64.19</v>
      </c>
    </row>
    <row r="277" spans="1:21" x14ac:dyDescent="0.2">
      <c r="A277" t="s">
        <v>313</v>
      </c>
      <c r="B277" t="s">
        <v>314</v>
      </c>
      <c r="C277" t="s">
        <v>315</v>
      </c>
      <c r="D277" t="s">
        <v>316</v>
      </c>
      <c r="E277" t="s">
        <v>20</v>
      </c>
      <c r="F277" t="s">
        <v>477</v>
      </c>
      <c r="G277" t="s">
        <v>456</v>
      </c>
      <c r="H277">
        <v>10350</v>
      </c>
      <c r="I277" s="1">
        <v>43599</v>
      </c>
      <c r="J277" s="1" t="str">
        <f>TEXT(Shipping_Data[[#This Row],[OrderDate]],"MMM")</f>
        <v>May</v>
      </c>
      <c r="K277">
        <f>YEAR(Shipping_Data[[#This Row],[OrderDate]])</f>
        <v>2019</v>
      </c>
      <c r="L277" s="1">
        <v>43627</v>
      </c>
      <c r="M277" s="1">
        <v>43621</v>
      </c>
      <c r="N277" t="s">
        <v>47</v>
      </c>
      <c r="O277">
        <v>69</v>
      </c>
      <c r="P277" t="s">
        <v>233</v>
      </c>
      <c r="Q277">
        <v>28.8</v>
      </c>
      <c r="R277">
        <v>18</v>
      </c>
      <c r="S277">
        <v>0.10000000149011612</v>
      </c>
      <c r="T277">
        <v>466.56</v>
      </c>
      <c r="U277">
        <v>64.19</v>
      </c>
    </row>
    <row r="278" spans="1:21" x14ac:dyDescent="0.2">
      <c r="A278" t="s">
        <v>95</v>
      </c>
      <c r="B278" t="s">
        <v>96</v>
      </c>
      <c r="C278" t="s">
        <v>97</v>
      </c>
      <c r="D278" t="s">
        <v>98</v>
      </c>
      <c r="E278" t="s">
        <v>99</v>
      </c>
      <c r="F278" t="s">
        <v>477</v>
      </c>
      <c r="G278" t="s">
        <v>457</v>
      </c>
      <c r="H278">
        <v>10351</v>
      </c>
      <c r="I278" s="1">
        <v>43599</v>
      </c>
      <c r="J278" s="1" t="str">
        <f>TEXT(Shipping_Data[[#This Row],[OrderDate]],"MMM")</f>
        <v>May</v>
      </c>
      <c r="K278">
        <f>YEAR(Shipping_Data[[#This Row],[OrderDate]])</f>
        <v>2019</v>
      </c>
      <c r="L278" s="1">
        <v>43627</v>
      </c>
      <c r="M278" s="1">
        <v>43608</v>
      </c>
      <c r="N278" t="s">
        <v>40</v>
      </c>
      <c r="O278">
        <v>38</v>
      </c>
      <c r="P278" t="s">
        <v>288</v>
      </c>
      <c r="Q278">
        <v>210.8</v>
      </c>
      <c r="R278">
        <v>20</v>
      </c>
      <c r="S278">
        <v>5.000000074505806E-2</v>
      </c>
      <c r="T278">
        <v>4005.2</v>
      </c>
      <c r="U278">
        <v>162.33000000000001</v>
      </c>
    </row>
    <row r="279" spans="1:21" x14ac:dyDescent="0.2">
      <c r="A279" t="s">
        <v>95</v>
      </c>
      <c r="B279" t="s">
        <v>96</v>
      </c>
      <c r="C279" t="s">
        <v>97</v>
      </c>
      <c r="D279" t="s">
        <v>98</v>
      </c>
      <c r="E279" t="s">
        <v>99</v>
      </c>
      <c r="F279" t="s">
        <v>477</v>
      </c>
      <c r="G279" t="s">
        <v>457</v>
      </c>
      <c r="H279">
        <v>10351</v>
      </c>
      <c r="I279" s="1">
        <v>43599</v>
      </c>
      <c r="J279" s="1" t="str">
        <f>TEXT(Shipping_Data[[#This Row],[OrderDate]],"MMM")</f>
        <v>May</v>
      </c>
      <c r="K279">
        <f>YEAR(Shipping_Data[[#This Row],[OrderDate]])</f>
        <v>2019</v>
      </c>
      <c r="L279" s="1">
        <v>43627</v>
      </c>
      <c r="M279" s="1">
        <v>43608</v>
      </c>
      <c r="N279" t="s">
        <v>40</v>
      </c>
      <c r="O279">
        <v>41</v>
      </c>
      <c r="P279" t="s">
        <v>48</v>
      </c>
      <c r="Q279">
        <v>7.7</v>
      </c>
      <c r="R279">
        <v>13</v>
      </c>
      <c r="S279">
        <v>0</v>
      </c>
      <c r="T279">
        <v>100.1</v>
      </c>
      <c r="U279">
        <v>162.33000000000001</v>
      </c>
    </row>
    <row r="280" spans="1:21" x14ac:dyDescent="0.2">
      <c r="A280" t="s">
        <v>95</v>
      </c>
      <c r="B280" t="s">
        <v>96</v>
      </c>
      <c r="C280" t="s">
        <v>97</v>
      </c>
      <c r="D280" t="s">
        <v>98</v>
      </c>
      <c r="E280" t="s">
        <v>99</v>
      </c>
      <c r="F280" t="s">
        <v>477</v>
      </c>
      <c r="G280" t="s">
        <v>457</v>
      </c>
      <c r="H280">
        <v>10351</v>
      </c>
      <c r="I280" s="1">
        <v>43599</v>
      </c>
      <c r="J280" s="1" t="str">
        <f>TEXT(Shipping_Data[[#This Row],[OrderDate]],"MMM")</f>
        <v>May</v>
      </c>
      <c r="K280">
        <f>YEAR(Shipping_Data[[#This Row],[OrderDate]])</f>
        <v>2019</v>
      </c>
      <c r="L280" s="1">
        <v>43627</v>
      </c>
      <c r="M280" s="1">
        <v>43608</v>
      </c>
      <c r="N280" t="s">
        <v>40</v>
      </c>
      <c r="O280">
        <v>44</v>
      </c>
      <c r="P280" t="s">
        <v>190</v>
      </c>
      <c r="Q280">
        <v>15.5</v>
      </c>
      <c r="R280">
        <v>77</v>
      </c>
      <c r="S280">
        <v>5.000000074505806E-2</v>
      </c>
      <c r="T280">
        <v>1133.82</v>
      </c>
      <c r="U280">
        <v>162.33000000000001</v>
      </c>
    </row>
    <row r="281" spans="1:21" x14ac:dyDescent="0.2">
      <c r="A281" t="s">
        <v>95</v>
      </c>
      <c r="B281" t="s">
        <v>96</v>
      </c>
      <c r="C281" t="s">
        <v>97</v>
      </c>
      <c r="D281" t="s">
        <v>98</v>
      </c>
      <c r="E281" t="s">
        <v>99</v>
      </c>
      <c r="F281" t="s">
        <v>477</v>
      </c>
      <c r="G281" t="s">
        <v>457</v>
      </c>
      <c r="H281">
        <v>10351</v>
      </c>
      <c r="I281" s="1">
        <v>43599</v>
      </c>
      <c r="J281" s="1" t="str">
        <f>TEXT(Shipping_Data[[#This Row],[OrderDate]],"MMM")</f>
        <v>May</v>
      </c>
      <c r="K281">
        <f>YEAR(Shipping_Data[[#This Row],[OrderDate]])</f>
        <v>2019</v>
      </c>
      <c r="L281" s="1">
        <v>43627</v>
      </c>
      <c r="M281" s="1">
        <v>43608</v>
      </c>
      <c r="N281" t="s">
        <v>40</v>
      </c>
      <c r="O281">
        <v>65</v>
      </c>
      <c r="P281" t="s">
        <v>49</v>
      </c>
      <c r="Q281">
        <v>16.8</v>
      </c>
      <c r="R281">
        <v>10</v>
      </c>
      <c r="S281">
        <v>5.000000074505806E-2</v>
      </c>
      <c r="T281">
        <v>159.6</v>
      </c>
      <c r="U281">
        <v>162.33000000000001</v>
      </c>
    </row>
    <row r="282" spans="1:21" x14ac:dyDescent="0.2">
      <c r="A282" t="s">
        <v>283</v>
      </c>
      <c r="B282" t="s">
        <v>284</v>
      </c>
      <c r="C282" t="s">
        <v>285</v>
      </c>
      <c r="D282" t="s">
        <v>286</v>
      </c>
      <c r="E282" t="s">
        <v>287</v>
      </c>
      <c r="F282" t="s">
        <v>477</v>
      </c>
      <c r="G282" t="s">
        <v>454</v>
      </c>
      <c r="H282">
        <v>10352</v>
      </c>
      <c r="I282" s="1">
        <v>43600</v>
      </c>
      <c r="J282" s="1" t="str">
        <f>TEXT(Shipping_Data[[#This Row],[OrderDate]],"MMM")</f>
        <v>May</v>
      </c>
      <c r="K282">
        <f>YEAR(Shipping_Data[[#This Row],[OrderDate]])</f>
        <v>2019</v>
      </c>
      <c r="L282" s="1">
        <v>43614</v>
      </c>
      <c r="M282" s="1">
        <v>43606</v>
      </c>
      <c r="N282" t="s">
        <v>26</v>
      </c>
      <c r="O282">
        <v>24</v>
      </c>
      <c r="P282" t="s">
        <v>72</v>
      </c>
      <c r="Q282">
        <v>3.6</v>
      </c>
      <c r="R282">
        <v>10</v>
      </c>
      <c r="S282">
        <v>0</v>
      </c>
      <c r="T282">
        <v>36</v>
      </c>
      <c r="U282">
        <v>1.3</v>
      </c>
    </row>
    <row r="283" spans="1:21" x14ac:dyDescent="0.2">
      <c r="A283" t="s">
        <v>283</v>
      </c>
      <c r="B283" t="s">
        <v>284</v>
      </c>
      <c r="C283" t="s">
        <v>285</v>
      </c>
      <c r="D283" t="s">
        <v>286</v>
      </c>
      <c r="E283" t="s">
        <v>287</v>
      </c>
      <c r="F283" t="s">
        <v>477</v>
      </c>
      <c r="G283" t="s">
        <v>454</v>
      </c>
      <c r="H283">
        <v>10352</v>
      </c>
      <c r="I283" s="1">
        <v>43600</v>
      </c>
      <c r="J283" s="1" t="str">
        <f>TEXT(Shipping_Data[[#This Row],[OrderDate]],"MMM")</f>
        <v>May</v>
      </c>
      <c r="K283">
        <f>YEAR(Shipping_Data[[#This Row],[OrderDate]])</f>
        <v>2019</v>
      </c>
      <c r="L283" s="1">
        <v>43614</v>
      </c>
      <c r="M283" s="1">
        <v>43606</v>
      </c>
      <c r="N283" t="s">
        <v>26</v>
      </c>
      <c r="O283">
        <v>54</v>
      </c>
      <c r="P283" t="s">
        <v>220</v>
      </c>
      <c r="Q283">
        <v>5.9</v>
      </c>
      <c r="R283">
        <v>20</v>
      </c>
      <c r="S283">
        <v>0.15000000596046448</v>
      </c>
      <c r="T283">
        <v>100.3</v>
      </c>
      <c r="U283">
        <v>1.3</v>
      </c>
    </row>
    <row r="284" spans="1:21" x14ac:dyDescent="0.2">
      <c r="A284" t="s">
        <v>318</v>
      </c>
      <c r="B284" t="s">
        <v>319</v>
      </c>
      <c r="C284" t="s">
        <v>320</v>
      </c>
      <c r="D284" t="s">
        <v>321</v>
      </c>
      <c r="E284" t="s">
        <v>99</v>
      </c>
      <c r="F284" t="s">
        <v>477</v>
      </c>
      <c r="G284" t="s">
        <v>460</v>
      </c>
      <c r="H284">
        <v>10353</v>
      </c>
      <c r="I284" s="1">
        <v>43601</v>
      </c>
      <c r="J284" s="1" t="str">
        <f>TEXT(Shipping_Data[[#This Row],[OrderDate]],"MMM")</f>
        <v>May</v>
      </c>
      <c r="K284">
        <f>YEAR(Shipping_Data[[#This Row],[OrderDate]])</f>
        <v>2019</v>
      </c>
      <c r="L284" s="1">
        <v>43629</v>
      </c>
      <c r="M284" s="1">
        <v>43613</v>
      </c>
      <c r="N284" t="s">
        <v>26</v>
      </c>
      <c r="O284">
        <v>11</v>
      </c>
      <c r="P284" t="s">
        <v>27</v>
      </c>
      <c r="Q284">
        <v>16.8</v>
      </c>
      <c r="R284">
        <v>12</v>
      </c>
      <c r="S284">
        <v>0.20000000298023224</v>
      </c>
      <c r="T284">
        <v>161.28</v>
      </c>
      <c r="U284">
        <v>360.63</v>
      </c>
    </row>
    <row r="285" spans="1:21" x14ac:dyDescent="0.2">
      <c r="A285" t="s">
        <v>318</v>
      </c>
      <c r="B285" t="s">
        <v>319</v>
      </c>
      <c r="C285" t="s">
        <v>320</v>
      </c>
      <c r="D285" t="s">
        <v>321</v>
      </c>
      <c r="E285" t="s">
        <v>99</v>
      </c>
      <c r="F285" t="s">
        <v>477</v>
      </c>
      <c r="G285" t="s">
        <v>460</v>
      </c>
      <c r="H285">
        <v>10353</v>
      </c>
      <c r="I285" s="1">
        <v>43601</v>
      </c>
      <c r="J285" s="1" t="str">
        <f>TEXT(Shipping_Data[[#This Row],[OrderDate]],"MMM")</f>
        <v>May</v>
      </c>
      <c r="K285">
        <f>YEAR(Shipping_Data[[#This Row],[OrderDate]])</f>
        <v>2019</v>
      </c>
      <c r="L285" s="1">
        <v>43629</v>
      </c>
      <c r="M285" s="1">
        <v>43613</v>
      </c>
      <c r="N285" t="s">
        <v>26</v>
      </c>
      <c r="O285">
        <v>38</v>
      </c>
      <c r="P285" t="s">
        <v>288</v>
      </c>
      <c r="Q285">
        <v>210.8</v>
      </c>
      <c r="R285">
        <v>50</v>
      </c>
      <c r="S285">
        <v>0.20000000298023224</v>
      </c>
      <c r="T285">
        <v>8432</v>
      </c>
      <c r="U285">
        <v>360.63</v>
      </c>
    </row>
    <row r="286" spans="1:21" x14ac:dyDescent="0.2">
      <c r="A286" t="s">
        <v>268</v>
      </c>
      <c r="B286" t="s">
        <v>269</v>
      </c>
      <c r="C286" t="s">
        <v>104</v>
      </c>
      <c r="D286" t="s">
        <v>179</v>
      </c>
      <c r="E286" t="s">
        <v>106</v>
      </c>
      <c r="F286" t="s">
        <v>479</v>
      </c>
      <c r="G286" t="s">
        <v>458</v>
      </c>
      <c r="H286">
        <v>10354</v>
      </c>
      <c r="I286" s="1">
        <v>43602</v>
      </c>
      <c r="J286" s="1" t="str">
        <f>TEXT(Shipping_Data[[#This Row],[OrderDate]],"MMM")</f>
        <v>May</v>
      </c>
      <c r="K286">
        <f>YEAR(Shipping_Data[[#This Row],[OrderDate]])</f>
        <v>2019</v>
      </c>
      <c r="L286" s="1">
        <v>43630</v>
      </c>
      <c r="M286" s="1">
        <v>43608</v>
      </c>
      <c r="N286" t="s">
        <v>26</v>
      </c>
      <c r="O286">
        <v>1</v>
      </c>
      <c r="P286" t="s">
        <v>210</v>
      </c>
      <c r="Q286">
        <v>14.4</v>
      </c>
      <c r="R286">
        <v>12</v>
      </c>
      <c r="S286">
        <v>0</v>
      </c>
      <c r="T286">
        <v>172.8</v>
      </c>
      <c r="U286">
        <v>53.8</v>
      </c>
    </row>
    <row r="287" spans="1:21" x14ac:dyDescent="0.2">
      <c r="A287" t="s">
        <v>268</v>
      </c>
      <c r="B287" t="s">
        <v>269</v>
      </c>
      <c r="C287" t="s">
        <v>104</v>
      </c>
      <c r="D287" t="s">
        <v>179</v>
      </c>
      <c r="E287" t="s">
        <v>106</v>
      </c>
      <c r="F287" t="s">
        <v>479</v>
      </c>
      <c r="G287" t="s">
        <v>458</v>
      </c>
      <c r="H287">
        <v>10354</v>
      </c>
      <c r="I287" s="1">
        <v>43602</v>
      </c>
      <c r="J287" s="1" t="str">
        <f>TEXT(Shipping_Data[[#This Row],[OrderDate]],"MMM")</f>
        <v>May</v>
      </c>
      <c r="K287">
        <f>YEAR(Shipping_Data[[#This Row],[OrderDate]])</f>
        <v>2019</v>
      </c>
      <c r="L287" s="1">
        <v>43630</v>
      </c>
      <c r="M287" s="1">
        <v>43608</v>
      </c>
      <c r="N287" t="s">
        <v>26</v>
      </c>
      <c r="O287">
        <v>29</v>
      </c>
      <c r="P287" t="s">
        <v>156</v>
      </c>
      <c r="Q287">
        <v>99</v>
      </c>
      <c r="R287">
        <v>4</v>
      </c>
      <c r="S287">
        <v>0</v>
      </c>
      <c r="T287">
        <v>396</v>
      </c>
      <c r="U287">
        <v>53.8</v>
      </c>
    </row>
    <row r="288" spans="1:21" x14ac:dyDescent="0.2">
      <c r="A288" t="s">
        <v>322</v>
      </c>
      <c r="B288" t="s">
        <v>323</v>
      </c>
      <c r="C288" t="s">
        <v>324</v>
      </c>
      <c r="D288" t="s">
        <v>325</v>
      </c>
      <c r="E288" t="s">
        <v>226</v>
      </c>
      <c r="F288" t="s">
        <v>477</v>
      </c>
      <c r="G288" t="s">
        <v>456</v>
      </c>
      <c r="H288">
        <v>10355</v>
      </c>
      <c r="I288" s="1">
        <v>43603</v>
      </c>
      <c r="J288" s="1" t="str">
        <f>TEXT(Shipping_Data[[#This Row],[OrderDate]],"MMM")</f>
        <v>May</v>
      </c>
      <c r="K288">
        <f>YEAR(Shipping_Data[[#This Row],[OrderDate]])</f>
        <v>2019</v>
      </c>
      <c r="L288" s="1">
        <v>43631</v>
      </c>
      <c r="M288" s="1">
        <v>43608</v>
      </c>
      <c r="N288" t="s">
        <v>40</v>
      </c>
      <c r="O288">
        <v>24</v>
      </c>
      <c r="P288" t="s">
        <v>72</v>
      </c>
      <c r="Q288">
        <v>3.6</v>
      </c>
      <c r="R288">
        <v>25</v>
      </c>
      <c r="S288">
        <v>0</v>
      </c>
      <c r="T288">
        <v>90</v>
      </c>
      <c r="U288">
        <v>41.95</v>
      </c>
    </row>
    <row r="289" spans="1:21" x14ac:dyDescent="0.2">
      <c r="A289" t="s">
        <v>322</v>
      </c>
      <c r="B289" t="s">
        <v>323</v>
      </c>
      <c r="C289" t="s">
        <v>324</v>
      </c>
      <c r="D289" t="s">
        <v>325</v>
      </c>
      <c r="E289" t="s">
        <v>226</v>
      </c>
      <c r="F289" t="s">
        <v>477</v>
      </c>
      <c r="G289" t="s">
        <v>456</v>
      </c>
      <c r="H289">
        <v>10355</v>
      </c>
      <c r="I289" s="1">
        <v>43603</v>
      </c>
      <c r="J289" s="1" t="str">
        <f>TEXT(Shipping_Data[[#This Row],[OrderDate]],"MMM")</f>
        <v>May</v>
      </c>
      <c r="K289">
        <f>YEAR(Shipping_Data[[#This Row],[OrderDate]])</f>
        <v>2019</v>
      </c>
      <c r="L289" s="1">
        <v>43631</v>
      </c>
      <c r="M289" s="1">
        <v>43608</v>
      </c>
      <c r="N289" t="s">
        <v>40</v>
      </c>
      <c r="O289">
        <v>57</v>
      </c>
      <c r="P289" t="s">
        <v>55</v>
      </c>
      <c r="Q289">
        <v>15.6</v>
      </c>
      <c r="R289">
        <v>25</v>
      </c>
      <c r="S289">
        <v>0</v>
      </c>
      <c r="T289">
        <v>390</v>
      </c>
      <c r="U289">
        <v>41.95</v>
      </c>
    </row>
    <row r="290" spans="1:21" x14ac:dyDescent="0.2">
      <c r="A290" t="s">
        <v>239</v>
      </c>
      <c r="B290" t="s">
        <v>240</v>
      </c>
      <c r="C290" t="s">
        <v>241</v>
      </c>
      <c r="D290" t="s">
        <v>242</v>
      </c>
      <c r="E290" t="s">
        <v>34</v>
      </c>
      <c r="F290" t="s">
        <v>477</v>
      </c>
      <c r="G290" t="s">
        <v>456</v>
      </c>
      <c r="H290">
        <v>10356</v>
      </c>
      <c r="I290" s="1">
        <v>43606</v>
      </c>
      <c r="J290" s="1" t="str">
        <f>TEXT(Shipping_Data[[#This Row],[OrderDate]],"MMM")</f>
        <v>May</v>
      </c>
      <c r="K290">
        <f>YEAR(Shipping_Data[[#This Row],[OrderDate]])</f>
        <v>2019</v>
      </c>
      <c r="L290" s="1">
        <v>43634</v>
      </c>
      <c r="M290" s="1">
        <v>43615</v>
      </c>
      <c r="N290" t="s">
        <v>47</v>
      </c>
      <c r="O290">
        <v>31</v>
      </c>
      <c r="P290" t="s">
        <v>64</v>
      </c>
      <c r="Q290">
        <v>10</v>
      </c>
      <c r="R290">
        <v>30</v>
      </c>
      <c r="S290">
        <v>0</v>
      </c>
      <c r="T290">
        <v>300</v>
      </c>
      <c r="U290">
        <v>36.71</v>
      </c>
    </row>
    <row r="291" spans="1:21" x14ac:dyDescent="0.2">
      <c r="A291" t="s">
        <v>239</v>
      </c>
      <c r="B291" t="s">
        <v>240</v>
      </c>
      <c r="C291" t="s">
        <v>241</v>
      </c>
      <c r="D291" t="s">
        <v>242</v>
      </c>
      <c r="E291" t="s">
        <v>34</v>
      </c>
      <c r="F291" t="s">
        <v>477</v>
      </c>
      <c r="G291" t="s">
        <v>456</v>
      </c>
      <c r="H291">
        <v>10356</v>
      </c>
      <c r="I291" s="1">
        <v>43606</v>
      </c>
      <c r="J291" s="1" t="str">
        <f>TEXT(Shipping_Data[[#This Row],[OrderDate]],"MMM")</f>
        <v>May</v>
      </c>
      <c r="K291">
        <f>YEAR(Shipping_Data[[#This Row],[OrderDate]])</f>
        <v>2019</v>
      </c>
      <c r="L291" s="1">
        <v>43634</v>
      </c>
      <c r="M291" s="1">
        <v>43615</v>
      </c>
      <c r="N291" t="s">
        <v>47</v>
      </c>
      <c r="O291">
        <v>55</v>
      </c>
      <c r="P291" t="s">
        <v>73</v>
      </c>
      <c r="Q291">
        <v>19.2</v>
      </c>
      <c r="R291">
        <v>12</v>
      </c>
      <c r="S291">
        <v>0</v>
      </c>
      <c r="T291">
        <v>230.4</v>
      </c>
      <c r="U291">
        <v>36.71</v>
      </c>
    </row>
    <row r="292" spans="1:21" x14ac:dyDescent="0.2">
      <c r="A292" t="s">
        <v>239</v>
      </c>
      <c r="B292" t="s">
        <v>240</v>
      </c>
      <c r="C292" t="s">
        <v>241</v>
      </c>
      <c r="D292" t="s">
        <v>242</v>
      </c>
      <c r="E292" t="s">
        <v>34</v>
      </c>
      <c r="F292" t="s">
        <v>477</v>
      </c>
      <c r="G292" t="s">
        <v>456</v>
      </c>
      <c r="H292">
        <v>10356</v>
      </c>
      <c r="I292" s="1">
        <v>43606</v>
      </c>
      <c r="J292" s="1" t="str">
        <f>TEXT(Shipping_Data[[#This Row],[OrderDate]],"MMM")</f>
        <v>May</v>
      </c>
      <c r="K292">
        <f>YEAR(Shipping_Data[[#This Row],[OrderDate]])</f>
        <v>2019</v>
      </c>
      <c r="L292" s="1">
        <v>43634</v>
      </c>
      <c r="M292" s="1">
        <v>43615</v>
      </c>
      <c r="N292" t="s">
        <v>47</v>
      </c>
      <c r="O292">
        <v>69</v>
      </c>
      <c r="P292" t="s">
        <v>233</v>
      </c>
      <c r="Q292">
        <v>28.8</v>
      </c>
      <c r="R292">
        <v>20</v>
      </c>
      <c r="S292">
        <v>0</v>
      </c>
      <c r="T292">
        <v>576</v>
      </c>
      <c r="U292">
        <v>36.71</v>
      </c>
    </row>
    <row r="293" spans="1:21" x14ac:dyDescent="0.2">
      <c r="A293" t="s">
        <v>204</v>
      </c>
      <c r="B293" t="s">
        <v>205</v>
      </c>
      <c r="C293" t="s">
        <v>206</v>
      </c>
      <c r="D293" t="s">
        <v>207</v>
      </c>
      <c r="E293" t="s">
        <v>93</v>
      </c>
      <c r="F293" t="s">
        <v>478</v>
      </c>
      <c r="G293" t="s">
        <v>457</v>
      </c>
      <c r="H293">
        <v>10357</v>
      </c>
      <c r="I293" s="1">
        <v>43607</v>
      </c>
      <c r="J293" s="1" t="str">
        <f>TEXT(Shipping_Data[[#This Row],[OrderDate]],"MMM")</f>
        <v>May</v>
      </c>
      <c r="K29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x14ac:dyDescent="0.2">
      <c r="A294" t="s">
        <v>204</v>
      </c>
      <c r="B294" t="s">
        <v>205</v>
      </c>
      <c r="C294" t="s">
        <v>206</v>
      </c>
      <c r="D294" t="s">
        <v>207</v>
      </c>
      <c r="E294" t="s">
        <v>93</v>
      </c>
      <c r="F294" t="s">
        <v>478</v>
      </c>
      <c r="G294" t="s">
        <v>457</v>
      </c>
      <c r="H294">
        <v>10357</v>
      </c>
      <c r="I294" s="1">
        <v>43607</v>
      </c>
      <c r="J294" s="1" t="str">
        <f>TEXT(Shipping_Data[[#This Row],[OrderDate]],"MMM")</f>
        <v>May</v>
      </c>
      <c r="K294">
        <f>YEAR(Shipping_Data[[#This Row],[OrderDate]])</f>
        <v>2019</v>
      </c>
      <c r="L294" s="1">
        <v>43635</v>
      </c>
      <c r="M294" s="1">
        <v>43620</v>
      </c>
      <c r="N294" t="s">
        <v>26</v>
      </c>
      <c r="O294">
        <v>26</v>
      </c>
      <c r="P294" t="s">
        <v>289</v>
      </c>
      <c r="Q294">
        <v>24.9</v>
      </c>
      <c r="R294">
        <v>16</v>
      </c>
      <c r="S294">
        <v>0</v>
      </c>
      <c r="T294">
        <v>398.4</v>
      </c>
      <c r="U294">
        <v>34.880000000000003</v>
      </c>
    </row>
    <row r="295" spans="1:21" x14ac:dyDescent="0.2">
      <c r="A295" t="s">
        <v>204</v>
      </c>
      <c r="B295" t="s">
        <v>205</v>
      </c>
      <c r="C295" t="s">
        <v>206</v>
      </c>
      <c r="D295" t="s">
        <v>207</v>
      </c>
      <c r="E295" t="s">
        <v>93</v>
      </c>
      <c r="F295" t="s">
        <v>478</v>
      </c>
      <c r="G295" t="s">
        <v>457</v>
      </c>
      <c r="H295">
        <v>10357</v>
      </c>
      <c r="I295" s="1">
        <v>43607</v>
      </c>
      <c r="J295" s="1" t="str">
        <f>TEXT(Shipping_Data[[#This Row],[OrderDate]],"MMM")</f>
        <v>May</v>
      </c>
      <c r="K295">
        <f>YEAR(Shipping_Data[[#This Row],[OrderDate]])</f>
        <v>2019</v>
      </c>
      <c r="L295" s="1">
        <v>43635</v>
      </c>
      <c r="M295" s="1">
        <v>43620</v>
      </c>
      <c r="N295" t="s">
        <v>26</v>
      </c>
      <c r="O295">
        <v>60</v>
      </c>
      <c r="P295" t="s">
        <v>63</v>
      </c>
      <c r="Q295">
        <v>27.2</v>
      </c>
      <c r="R295">
        <v>8</v>
      </c>
      <c r="S295">
        <v>0.20000000298023224</v>
      </c>
      <c r="T295">
        <v>174.08</v>
      </c>
      <c r="U295">
        <v>34.880000000000003</v>
      </c>
    </row>
    <row r="296" spans="1:21" x14ac:dyDescent="0.2">
      <c r="A296" t="s">
        <v>313</v>
      </c>
      <c r="B296" t="s">
        <v>314</v>
      </c>
      <c r="C296" t="s">
        <v>315</v>
      </c>
      <c r="D296" t="s">
        <v>316</v>
      </c>
      <c r="E296" t="s">
        <v>20</v>
      </c>
      <c r="F296" t="s">
        <v>477</v>
      </c>
      <c r="G296" t="s">
        <v>452</v>
      </c>
      <c r="H296">
        <v>10358</v>
      </c>
      <c r="I296" s="1">
        <v>43608</v>
      </c>
      <c r="J296" s="1" t="str">
        <f>TEXT(Shipping_Data[[#This Row],[OrderDate]],"MMM")</f>
        <v>May</v>
      </c>
      <c r="K296">
        <f>YEAR(Shipping_Data[[#This Row],[OrderDate]])</f>
        <v>2019</v>
      </c>
      <c r="L296" s="1">
        <v>43636</v>
      </c>
      <c r="M296" s="1">
        <v>43615</v>
      </c>
      <c r="N296" t="s">
        <v>40</v>
      </c>
      <c r="O296">
        <v>24</v>
      </c>
      <c r="P296" t="s">
        <v>72</v>
      </c>
      <c r="Q296">
        <v>3.6</v>
      </c>
      <c r="R296">
        <v>10</v>
      </c>
      <c r="S296">
        <v>5.000000074505806E-2</v>
      </c>
      <c r="T296">
        <v>34.200000000000003</v>
      </c>
      <c r="U296">
        <v>19.64</v>
      </c>
    </row>
    <row r="297" spans="1:21" x14ac:dyDescent="0.2">
      <c r="A297" t="s">
        <v>313</v>
      </c>
      <c r="B297" t="s">
        <v>314</v>
      </c>
      <c r="C297" t="s">
        <v>315</v>
      </c>
      <c r="D297" t="s">
        <v>316</v>
      </c>
      <c r="E297" t="s">
        <v>20</v>
      </c>
      <c r="F297" t="s">
        <v>477</v>
      </c>
      <c r="G297" t="s">
        <v>452</v>
      </c>
      <c r="H297">
        <v>10358</v>
      </c>
      <c r="I297" s="1">
        <v>43608</v>
      </c>
      <c r="J297" s="1" t="str">
        <f>TEXT(Shipping_Data[[#This Row],[OrderDate]],"MMM")</f>
        <v>May</v>
      </c>
      <c r="K297">
        <f>YEAR(Shipping_Data[[#This Row],[OrderDate]])</f>
        <v>2019</v>
      </c>
      <c r="L297" s="1">
        <v>43636</v>
      </c>
      <c r="M297" s="1">
        <v>43615</v>
      </c>
      <c r="N297" t="s">
        <v>40</v>
      </c>
      <c r="O297">
        <v>34</v>
      </c>
      <c r="P297" t="s">
        <v>214</v>
      </c>
      <c r="Q297">
        <v>11.2</v>
      </c>
      <c r="R297">
        <v>10</v>
      </c>
      <c r="S297">
        <v>5.000000074505806E-2</v>
      </c>
      <c r="T297">
        <v>106.4</v>
      </c>
      <c r="U297">
        <v>19.64</v>
      </c>
    </row>
    <row r="298" spans="1:21" x14ac:dyDescent="0.2">
      <c r="A298" t="s">
        <v>313</v>
      </c>
      <c r="B298" t="s">
        <v>314</v>
      </c>
      <c r="C298" t="s">
        <v>315</v>
      </c>
      <c r="D298" t="s">
        <v>316</v>
      </c>
      <c r="E298" t="s">
        <v>20</v>
      </c>
      <c r="F298" t="s">
        <v>477</v>
      </c>
      <c r="G298" t="s">
        <v>452</v>
      </c>
      <c r="H298">
        <v>10358</v>
      </c>
      <c r="I298" s="1">
        <v>43608</v>
      </c>
      <c r="J298" s="1" t="str">
        <f>TEXT(Shipping_Data[[#This Row],[OrderDate]],"MMM")</f>
        <v>May</v>
      </c>
      <c r="K298">
        <f>YEAR(Shipping_Data[[#This Row],[OrderDate]])</f>
        <v>2019</v>
      </c>
      <c r="L298" s="1">
        <v>43636</v>
      </c>
      <c r="M298" s="1">
        <v>43615</v>
      </c>
      <c r="N298" t="s">
        <v>40</v>
      </c>
      <c r="O298">
        <v>36</v>
      </c>
      <c r="P298" t="s">
        <v>81</v>
      </c>
      <c r="Q298">
        <v>15.2</v>
      </c>
      <c r="R298">
        <v>20</v>
      </c>
      <c r="S298">
        <v>5.000000074505806E-2</v>
      </c>
      <c r="T298">
        <v>288.8</v>
      </c>
      <c r="U298">
        <v>19.64</v>
      </c>
    </row>
    <row r="299" spans="1:21" x14ac:dyDescent="0.2">
      <c r="A299" t="s">
        <v>326</v>
      </c>
      <c r="B299" t="s">
        <v>327</v>
      </c>
      <c r="C299" t="s">
        <v>224</v>
      </c>
      <c r="D299" t="s">
        <v>328</v>
      </c>
      <c r="E299" t="s">
        <v>226</v>
      </c>
      <c r="F299" t="s">
        <v>477</v>
      </c>
      <c r="G299" t="s">
        <v>452</v>
      </c>
      <c r="H299">
        <v>10359</v>
      </c>
      <c r="I299" s="1">
        <v>43609</v>
      </c>
      <c r="J299" s="1" t="str">
        <f>TEXT(Shipping_Data[[#This Row],[OrderDate]],"MMM")</f>
        <v>May</v>
      </c>
      <c r="K299">
        <f>YEAR(Shipping_Data[[#This Row],[OrderDate]])</f>
        <v>2019</v>
      </c>
      <c r="L299" s="1">
        <v>43637</v>
      </c>
      <c r="M299" s="1">
        <v>43614</v>
      </c>
      <c r="N299" t="s">
        <v>26</v>
      </c>
      <c r="O299">
        <v>16</v>
      </c>
      <c r="P299" t="s">
        <v>80</v>
      </c>
      <c r="Q299">
        <v>13.9</v>
      </c>
      <c r="R299">
        <v>56</v>
      </c>
      <c r="S299">
        <v>5.000000074505806E-2</v>
      </c>
      <c r="T299">
        <v>739.48</v>
      </c>
      <c r="U299">
        <v>288.43</v>
      </c>
    </row>
    <row r="300" spans="1:21" x14ac:dyDescent="0.2">
      <c r="A300" t="s">
        <v>326</v>
      </c>
      <c r="B300" t="s">
        <v>327</v>
      </c>
      <c r="C300" t="s">
        <v>224</v>
      </c>
      <c r="D300" t="s">
        <v>328</v>
      </c>
      <c r="E300" t="s">
        <v>226</v>
      </c>
      <c r="F300" t="s">
        <v>477</v>
      </c>
      <c r="G300" t="s">
        <v>452</v>
      </c>
      <c r="H300">
        <v>10359</v>
      </c>
      <c r="I300" s="1">
        <v>43609</v>
      </c>
      <c r="J300" s="1" t="str">
        <f>TEXT(Shipping_Data[[#This Row],[OrderDate]],"MMM")</f>
        <v>May</v>
      </c>
      <c r="K300">
        <f>YEAR(Shipping_Data[[#This Row],[OrderDate]])</f>
        <v>2019</v>
      </c>
      <c r="L300" s="1">
        <v>43637</v>
      </c>
      <c r="M300" s="1">
        <v>43614</v>
      </c>
      <c r="N300" t="s">
        <v>26</v>
      </c>
      <c r="O300">
        <v>31</v>
      </c>
      <c r="P300" t="s">
        <v>64</v>
      </c>
      <c r="Q300">
        <v>10</v>
      </c>
      <c r="R300">
        <v>70</v>
      </c>
      <c r="S300">
        <v>5.000000074505806E-2</v>
      </c>
      <c r="T300">
        <v>665</v>
      </c>
      <c r="U300">
        <v>288.43</v>
      </c>
    </row>
    <row r="301" spans="1:21" x14ac:dyDescent="0.2">
      <c r="A301" t="s">
        <v>326</v>
      </c>
      <c r="B301" t="s">
        <v>327</v>
      </c>
      <c r="C301" t="s">
        <v>224</v>
      </c>
      <c r="D301" t="s">
        <v>328</v>
      </c>
      <c r="E301" t="s">
        <v>226</v>
      </c>
      <c r="F301" t="s">
        <v>477</v>
      </c>
      <c r="G301" t="s">
        <v>452</v>
      </c>
      <c r="H301">
        <v>10359</v>
      </c>
      <c r="I301" s="1">
        <v>43609</v>
      </c>
      <c r="J301" s="1" t="str">
        <f>TEXT(Shipping_Data[[#This Row],[OrderDate]],"MMM")</f>
        <v>May</v>
      </c>
      <c r="K301">
        <f>YEAR(Shipping_Data[[#This Row],[OrderDate]])</f>
        <v>2019</v>
      </c>
      <c r="L301" s="1">
        <v>43637</v>
      </c>
      <c r="M301" s="1">
        <v>43614</v>
      </c>
      <c r="N301" t="s">
        <v>26</v>
      </c>
      <c r="O301">
        <v>60</v>
      </c>
      <c r="P301" t="s">
        <v>63</v>
      </c>
      <c r="Q301">
        <v>27.2</v>
      </c>
      <c r="R301">
        <v>80</v>
      </c>
      <c r="S301">
        <v>5.000000074505806E-2</v>
      </c>
      <c r="T301">
        <v>2067.1999999999998</v>
      </c>
      <c r="U301">
        <v>288.43</v>
      </c>
    </row>
    <row r="302" spans="1:21" x14ac:dyDescent="0.2">
      <c r="A302" t="s">
        <v>136</v>
      </c>
      <c r="B302" t="s">
        <v>137</v>
      </c>
      <c r="C302" t="s">
        <v>138</v>
      </c>
      <c r="D302" t="s">
        <v>139</v>
      </c>
      <c r="E302" t="s">
        <v>20</v>
      </c>
      <c r="F302" t="s">
        <v>477</v>
      </c>
      <c r="G302" t="s">
        <v>453</v>
      </c>
      <c r="H302">
        <v>10360</v>
      </c>
      <c r="I302" s="1">
        <v>43610</v>
      </c>
      <c r="J302" s="1" t="str">
        <f>TEXT(Shipping_Data[[#This Row],[OrderDate]],"MMM")</f>
        <v>May</v>
      </c>
      <c r="K302">
        <f>YEAR(Shipping_Data[[#This Row],[OrderDate]])</f>
        <v>2019</v>
      </c>
      <c r="L302" s="1">
        <v>43638</v>
      </c>
      <c r="M302" s="1">
        <v>43620</v>
      </c>
      <c r="N302" t="s">
        <v>26</v>
      </c>
      <c r="O302">
        <v>28</v>
      </c>
      <c r="P302" t="s">
        <v>185</v>
      </c>
      <c r="Q302">
        <v>36.4</v>
      </c>
      <c r="R302">
        <v>30</v>
      </c>
      <c r="S302">
        <v>0</v>
      </c>
      <c r="T302">
        <v>1092</v>
      </c>
      <c r="U302">
        <v>131.69999999999999</v>
      </c>
    </row>
    <row r="303" spans="1:21" x14ac:dyDescent="0.2">
      <c r="A303" t="s">
        <v>136</v>
      </c>
      <c r="B303" t="s">
        <v>137</v>
      </c>
      <c r="C303" t="s">
        <v>138</v>
      </c>
      <c r="D303" t="s">
        <v>139</v>
      </c>
      <c r="E303" t="s">
        <v>20</v>
      </c>
      <c r="F303" t="s">
        <v>477</v>
      </c>
      <c r="G303" t="s">
        <v>453</v>
      </c>
      <c r="H303">
        <v>10360</v>
      </c>
      <c r="I303" s="1">
        <v>43610</v>
      </c>
      <c r="J303" s="1" t="str">
        <f>TEXT(Shipping_Data[[#This Row],[OrderDate]],"MMM")</f>
        <v>May</v>
      </c>
      <c r="K303">
        <f>YEAR(Shipping_Data[[#This Row],[OrderDate]])</f>
        <v>2019</v>
      </c>
      <c r="L303" s="1">
        <v>43638</v>
      </c>
      <c r="M303" s="1">
        <v>43620</v>
      </c>
      <c r="N303" t="s">
        <v>26</v>
      </c>
      <c r="O303">
        <v>29</v>
      </c>
      <c r="P303" t="s">
        <v>156</v>
      </c>
      <c r="Q303">
        <v>99</v>
      </c>
      <c r="R303">
        <v>35</v>
      </c>
      <c r="S303">
        <v>0</v>
      </c>
      <c r="T303">
        <v>3465</v>
      </c>
      <c r="U303">
        <v>131.69999999999999</v>
      </c>
    </row>
    <row r="304" spans="1:21" x14ac:dyDescent="0.2">
      <c r="A304" t="s">
        <v>136</v>
      </c>
      <c r="B304" t="s">
        <v>137</v>
      </c>
      <c r="C304" t="s">
        <v>138</v>
      </c>
      <c r="D304" t="s">
        <v>139</v>
      </c>
      <c r="E304" t="s">
        <v>20</v>
      </c>
      <c r="F304" t="s">
        <v>477</v>
      </c>
      <c r="G304" t="s">
        <v>453</v>
      </c>
      <c r="H304">
        <v>10360</v>
      </c>
      <c r="I304" s="1">
        <v>43610</v>
      </c>
      <c r="J304" s="1" t="str">
        <f>TEXT(Shipping_Data[[#This Row],[OrderDate]],"MMM")</f>
        <v>May</v>
      </c>
      <c r="K304">
        <f>YEAR(Shipping_Data[[#This Row],[OrderDate]])</f>
        <v>2019</v>
      </c>
      <c r="L304" s="1">
        <v>43638</v>
      </c>
      <c r="M304" s="1">
        <v>43620</v>
      </c>
      <c r="N304" t="s">
        <v>26</v>
      </c>
      <c r="O304">
        <v>38</v>
      </c>
      <c r="P304" t="s">
        <v>288</v>
      </c>
      <c r="Q304">
        <v>210.8</v>
      </c>
      <c r="R304">
        <v>10</v>
      </c>
      <c r="S304">
        <v>0</v>
      </c>
      <c r="T304">
        <v>2108</v>
      </c>
      <c r="U304">
        <v>131.69999999999999</v>
      </c>
    </row>
    <row r="305" spans="1:21" x14ac:dyDescent="0.2">
      <c r="A305" t="s">
        <v>136</v>
      </c>
      <c r="B305" t="s">
        <v>137</v>
      </c>
      <c r="C305" t="s">
        <v>138</v>
      </c>
      <c r="D305" t="s">
        <v>139</v>
      </c>
      <c r="E305" t="s">
        <v>20</v>
      </c>
      <c r="F305" t="s">
        <v>477</v>
      </c>
      <c r="G305" t="s">
        <v>453</v>
      </c>
      <c r="H305">
        <v>10360</v>
      </c>
      <c r="I305" s="1">
        <v>43610</v>
      </c>
      <c r="J305" s="1" t="str">
        <f>TEXT(Shipping_Data[[#This Row],[OrderDate]],"MMM")</f>
        <v>May</v>
      </c>
      <c r="K305">
        <f>YEAR(Shipping_Data[[#This Row],[OrderDate]])</f>
        <v>2019</v>
      </c>
      <c r="L305" s="1">
        <v>43638</v>
      </c>
      <c r="M305" s="1">
        <v>43620</v>
      </c>
      <c r="N305" t="s">
        <v>26</v>
      </c>
      <c r="O305">
        <v>49</v>
      </c>
      <c r="P305" t="s">
        <v>66</v>
      </c>
      <c r="Q305">
        <v>16</v>
      </c>
      <c r="R305">
        <v>35</v>
      </c>
      <c r="S305">
        <v>0</v>
      </c>
      <c r="T305">
        <v>560</v>
      </c>
      <c r="U305">
        <v>131.69999999999999</v>
      </c>
    </row>
    <row r="306" spans="1:21" x14ac:dyDescent="0.2">
      <c r="A306" t="s">
        <v>136</v>
      </c>
      <c r="B306" t="s">
        <v>137</v>
      </c>
      <c r="C306" t="s">
        <v>138</v>
      </c>
      <c r="D306" t="s">
        <v>139</v>
      </c>
      <c r="E306" t="s">
        <v>20</v>
      </c>
      <c r="F306" t="s">
        <v>477</v>
      </c>
      <c r="G306" t="s">
        <v>453</v>
      </c>
      <c r="H306">
        <v>10360</v>
      </c>
      <c r="I306" s="1">
        <v>43610</v>
      </c>
      <c r="J306" s="1" t="str">
        <f>TEXT(Shipping_Data[[#This Row],[OrderDate]],"MMM")</f>
        <v>May</v>
      </c>
      <c r="K306">
        <f>YEAR(Shipping_Data[[#This Row],[OrderDate]])</f>
        <v>2019</v>
      </c>
      <c r="L306" s="1">
        <v>43638</v>
      </c>
      <c r="M306" s="1">
        <v>43620</v>
      </c>
      <c r="N306" t="s">
        <v>26</v>
      </c>
      <c r="O306">
        <v>54</v>
      </c>
      <c r="P306" t="s">
        <v>220</v>
      </c>
      <c r="Q306">
        <v>5.9</v>
      </c>
      <c r="R306">
        <v>28</v>
      </c>
      <c r="S306">
        <v>0</v>
      </c>
      <c r="T306">
        <v>165.2</v>
      </c>
      <c r="U306">
        <v>131.69999999999999</v>
      </c>
    </row>
    <row r="307" spans="1:21" x14ac:dyDescent="0.2">
      <c r="A307" t="s">
        <v>166</v>
      </c>
      <c r="B307" t="s">
        <v>167</v>
      </c>
      <c r="C307" t="s">
        <v>168</v>
      </c>
      <c r="D307" t="s">
        <v>169</v>
      </c>
      <c r="E307" t="s">
        <v>34</v>
      </c>
      <c r="F307" t="s">
        <v>477</v>
      </c>
      <c r="G307" t="s">
        <v>457</v>
      </c>
      <c r="H307">
        <v>10361</v>
      </c>
      <c r="I307" s="1">
        <v>43610</v>
      </c>
      <c r="J307" s="1" t="str">
        <f>TEXT(Shipping_Data[[#This Row],[OrderDate]],"MMM")</f>
        <v>May</v>
      </c>
      <c r="K307">
        <f>YEAR(Shipping_Data[[#This Row],[OrderDate]])</f>
        <v>2019</v>
      </c>
      <c r="L307" s="1">
        <v>43638</v>
      </c>
      <c r="M307" s="1">
        <v>43621</v>
      </c>
      <c r="N307" t="s">
        <v>47</v>
      </c>
      <c r="O307">
        <v>39</v>
      </c>
      <c r="P307" t="s">
        <v>65</v>
      </c>
      <c r="Q307">
        <v>14.4</v>
      </c>
      <c r="R307">
        <v>54</v>
      </c>
      <c r="S307">
        <v>0.10000000149011612</v>
      </c>
      <c r="T307">
        <v>699.84</v>
      </c>
      <c r="U307">
        <v>183.17</v>
      </c>
    </row>
    <row r="308" spans="1:21" x14ac:dyDescent="0.2">
      <c r="A308" t="s">
        <v>166</v>
      </c>
      <c r="B308" t="s">
        <v>167</v>
      </c>
      <c r="C308" t="s">
        <v>168</v>
      </c>
      <c r="D308" t="s">
        <v>169</v>
      </c>
      <c r="E308" t="s">
        <v>34</v>
      </c>
      <c r="F308" t="s">
        <v>477</v>
      </c>
      <c r="G308" t="s">
        <v>457</v>
      </c>
      <c r="H308">
        <v>10361</v>
      </c>
      <c r="I308" s="1">
        <v>43610</v>
      </c>
      <c r="J308" s="1" t="str">
        <f>TEXT(Shipping_Data[[#This Row],[OrderDate]],"MMM")</f>
        <v>May</v>
      </c>
      <c r="K308">
        <f>YEAR(Shipping_Data[[#This Row],[OrderDate]])</f>
        <v>2019</v>
      </c>
      <c r="L308" s="1">
        <v>43638</v>
      </c>
      <c r="M308" s="1">
        <v>43621</v>
      </c>
      <c r="N308" t="s">
        <v>47</v>
      </c>
      <c r="O308">
        <v>60</v>
      </c>
      <c r="P308" t="s">
        <v>63</v>
      </c>
      <c r="Q308">
        <v>27.2</v>
      </c>
      <c r="R308">
        <v>55</v>
      </c>
      <c r="S308">
        <v>0.10000000149011612</v>
      </c>
      <c r="T308">
        <v>1346.4</v>
      </c>
      <c r="U308">
        <v>183.17</v>
      </c>
    </row>
    <row r="309" spans="1:21" x14ac:dyDescent="0.2">
      <c r="A309" t="s">
        <v>290</v>
      </c>
      <c r="B309" t="s">
        <v>291</v>
      </c>
      <c r="C309" t="s">
        <v>292</v>
      </c>
      <c r="D309" t="s">
        <v>293</v>
      </c>
      <c r="E309" t="s">
        <v>20</v>
      </c>
      <c r="F309" t="s">
        <v>477</v>
      </c>
      <c r="G309" t="s">
        <v>454</v>
      </c>
      <c r="H309">
        <v>10362</v>
      </c>
      <c r="I309" s="1">
        <v>43613</v>
      </c>
      <c r="J309" s="1" t="str">
        <f>TEXT(Shipping_Data[[#This Row],[OrderDate]],"MMM")</f>
        <v>May</v>
      </c>
      <c r="K309">
        <f>YEAR(Shipping_Data[[#This Row],[OrderDate]])</f>
        <v>2019</v>
      </c>
      <c r="L309" s="1">
        <v>43641</v>
      </c>
      <c r="M309" s="1">
        <v>43616</v>
      </c>
      <c r="N309" t="s">
        <v>40</v>
      </c>
      <c r="O309">
        <v>25</v>
      </c>
      <c r="P309" t="s">
        <v>275</v>
      </c>
      <c r="Q309">
        <v>11.2</v>
      </c>
      <c r="R309">
        <v>50</v>
      </c>
      <c r="S309">
        <v>0</v>
      </c>
      <c r="T309">
        <v>560</v>
      </c>
      <c r="U309">
        <v>96.04</v>
      </c>
    </row>
    <row r="310" spans="1:21" x14ac:dyDescent="0.2">
      <c r="A310" t="s">
        <v>290</v>
      </c>
      <c r="B310" t="s">
        <v>291</v>
      </c>
      <c r="C310" t="s">
        <v>292</v>
      </c>
      <c r="D310" t="s">
        <v>293</v>
      </c>
      <c r="E310" t="s">
        <v>20</v>
      </c>
      <c r="F310" t="s">
        <v>477</v>
      </c>
      <c r="G310" t="s">
        <v>454</v>
      </c>
      <c r="H310">
        <v>10362</v>
      </c>
      <c r="I310" s="1">
        <v>43613</v>
      </c>
      <c r="J310" s="1" t="str">
        <f>TEXT(Shipping_Data[[#This Row],[OrderDate]],"MMM")</f>
        <v>May</v>
      </c>
      <c r="K310">
        <f>YEAR(Shipping_Data[[#This Row],[OrderDate]])</f>
        <v>2019</v>
      </c>
      <c r="L310" s="1">
        <v>43641</v>
      </c>
      <c r="M310" s="1">
        <v>43616</v>
      </c>
      <c r="N310" t="s">
        <v>40</v>
      </c>
      <c r="O310">
        <v>51</v>
      </c>
      <c r="P310" t="s">
        <v>42</v>
      </c>
      <c r="Q310">
        <v>42.4</v>
      </c>
      <c r="R310">
        <v>20</v>
      </c>
      <c r="S310">
        <v>0</v>
      </c>
      <c r="T310">
        <v>848</v>
      </c>
      <c r="U310">
        <v>96.04</v>
      </c>
    </row>
    <row r="311" spans="1:21" x14ac:dyDescent="0.2">
      <c r="A311" t="s">
        <v>290</v>
      </c>
      <c r="B311" t="s">
        <v>291</v>
      </c>
      <c r="C311" t="s">
        <v>292</v>
      </c>
      <c r="D311" t="s">
        <v>293</v>
      </c>
      <c r="E311" t="s">
        <v>20</v>
      </c>
      <c r="F311" t="s">
        <v>477</v>
      </c>
      <c r="G311" t="s">
        <v>454</v>
      </c>
      <c r="H311">
        <v>10362</v>
      </c>
      <c r="I311" s="1">
        <v>43613</v>
      </c>
      <c r="J311" s="1" t="str">
        <f>TEXT(Shipping_Data[[#This Row],[OrderDate]],"MMM")</f>
        <v>May</v>
      </c>
      <c r="K311">
        <f>YEAR(Shipping_Data[[#This Row],[OrderDate]])</f>
        <v>2019</v>
      </c>
      <c r="L311" s="1">
        <v>43641</v>
      </c>
      <c r="M311" s="1">
        <v>43616</v>
      </c>
      <c r="N311" t="s">
        <v>40</v>
      </c>
      <c r="O311">
        <v>54</v>
      </c>
      <c r="P311" t="s">
        <v>220</v>
      </c>
      <c r="Q311">
        <v>5.9</v>
      </c>
      <c r="R311">
        <v>24</v>
      </c>
      <c r="S311">
        <v>0</v>
      </c>
      <c r="T311">
        <v>141.6</v>
      </c>
      <c r="U311">
        <v>96.04</v>
      </c>
    </row>
    <row r="312" spans="1:21" x14ac:dyDescent="0.2">
      <c r="A312" t="s">
        <v>329</v>
      </c>
      <c r="B312" t="s">
        <v>330</v>
      </c>
      <c r="C312" t="s">
        <v>331</v>
      </c>
      <c r="D312" t="s">
        <v>332</v>
      </c>
      <c r="E312" t="s">
        <v>34</v>
      </c>
      <c r="F312" t="s">
        <v>477</v>
      </c>
      <c r="G312" t="s">
        <v>453</v>
      </c>
      <c r="H312">
        <v>10363</v>
      </c>
      <c r="I312" s="1">
        <v>43614</v>
      </c>
      <c r="J312" s="1" t="str">
        <f>TEXT(Shipping_Data[[#This Row],[OrderDate]],"MMM")</f>
        <v>May</v>
      </c>
      <c r="K312">
        <f>YEAR(Shipping_Data[[#This Row],[OrderDate]])</f>
        <v>2019</v>
      </c>
      <c r="L312" s="1">
        <v>43642</v>
      </c>
      <c r="M312" s="1">
        <v>43622</v>
      </c>
      <c r="N312" t="s">
        <v>26</v>
      </c>
      <c r="O312">
        <v>31</v>
      </c>
      <c r="P312" t="s">
        <v>64</v>
      </c>
      <c r="Q312">
        <v>10</v>
      </c>
      <c r="R312">
        <v>20</v>
      </c>
      <c r="S312">
        <v>0</v>
      </c>
      <c r="T312">
        <v>200</v>
      </c>
      <c r="U312">
        <v>30.54</v>
      </c>
    </row>
    <row r="313" spans="1:21" x14ac:dyDescent="0.2">
      <c r="A313" t="s">
        <v>329</v>
      </c>
      <c r="B313" t="s">
        <v>330</v>
      </c>
      <c r="C313" t="s">
        <v>331</v>
      </c>
      <c r="D313" t="s">
        <v>332</v>
      </c>
      <c r="E313" t="s">
        <v>34</v>
      </c>
      <c r="F313" t="s">
        <v>477</v>
      </c>
      <c r="G313" t="s">
        <v>453</v>
      </c>
      <c r="H313">
        <v>10363</v>
      </c>
      <c r="I313" s="1">
        <v>43614</v>
      </c>
      <c r="J313" s="1" t="str">
        <f>TEXT(Shipping_Data[[#This Row],[OrderDate]],"MMM")</f>
        <v>May</v>
      </c>
      <c r="K313">
        <f>YEAR(Shipping_Data[[#This Row],[OrderDate]])</f>
        <v>2019</v>
      </c>
      <c r="L313" s="1">
        <v>43642</v>
      </c>
      <c r="M313" s="1">
        <v>43622</v>
      </c>
      <c r="N313" t="s">
        <v>26</v>
      </c>
      <c r="O313">
        <v>75</v>
      </c>
      <c r="P313" t="s">
        <v>197</v>
      </c>
      <c r="Q313">
        <v>6.2</v>
      </c>
      <c r="R313">
        <v>12</v>
      </c>
      <c r="S313">
        <v>0</v>
      </c>
      <c r="T313">
        <v>74.400000000000006</v>
      </c>
      <c r="U313">
        <v>30.54</v>
      </c>
    </row>
    <row r="314" spans="1:21" x14ac:dyDescent="0.2">
      <c r="A314" t="s">
        <v>329</v>
      </c>
      <c r="B314" t="s">
        <v>330</v>
      </c>
      <c r="C314" t="s">
        <v>331</v>
      </c>
      <c r="D314" t="s">
        <v>332</v>
      </c>
      <c r="E314" t="s">
        <v>34</v>
      </c>
      <c r="F314" t="s">
        <v>477</v>
      </c>
      <c r="G314" t="s">
        <v>453</v>
      </c>
      <c r="H314">
        <v>10363</v>
      </c>
      <c r="I314" s="1">
        <v>43614</v>
      </c>
      <c r="J314" s="1" t="str">
        <f>TEXT(Shipping_Data[[#This Row],[OrderDate]],"MMM")</f>
        <v>May</v>
      </c>
      <c r="K314">
        <f>YEAR(Shipping_Data[[#This Row],[OrderDate]])</f>
        <v>2019</v>
      </c>
      <c r="L314" s="1">
        <v>43642</v>
      </c>
      <c r="M314" s="1">
        <v>43622</v>
      </c>
      <c r="N314" t="s">
        <v>26</v>
      </c>
      <c r="O314">
        <v>76</v>
      </c>
      <c r="P314" t="s">
        <v>151</v>
      </c>
      <c r="Q314">
        <v>14.4</v>
      </c>
      <c r="R314">
        <v>12</v>
      </c>
      <c r="S314">
        <v>0</v>
      </c>
      <c r="T314">
        <v>172.8</v>
      </c>
      <c r="U314">
        <v>30.54</v>
      </c>
    </row>
    <row r="315" spans="1:21" x14ac:dyDescent="0.2">
      <c r="A315" t="s">
        <v>333</v>
      </c>
      <c r="B315" t="s">
        <v>334</v>
      </c>
      <c r="C315" t="s">
        <v>224</v>
      </c>
      <c r="D315" t="s">
        <v>335</v>
      </c>
      <c r="E315" t="s">
        <v>226</v>
      </c>
      <c r="F315" t="s">
        <v>477</v>
      </c>
      <c r="G315" t="s">
        <v>457</v>
      </c>
      <c r="H315">
        <v>10364</v>
      </c>
      <c r="I315" s="1">
        <v>43614</v>
      </c>
      <c r="J315" s="1" t="str">
        <f>TEXT(Shipping_Data[[#This Row],[OrderDate]],"MMM")</f>
        <v>May</v>
      </c>
      <c r="K315">
        <f>YEAR(Shipping_Data[[#This Row],[OrderDate]])</f>
        <v>2019</v>
      </c>
      <c r="L315" s="1">
        <v>43656</v>
      </c>
      <c r="M315" s="1">
        <v>43622</v>
      </c>
      <c r="N315" t="s">
        <v>40</v>
      </c>
      <c r="O315">
        <v>69</v>
      </c>
      <c r="P315" t="s">
        <v>233</v>
      </c>
      <c r="Q315">
        <v>28.8</v>
      </c>
      <c r="R315">
        <v>30</v>
      </c>
      <c r="S315">
        <v>0</v>
      </c>
      <c r="T315">
        <v>864</v>
      </c>
      <c r="U315">
        <v>71.97</v>
      </c>
    </row>
    <row r="316" spans="1:21" x14ac:dyDescent="0.2">
      <c r="A316" t="s">
        <v>333</v>
      </c>
      <c r="B316" t="s">
        <v>334</v>
      </c>
      <c r="C316" t="s">
        <v>224</v>
      </c>
      <c r="D316" t="s">
        <v>335</v>
      </c>
      <c r="E316" t="s">
        <v>226</v>
      </c>
      <c r="F316" t="s">
        <v>477</v>
      </c>
      <c r="G316" t="s">
        <v>457</v>
      </c>
      <c r="H316">
        <v>10364</v>
      </c>
      <c r="I316" s="1">
        <v>43614</v>
      </c>
      <c r="J316" s="1" t="str">
        <f>TEXT(Shipping_Data[[#This Row],[OrderDate]],"MMM")</f>
        <v>May</v>
      </c>
      <c r="K316">
        <f>YEAR(Shipping_Data[[#This Row],[OrderDate]])</f>
        <v>2019</v>
      </c>
      <c r="L316" s="1">
        <v>43656</v>
      </c>
      <c r="M316" s="1">
        <v>43622</v>
      </c>
      <c r="N316" t="s">
        <v>40</v>
      </c>
      <c r="O316">
        <v>71</v>
      </c>
      <c r="P316" t="s">
        <v>171</v>
      </c>
      <c r="Q316">
        <v>17.2</v>
      </c>
      <c r="R316">
        <v>5</v>
      </c>
      <c r="S316">
        <v>0</v>
      </c>
      <c r="T316">
        <v>86</v>
      </c>
      <c r="U316">
        <v>71.97</v>
      </c>
    </row>
    <row r="317" spans="1:21" x14ac:dyDescent="0.2">
      <c r="A317" t="s">
        <v>336</v>
      </c>
      <c r="B317" t="s">
        <v>337</v>
      </c>
      <c r="C317" t="s">
        <v>104</v>
      </c>
      <c r="D317" t="s">
        <v>338</v>
      </c>
      <c r="E317" t="s">
        <v>106</v>
      </c>
      <c r="F317" t="s">
        <v>479</v>
      </c>
      <c r="G317" t="s">
        <v>454</v>
      </c>
      <c r="H317">
        <v>10365</v>
      </c>
      <c r="I317" s="1">
        <v>43615</v>
      </c>
      <c r="J317" s="1" t="str">
        <f>TEXT(Shipping_Data[[#This Row],[OrderDate]],"MMM")</f>
        <v>May</v>
      </c>
      <c r="K317">
        <f>YEAR(Shipping_Data[[#This Row],[OrderDate]])</f>
        <v>2019</v>
      </c>
      <c r="L317" s="1">
        <v>43643</v>
      </c>
      <c r="M317" s="1">
        <v>43620</v>
      </c>
      <c r="N317" t="s">
        <v>47</v>
      </c>
      <c r="O317">
        <v>11</v>
      </c>
      <c r="P317" t="s">
        <v>27</v>
      </c>
      <c r="Q317">
        <v>16.8</v>
      </c>
      <c r="R317">
        <v>24</v>
      </c>
      <c r="S317">
        <v>0</v>
      </c>
      <c r="T317">
        <v>403.2</v>
      </c>
      <c r="U317">
        <v>22</v>
      </c>
    </row>
    <row r="318" spans="1:21" x14ac:dyDescent="0.2">
      <c r="A318" t="s">
        <v>342</v>
      </c>
      <c r="B318" t="s">
        <v>339</v>
      </c>
      <c r="C318" t="s">
        <v>340</v>
      </c>
      <c r="D318" t="s">
        <v>341</v>
      </c>
      <c r="E318" t="s">
        <v>202</v>
      </c>
      <c r="F318" t="s">
        <v>477</v>
      </c>
      <c r="G318" t="s">
        <v>458</v>
      </c>
      <c r="H318">
        <v>10366</v>
      </c>
      <c r="I318" s="1">
        <v>43616</v>
      </c>
      <c r="J318" s="1" t="str">
        <f>TEXT(Shipping_Data[[#This Row],[OrderDate]],"MMM")</f>
        <v>May</v>
      </c>
      <c r="K318">
        <f>YEAR(Shipping_Data[[#This Row],[OrderDate]])</f>
        <v>2019</v>
      </c>
      <c r="L318" s="1">
        <v>43658</v>
      </c>
      <c r="M318" s="1">
        <v>43648</v>
      </c>
      <c r="N318" t="s">
        <v>47</v>
      </c>
      <c r="O318">
        <v>65</v>
      </c>
      <c r="P318" t="s">
        <v>49</v>
      </c>
      <c r="Q318">
        <v>16.8</v>
      </c>
      <c r="R318">
        <v>5</v>
      </c>
      <c r="S318">
        <v>0</v>
      </c>
      <c r="T318">
        <v>84</v>
      </c>
      <c r="U318">
        <v>10.14</v>
      </c>
    </row>
    <row r="319" spans="1:21" x14ac:dyDescent="0.2">
      <c r="A319" t="s">
        <v>342</v>
      </c>
      <c r="B319" t="s">
        <v>339</v>
      </c>
      <c r="C319" t="s">
        <v>340</v>
      </c>
      <c r="D319" t="s">
        <v>341</v>
      </c>
      <c r="E319" t="s">
        <v>202</v>
      </c>
      <c r="F319" t="s">
        <v>477</v>
      </c>
      <c r="G319" t="s">
        <v>458</v>
      </c>
      <c r="H319">
        <v>10366</v>
      </c>
      <c r="I319" s="1">
        <v>43616</v>
      </c>
      <c r="J319" s="1" t="str">
        <f>TEXT(Shipping_Data[[#This Row],[OrderDate]],"MMM")</f>
        <v>May</v>
      </c>
      <c r="K319">
        <f>YEAR(Shipping_Data[[#This Row],[OrderDate]])</f>
        <v>2019</v>
      </c>
      <c r="L319" s="1">
        <v>43658</v>
      </c>
      <c r="M319" s="1">
        <v>43648</v>
      </c>
      <c r="N319" t="s">
        <v>47</v>
      </c>
      <c r="O319">
        <v>77</v>
      </c>
      <c r="P319" t="s">
        <v>88</v>
      </c>
      <c r="Q319">
        <v>10.4</v>
      </c>
      <c r="R319">
        <v>5</v>
      </c>
      <c r="S319">
        <v>0</v>
      </c>
      <c r="T319">
        <v>52</v>
      </c>
      <c r="U319">
        <v>10.14</v>
      </c>
    </row>
    <row r="320" spans="1:21" x14ac:dyDescent="0.2">
      <c r="A320" t="s">
        <v>343</v>
      </c>
      <c r="B320" t="s">
        <v>344</v>
      </c>
      <c r="C320" t="s">
        <v>345</v>
      </c>
      <c r="D320" t="s">
        <v>346</v>
      </c>
      <c r="E320" t="s">
        <v>308</v>
      </c>
      <c r="F320" t="s">
        <v>477</v>
      </c>
      <c r="G320" t="s">
        <v>460</v>
      </c>
      <c r="H320">
        <v>10367</v>
      </c>
      <c r="I320" s="1">
        <v>43616</v>
      </c>
      <c r="J320" s="1" t="str">
        <f>TEXT(Shipping_Data[[#This Row],[OrderDate]],"MMM")</f>
        <v>May</v>
      </c>
      <c r="K320">
        <f>YEAR(Shipping_Data[[#This Row],[OrderDate]])</f>
        <v>2019</v>
      </c>
      <c r="L320" s="1">
        <v>43644</v>
      </c>
      <c r="M320" s="1">
        <v>43620</v>
      </c>
      <c r="N320" t="s">
        <v>26</v>
      </c>
      <c r="O320">
        <v>34</v>
      </c>
      <c r="P320" t="s">
        <v>214</v>
      </c>
      <c r="Q320">
        <v>11.2</v>
      </c>
      <c r="R320">
        <v>36</v>
      </c>
      <c r="S320">
        <v>0</v>
      </c>
      <c r="T320">
        <v>403.2</v>
      </c>
      <c r="U320">
        <v>13.55</v>
      </c>
    </row>
    <row r="321" spans="1:21" x14ac:dyDescent="0.2">
      <c r="A321" t="s">
        <v>343</v>
      </c>
      <c r="B321" t="s">
        <v>344</v>
      </c>
      <c r="C321" t="s">
        <v>345</v>
      </c>
      <c r="D321" t="s">
        <v>346</v>
      </c>
      <c r="E321" t="s">
        <v>308</v>
      </c>
      <c r="F321" t="s">
        <v>477</v>
      </c>
      <c r="G321" t="s">
        <v>460</v>
      </c>
      <c r="H321">
        <v>10367</v>
      </c>
      <c r="I321" s="1">
        <v>43616</v>
      </c>
      <c r="J321" s="1" t="str">
        <f>TEXT(Shipping_Data[[#This Row],[OrderDate]],"MMM")</f>
        <v>May</v>
      </c>
      <c r="K321">
        <f>YEAR(Shipping_Data[[#This Row],[OrderDate]])</f>
        <v>2019</v>
      </c>
      <c r="L321" s="1">
        <v>43644</v>
      </c>
      <c r="M321" s="1">
        <v>43620</v>
      </c>
      <c r="N321" t="s">
        <v>26</v>
      </c>
      <c r="O321">
        <v>54</v>
      </c>
      <c r="P321" t="s">
        <v>220</v>
      </c>
      <c r="Q321">
        <v>5.9</v>
      </c>
      <c r="R321">
        <v>18</v>
      </c>
      <c r="S321">
        <v>0</v>
      </c>
      <c r="T321">
        <v>106.2</v>
      </c>
      <c r="U321">
        <v>13.55</v>
      </c>
    </row>
    <row r="322" spans="1:21" x14ac:dyDescent="0.2">
      <c r="A322" t="s">
        <v>343</v>
      </c>
      <c r="B322" t="s">
        <v>344</v>
      </c>
      <c r="C322" t="s">
        <v>345</v>
      </c>
      <c r="D322" t="s">
        <v>346</v>
      </c>
      <c r="E322" t="s">
        <v>308</v>
      </c>
      <c r="F322" t="s">
        <v>477</v>
      </c>
      <c r="G322" t="s">
        <v>460</v>
      </c>
      <c r="H322">
        <v>10367</v>
      </c>
      <c r="I322" s="1">
        <v>43616</v>
      </c>
      <c r="J322" s="1" t="str">
        <f>TEXT(Shipping_Data[[#This Row],[OrderDate]],"MMM")</f>
        <v>May</v>
      </c>
      <c r="K322">
        <f>YEAR(Shipping_Data[[#This Row],[OrderDate]])</f>
        <v>2019</v>
      </c>
      <c r="L322" s="1">
        <v>43644</v>
      </c>
      <c r="M322" s="1">
        <v>43620</v>
      </c>
      <c r="N322" t="s">
        <v>26</v>
      </c>
      <c r="O322">
        <v>65</v>
      </c>
      <c r="P322" t="s">
        <v>49</v>
      </c>
      <c r="Q322">
        <v>16.8</v>
      </c>
      <c r="R322">
        <v>15</v>
      </c>
      <c r="S322">
        <v>0</v>
      </c>
      <c r="T322">
        <v>252</v>
      </c>
      <c r="U322">
        <v>13.55</v>
      </c>
    </row>
    <row r="323" spans="1:21" x14ac:dyDescent="0.2">
      <c r="A323" t="s">
        <v>343</v>
      </c>
      <c r="B323" t="s">
        <v>344</v>
      </c>
      <c r="C323" t="s">
        <v>345</v>
      </c>
      <c r="D323" t="s">
        <v>346</v>
      </c>
      <c r="E323" t="s">
        <v>308</v>
      </c>
      <c r="F323" t="s">
        <v>477</v>
      </c>
      <c r="G323" t="s">
        <v>460</v>
      </c>
      <c r="H323">
        <v>10367</v>
      </c>
      <c r="I323" s="1">
        <v>43616</v>
      </c>
      <c r="J323" s="1" t="str">
        <f>TEXT(Shipping_Data[[#This Row],[OrderDate]],"MMM")</f>
        <v>May</v>
      </c>
      <c r="K323">
        <f>YEAR(Shipping_Data[[#This Row],[OrderDate]])</f>
        <v>2019</v>
      </c>
      <c r="L323" s="1">
        <v>43644</v>
      </c>
      <c r="M323" s="1">
        <v>43620</v>
      </c>
      <c r="N323" t="s">
        <v>26</v>
      </c>
      <c r="O323">
        <v>77</v>
      </c>
      <c r="P323" t="s">
        <v>88</v>
      </c>
      <c r="Q323">
        <v>10.4</v>
      </c>
      <c r="R323">
        <v>7</v>
      </c>
      <c r="S323">
        <v>0</v>
      </c>
      <c r="T323">
        <v>72.8</v>
      </c>
      <c r="U323">
        <v>13.55</v>
      </c>
    </row>
    <row r="324" spans="1:21" x14ac:dyDescent="0.2">
      <c r="A324" t="s">
        <v>95</v>
      </c>
      <c r="B324" t="s">
        <v>96</v>
      </c>
      <c r="C324" t="s">
        <v>97</v>
      </c>
      <c r="D324" t="s">
        <v>98</v>
      </c>
      <c r="E324" t="s">
        <v>99</v>
      </c>
      <c r="F324" t="s">
        <v>477</v>
      </c>
      <c r="G324" t="s">
        <v>459</v>
      </c>
      <c r="H324">
        <v>10368</v>
      </c>
      <c r="I324" s="1">
        <v>43617</v>
      </c>
      <c r="J324" s="1" t="str">
        <f>TEXT(Shipping_Data[[#This Row],[OrderDate]],"MMM")</f>
        <v>Jun</v>
      </c>
      <c r="K324">
        <f>YEAR(Shipping_Data[[#This Row],[OrderDate]])</f>
        <v>2019</v>
      </c>
      <c r="L324" s="1">
        <v>43645</v>
      </c>
      <c r="M324" s="1">
        <v>43620</v>
      </c>
      <c r="N324" t="s">
        <v>47</v>
      </c>
      <c r="O324">
        <v>21</v>
      </c>
      <c r="P324" t="s">
        <v>107</v>
      </c>
      <c r="Q324">
        <v>8</v>
      </c>
      <c r="R324">
        <v>5</v>
      </c>
      <c r="S324">
        <v>0.10000000149011612</v>
      </c>
      <c r="T324">
        <v>36</v>
      </c>
      <c r="U324">
        <v>101.95</v>
      </c>
    </row>
    <row r="325" spans="1:21" x14ac:dyDescent="0.2">
      <c r="A325" t="s">
        <v>95</v>
      </c>
      <c r="B325" t="s">
        <v>96</v>
      </c>
      <c r="C325" t="s">
        <v>97</v>
      </c>
      <c r="D325" t="s">
        <v>98</v>
      </c>
      <c r="E325" t="s">
        <v>99</v>
      </c>
      <c r="F325" t="s">
        <v>477</v>
      </c>
      <c r="G325" t="s">
        <v>459</v>
      </c>
      <c r="H325">
        <v>10368</v>
      </c>
      <c r="I325" s="1">
        <v>43617</v>
      </c>
      <c r="J325" s="1" t="str">
        <f>TEXT(Shipping_Data[[#This Row],[OrderDate]],"MMM")</f>
        <v>Jun</v>
      </c>
      <c r="K325">
        <f>YEAR(Shipping_Data[[#This Row],[OrderDate]])</f>
        <v>2019</v>
      </c>
      <c r="L325" s="1">
        <v>43645</v>
      </c>
      <c r="M325" s="1">
        <v>43620</v>
      </c>
      <c r="N325" t="s">
        <v>47</v>
      </c>
      <c r="O325">
        <v>28</v>
      </c>
      <c r="P325" t="s">
        <v>185</v>
      </c>
      <c r="Q325">
        <v>36.4</v>
      </c>
      <c r="R325">
        <v>13</v>
      </c>
      <c r="S325">
        <v>0.10000000149011612</v>
      </c>
      <c r="T325">
        <v>425.88</v>
      </c>
      <c r="U325">
        <v>101.95</v>
      </c>
    </row>
    <row r="326" spans="1:21" x14ac:dyDescent="0.2">
      <c r="A326" t="s">
        <v>95</v>
      </c>
      <c r="B326" t="s">
        <v>96</v>
      </c>
      <c r="C326" t="s">
        <v>97</v>
      </c>
      <c r="D326" t="s">
        <v>98</v>
      </c>
      <c r="E326" t="s">
        <v>99</v>
      </c>
      <c r="F326" t="s">
        <v>477</v>
      </c>
      <c r="G326" t="s">
        <v>459</v>
      </c>
      <c r="H326">
        <v>10368</v>
      </c>
      <c r="I326" s="1">
        <v>43617</v>
      </c>
      <c r="J326" s="1" t="str">
        <f>TEXT(Shipping_Data[[#This Row],[OrderDate]],"MMM")</f>
        <v>Jun</v>
      </c>
      <c r="K326">
        <f>YEAR(Shipping_Data[[#This Row],[OrderDate]])</f>
        <v>2019</v>
      </c>
      <c r="L326" s="1">
        <v>43645</v>
      </c>
      <c r="M326" s="1">
        <v>43620</v>
      </c>
      <c r="N326" t="s">
        <v>47</v>
      </c>
      <c r="O326">
        <v>57</v>
      </c>
      <c r="P326" t="s">
        <v>55</v>
      </c>
      <c r="Q326">
        <v>15.6</v>
      </c>
      <c r="R326">
        <v>25</v>
      </c>
      <c r="S326">
        <v>0</v>
      </c>
      <c r="T326">
        <v>390</v>
      </c>
      <c r="U326">
        <v>101.95</v>
      </c>
    </row>
    <row r="327" spans="1:21" x14ac:dyDescent="0.2">
      <c r="A327" t="s">
        <v>95</v>
      </c>
      <c r="B327" t="s">
        <v>96</v>
      </c>
      <c r="C327" t="s">
        <v>97</v>
      </c>
      <c r="D327" t="s">
        <v>98</v>
      </c>
      <c r="E327" t="s">
        <v>99</v>
      </c>
      <c r="F327" t="s">
        <v>477</v>
      </c>
      <c r="G327" t="s">
        <v>459</v>
      </c>
      <c r="H327">
        <v>10368</v>
      </c>
      <c r="I327" s="1">
        <v>43617</v>
      </c>
      <c r="J327" s="1" t="str">
        <f>TEXT(Shipping_Data[[#This Row],[OrderDate]],"MMM")</f>
        <v>Jun</v>
      </c>
      <c r="K327">
        <f>YEAR(Shipping_Data[[#This Row],[OrderDate]])</f>
        <v>2019</v>
      </c>
      <c r="L327" s="1">
        <v>43645</v>
      </c>
      <c r="M327" s="1">
        <v>43620</v>
      </c>
      <c r="N327" t="s">
        <v>47</v>
      </c>
      <c r="O327">
        <v>64</v>
      </c>
      <c r="P327" t="s">
        <v>228</v>
      </c>
      <c r="Q327">
        <v>26.6</v>
      </c>
      <c r="R327">
        <v>35</v>
      </c>
      <c r="S327">
        <v>0.10000000149011612</v>
      </c>
      <c r="T327">
        <v>837.9</v>
      </c>
      <c r="U327">
        <v>101.95</v>
      </c>
    </row>
    <row r="328" spans="1:21" x14ac:dyDescent="0.2">
      <c r="A328" t="s">
        <v>162</v>
      </c>
      <c r="B328" t="s">
        <v>163</v>
      </c>
      <c r="C328" t="s">
        <v>164</v>
      </c>
      <c r="D328" t="s">
        <v>165</v>
      </c>
      <c r="E328" t="s">
        <v>117</v>
      </c>
      <c r="F328" t="s">
        <v>479</v>
      </c>
      <c r="G328" t="s">
        <v>458</v>
      </c>
      <c r="H328">
        <v>10369</v>
      </c>
      <c r="I328" s="1">
        <v>43620</v>
      </c>
      <c r="J328" s="1" t="str">
        <f>TEXT(Shipping_Data[[#This Row],[OrderDate]],"MMM")</f>
        <v>Jun</v>
      </c>
      <c r="K328">
        <f>YEAR(Shipping_Data[[#This Row],[OrderDate]])</f>
        <v>2019</v>
      </c>
      <c r="L328" s="1">
        <v>43648</v>
      </c>
      <c r="M328" s="1">
        <v>43627</v>
      </c>
      <c r="N328" t="s">
        <v>47</v>
      </c>
      <c r="O328">
        <v>29</v>
      </c>
      <c r="P328" t="s">
        <v>156</v>
      </c>
      <c r="Q328">
        <v>99</v>
      </c>
      <c r="R328">
        <v>20</v>
      </c>
      <c r="S328">
        <v>0</v>
      </c>
      <c r="T328">
        <v>1980</v>
      </c>
      <c r="U328">
        <v>195.68</v>
      </c>
    </row>
    <row r="329" spans="1:21" x14ac:dyDescent="0.2">
      <c r="A329" t="s">
        <v>162</v>
      </c>
      <c r="B329" t="s">
        <v>163</v>
      </c>
      <c r="C329" t="s">
        <v>164</v>
      </c>
      <c r="D329" t="s">
        <v>165</v>
      </c>
      <c r="E329" t="s">
        <v>117</v>
      </c>
      <c r="F329" t="s">
        <v>479</v>
      </c>
      <c r="G329" t="s">
        <v>458</v>
      </c>
      <c r="H329">
        <v>10369</v>
      </c>
      <c r="I329" s="1">
        <v>43620</v>
      </c>
      <c r="J329" s="1" t="str">
        <f>TEXT(Shipping_Data[[#This Row],[OrderDate]],"MMM")</f>
        <v>Jun</v>
      </c>
      <c r="K329">
        <f>YEAR(Shipping_Data[[#This Row],[OrderDate]])</f>
        <v>2019</v>
      </c>
      <c r="L329" s="1">
        <v>43648</v>
      </c>
      <c r="M329" s="1">
        <v>43627</v>
      </c>
      <c r="N329" t="s">
        <v>47</v>
      </c>
      <c r="O329">
        <v>56</v>
      </c>
      <c r="P329" t="s">
        <v>129</v>
      </c>
      <c r="Q329">
        <v>30.4</v>
      </c>
      <c r="R329">
        <v>18</v>
      </c>
      <c r="S329">
        <v>0.25</v>
      </c>
      <c r="T329">
        <v>410.4</v>
      </c>
      <c r="U329">
        <v>195.68</v>
      </c>
    </row>
    <row r="330" spans="1:21" x14ac:dyDescent="0.2">
      <c r="A330" t="s">
        <v>67</v>
      </c>
      <c r="B330" t="s">
        <v>68</v>
      </c>
      <c r="C330" t="s">
        <v>69</v>
      </c>
      <c r="D330" t="s">
        <v>70</v>
      </c>
      <c r="E330" t="s">
        <v>71</v>
      </c>
      <c r="F330" t="s">
        <v>477</v>
      </c>
      <c r="G330" t="s">
        <v>456</v>
      </c>
      <c r="H330">
        <v>10370</v>
      </c>
      <c r="I330" s="1">
        <v>43621</v>
      </c>
      <c r="J330" s="1" t="str">
        <f>TEXT(Shipping_Data[[#This Row],[OrderDate]],"MMM")</f>
        <v>Jun</v>
      </c>
      <c r="K330">
        <f>YEAR(Shipping_Data[[#This Row],[OrderDate]])</f>
        <v>2019</v>
      </c>
      <c r="L330" s="1">
        <v>43649</v>
      </c>
      <c r="M330" s="1">
        <v>43645</v>
      </c>
      <c r="N330" t="s">
        <v>47</v>
      </c>
      <c r="O330">
        <v>1</v>
      </c>
      <c r="P330" t="s">
        <v>210</v>
      </c>
      <c r="Q330">
        <v>14.4</v>
      </c>
      <c r="R330">
        <v>15</v>
      </c>
      <c r="S330">
        <v>0.15000000596046448</v>
      </c>
      <c r="T330">
        <v>183.6</v>
      </c>
      <c r="U330">
        <v>1.17</v>
      </c>
    </row>
    <row r="331" spans="1:21" x14ac:dyDescent="0.2">
      <c r="A331" t="s">
        <v>67</v>
      </c>
      <c r="B331" t="s">
        <v>68</v>
      </c>
      <c r="C331" t="s">
        <v>69</v>
      </c>
      <c r="D331" t="s">
        <v>70</v>
      </c>
      <c r="E331" t="s">
        <v>71</v>
      </c>
      <c r="F331" t="s">
        <v>477</v>
      </c>
      <c r="G331" t="s">
        <v>456</v>
      </c>
      <c r="H331">
        <v>10370</v>
      </c>
      <c r="I331" s="1">
        <v>43621</v>
      </c>
      <c r="J331" s="1" t="str">
        <f>TEXT(Shipping_Data[[#This Row],[OrderDate]],"MMM")</f>
        <v>Jun</v>
      </c>
      <c r="K331">
        <f>YEAR(Shipping_Data[[#This Row],[OrderDate]])</f>
        <v>2019</v>
      </c>
      <c r="L331" s="1">
        <v>43649</v>
      </c>
      <c r="M331" s="1">
        <v>43645</v>
      </c>
      <c r="N331" t="s">
        <v>47</v>
      </c>
      <c r="O331">
        <v>64</v>
      </c>
      <c r="P331" t="s">
        <v>228</v>
      </c>
      <c r="Q331">
        <v>26.6</v>
      </c>
      <c r="R331">
        <v>30</v>
      </c>
      <c r="S331">
        <v>0</v>
      </c>
      <c r="T331">
        <v>798</v>
      </c>
      <c r="U331">
        <v>1.17</v>
      </c>
    </row>
    <row r="332" spans="1:21" x14ac:dyDescent="0.2">
      <c r="A332" t="s">
        <v>67</v>
      </c>
      <c r="B332" t="s">
        <v>68</v>
      </c>
      <c r="C332" t="s">
        <v>69</v>
      </c>
      <c r="D332" t="s">
        <v>70</v>
      </c>
      <c r="E332" t="s">
        <v>71</v>
      </c>
      <c r="F332" t="s">
        <v>477</v>
      </c>
      <c r="G332" t="s">
        <v>456</v>
      </c>
      <c r="H332">
        <v>10370</v>
      </c>
      <c r="I332" s="1">
        <v>43621</v>
      </c>
      <c r="J332" s="1" t="str">
        <f>TEXT(Shipping_Data[[#This Row],[OrderDate]],"MMM")</f>
        <v>Jun</v>
      </c>
      <c r="K332">
        <f>YEAR(Shipping_Data[[#This Row],[OrderDate]])</f>
        <v>2019</v>
      </c>
      <c r="L332" s="1">
        <v>43649</v>
      </c>
      <c r="M332" s="1">
        <v>43645</v>
      </c>
      <c r="N332" t="s">
        <v>47</v>
      </c>
      <c r="O332">
        <v>74</v>
      </c>
      <c r="P332" t="s">
        <v>74</v>
      </c>
      <c r="Q332">
        <v>8</v>
      </c>
      <c r="R332">
        <v>20</v>
      </c>
      <c r="S332">
        <v>0.15000000596046448</v>
      </c>
      <c r="T332">
        <v>136</v>
      </c>
      <c r="U332">
        <v>1.17</v>
      </c>
    </row>
    <row r="333" spans="1:21" x14ac:dyDescent="0.2">
      <c r="A333" t="s">
        <v>313</v>
      </c>
      <c r="B333" t="s">
        <v>314</v>
      </c>
      <c r="C333" t="s">
        <v>315</v>
      </c>
      <c r="D333" t="s">
        <v>316</v>
      </c>
      <c r="E333" t="s">
        <v>20</v>
      </c>
      <c r="F333" t="s">
        <v>477</v>
      </c>
      <c r="G333" t="s">
        <v>457</v>
      </c>
      <c r="H333">
        <v>10371</v>
      </c>
      <c r="I333" s="1">
        <v>43621</v>
      </c>
      <c r="J333" s="1" t="str">
        <f>TEXT(Shipping_Data[[#This Row],[OrderDate]],"MMM")</f>
        <v>Jun</v>
      </c>
      <c r="K333">
        <f>YEAR(Shipping_Data[[#This Row],[OrderDate]])</f>
        <v>2019</v>
      </c>
      <c r="L333" s="1">
        <v>43649</v>
      </c>
      <c r="M333" s="1">
        <v>43642</v>
      </c>
      <c r="N333" t="s">
        <v>40</v>
      </c>
      <c r="O333">
        <v>36</v>
      </c>
      <c r="P333" t="s">
        <v>81</v>
      </c>
      <c r="Q333">
        <v>15.2</v>
      </c>
      <c r="R333">
        <v>6</v>
      </c>
      <c r="S333">
        <v>0.20000000298023224</v>
      </c>
      <c r="T333">
        <v>72.959999999999994</v>
      </c>
      <c r="U333">
        <v>0.45</v>
      </c>
    </row>
    <row r="334" spans="1:21" x14ac:dyDescent="0.2">
      <c r="A334" t="s">
        <v>347</v>
      </c>
      <c r="B334" t="s">
        <v>348</v>
      </c>
      <c r="C334" t="s">
        <v>37</v>
      </c>
      <c r="D334" t="s">
        <v>349</v>
      </c>
      <c r="E334" t="s">
        <v>39</v>
      </c>
      <c r="F334" t="s">
        <v>478</v>
      </c>
      <c r="G334" t="s">
        <v>452</v>
      </c>
      <c r="H334">
        <v>10372</v>
      </c>
      <c r="I334" s="1">
        <v>43622</v>
      </c>
      <c r="J334" s="1" t="str">
        <f>TEXT(Shipping_Data[[#This Row],[OrderDate]],"MMM")</f>
        <v>Jun</v>
      </c>
      <c r="K334">
        <f>YEAR(Shipping_Data[[#This Row],[OrderDate]])</f>
        <v>2019</v>
      </c>
      <c r="L334" s="1">
        <v>43650</v>
      </c>
      <c r="M334" s="1">
        <v>43627</v>
      </c>
      <c r="N334" t="s">
        <v>47</v>
      </c>
      <c r="O334">
        <v>20</v>
      </c>
      <c r="P334" t="s">
        <v>61</v>
      </c>
      <c r="Q334">
        <v>64.8</v>
      </c>
      <c r="R334">
        <v>12</v>
      </c>
      <c r="S334">
        <v>0.25</v>
      </c>
      <c r="T334">
        <v>583.20000000000005</v>
      </c>
      <c r="U334">
        <v>890.78</v>
      </c>
    </row>
    <row r="335" spans="1:21" x14ac:dyDescent="0.2">
      <c r="A335" t="s">
        <v>347</v>
      </c>
      <c r="B335" t="s">
        <v>348</v>
      </c>
      <c r="C335" t="s">
        <v>37</v>
      </c>
      <c r="D335" t="s">
        <v>349</v>
      </c>
      <c r="E335" t="s">
        <v>39</v>
      </c>
      <c r="F335" t="s">
        <v>478</v>
      </c>
      <c r="G335" t="s">
        <v>452</v>
      </c>
      <c r="H335">
        <v>10372</v>
      </c>
      <c r="I335" s="1">
        <v>43622</v>
      </c>
      <c r="J335" s="1" t="str">
        <f>TEXT(Shipping_Data[[#This Row],[OrderDate]],"MMM")</f>
        <v>Jun</v>
      </c>
      <c r="K335">
        <f>YEAR(Shipping_Data[[#This Row],[OrderDate]])</f>
        <v>2019</v>
      </c>
      <c r="L335" s="1">
        <v>43650</v>
      </c>
      <c r="M335" s="1">
        <v>43627</v>
      </c>
      <c r="N335" t="s">
        <v>47</v>
      </c>
      <c r="O335">
        <v>38</v>
      </c>
      <c r="P335" t="s">
        <v>288</v>
      </c>
      <c r="Q335">
        <v>210.8</v>
      </c>
      <c r="R335">
        <v>40</v>
      </c>
      <c r="S335">
        <v>0.25</v>
      </c>
      <c r="T335">
        <v>6324</v>
      </c>
      <c r="U335">
        <v>890.78</v>
      </c>
    </row>
    <row r="336" spans="1:21" x14ac:dyDescent="0.2">
      <c r="A336" t="s">
        <v>347</v>
      </c>
      <c r="B336" t="s">
        <v>348</v>
      </c>
      <c r="C336" t="s">
        <v>37</v>
      </c>
      <c r="D336" t="s">
        <v>349</v>
      </c>
      <c r="E336" t="s">
        <v>39</v>
      </c>
      <c r="F336" t="s">
        <v>478</v>
      </c>
      <c r="G336" t="s">
        <v>452</v>
      </c>
      <c r="H336">
        <v>10372</v>
      </c>
      <c r="I336" s="1">
        <v>43622</v>
      </c>
      <c r="J336" s="1" t="str">
        <f>TEXT(Shipping_Data[[#This Row],[OrderDate]],"MMM")</f>
        <v>Jun</v>
      </c>
      <c r="K336">
        <f>YEAR(Shipping_Data[[#This Row],[OrderDate]])</f>
        <v>2019</v>
      </c>
      <c r="L336" s="1">
        <v>43650</v>
      </c>
      <c r="M336" s="1">
        <v>43627</v>
      </c>
      <c r="N336" t="s">
        <v>47</v>
      </c>
      <c r="O336">
        <v>60</v>
      </c>
      <c r="P336" t="s">
        <v>63</v>
      </c>
      <c r="Q336">
        <v>27.2</v>
      </c>
      <c r="R336">
        <v>70</v>
      </c>
      <c r="S336">
        <v>0.25</v>
      </c>
      <c r="T336">
        <v>1428</v>
      </c>
      <c r="U336">
        <v>890.78</v>
      </c>
    </row>
    <row r="337" spans="1:21" x14ac:dyDescent="0.2">
      <c r="A337" t="s">
        <v>347</v>
      </c>
      <c r="B337" t="s">
        <v>348</v>
      </c>
      <c r="C337" t="s">
        <v>37</v>
      </c>
      <c r="D337" t="s">
        <v>349</v>
      </c>
      <c r="E337" t="s">
        <v>39</v>
      </c>
      <c r="F337" t="s">
        <v>478</v>
      </c>
      <c r="G337" t="s">
        <v>452</v>
      </c>
      <c r="H337">
        <v>10372</v>
      </c>
      <c r="I337" s="1">
        <v>43622</v>
      </c>
      <c r="J337" s="1" t="str">
        <f>TEXT(Shipping_Data[[#This Row],[OrderDate]],"MMM")</f>
        <v>Jun</v>
      </c>
      <c r="K337">
        <f>YEAR(Shipping_Data[[#This Row],[OrderDate]])</f>
        <v>2019</v>
      </c>
      <c r="L337" s="1">
        <v>43650</v>
      </c>
      <c r="M337" s="1">
        <v>43627</v>
      </c>
      <c r="N337" t="s">
        <v>47</v>
      </c>
      <c r="O337">
        <v>72</v>
      </c>
      <c r="P337" t="s">
        <v>29</v>
      </c>
      <c r="Q337">
        <v>27.8</v>
      </c>
      <c r="R337">
        <v>42</v>
      </c>
      <c r="S337">
        <v>0.25</v>
      </c>
      <c r="T337">
        <v>875.7</v>
      </c>
      <c r="U337">
        <v>890.78</v>
      </c>
    </row>
    <row r="338" spans="1:21" x14ac:dyDescent="0.2">
      <c r="A338" t="s">
        <v>234</v>
      </c>
      <c r="B338" t="s">
        <v>235</v>
      </c>
      <c r="C338" t="s">
        <v>236</v>
      </c>
      <c r="E338" t="s">
        <v>237</v>
      </c>
      <c r="F338" t="s">
        <v>477</v>
      </c>
      <c r="G338" t="s">
        <v>453</v>
      </c>
      <c r="H338">
        <v>10373</v>
      </c>
      <c r="I338" s="1">
        <v>43623</v>
      </c>
      <c r="J338" s="1" t="str">
        <f>TEXT(Shipping_Data[[#This Row],[OrderDate]],"MMM")</f>
        <v>Jun</v>
      </c>
      <c r="K338">
        <f>YEAR(Shipping_Data[[#This Row],[OrderDate]])</f>
        <v>2019</v>
      </c>
      <c r="L338" s="1">
        <v>43651</v>
      </c>
      <c r="M338" s="1">
        <v>43629</v>
      </c>
      <c r="N338" t="s">
        <v>26</v>
      </c>
      <c r="O338">
        <v>58</v>
      </c>
      <c r="P338" t="s">
        <v>263</v>
      </c>
      <c r="Q338">
        <v>10.6</v>
      </c>
      <c r="R338">
        <v>80</v>
      </c>
      <c r="S338">
        <v>0.20000000298023224</v>
      </c>
      <c r="T338">
        <v>678.4</v>
      </c>
      <c r="U338">
        <v>124.12</v>
      </c>
    </row>
    <row r="339" spans="1:21" x14ac:dyDescent="0.2">
      <c r="A339" t="s">
        <v>234</v>
      </c>
      <c r="B339" t="s">
        <v>235</v>
      </c>
      <c r="C339" t="s">
        <v>236</v>
      </c>
      <c r="E339" t="s">
        <v>237</v>
      </c>
      <c r="F339" t="s">
        <v>477</v>
      </c>
      <c r="G339" t="s">
        <v>453</v>
      </c>
      <c r="H339">
        <v>10373</v>
      </c>
      <c r="I339" s="1">
        <v>43623</v>
      </c>
      <c r="J339" s="1" t="str">
        <f>TEXT(Shipping_Data[[#This Row],[OrderDate]],"MMM")</f>
        <v>Jun</v>
      </c>
      <c r="K339">
        <f>YEAR(Shipping_Data[[#This Row],[OrderDate]])</f>
        <v>2019</v>
      </c>
      <c r="L339" s="1">
        <v>43651</v>
      </c>
      <c r="M339" s="1">
        <v>43629</v>
      </c>
      <c r="N339" t="s">
        <v>26</v>
      </c>
      <c r="O339">
        <v>71</v>
      </c>
      <c r="P339" t="s">
        <v>171</v>
      </c>
      <c r="Q339">
        <v>17.2</v>
      </c>
      <c r="R339">
        <v>50</v>
      </c>
      <c r="S339">
        <v>0.20000000298023224</v>
      </c>
      <c r="T339">
        <v>688</v>
      </c>
      <c r="U339">
        <v>124.12</v>
      </c>
    </row>
    <row r="340" spans="1:21" x14ac:dyDescent="0.2">
      <c r="A340" t="s">
        <v>354</v>
      </c>
      <c r="B340" t="s">
        <v>350</v>
      </c>
      <c r="C340" t="s">
        <v>351</v>
      </c>
      <c r="D340" t="s">
        <v>352</v>
      </c>
      <c r="E340" t="s">
        <v>353</v>
      </c>
      <c r="F340" t="s">
        <v>477</v>
      </c>
      <c r="G340" t="s">
        <v>457</v>
      </c>
      <c r="H340">
        <v>10374</v>
      </c>
      <c r="I340" s="1">
        <v>43623</v>
      </c>
      <c r="J340" s="1" t="str">
        <f>TEXT(Shipping_Data[[#This Row],[OrderDate]],"MMM")</f>
        <v>Jun</v>
      </c>
      <c r="K340">
        <f>YEAR(Shipping_Data[[#This Row],[OrderDate]])</f>
        <v>2019</v>
      </c>
      <c r="L340" s="1">
        <v>43651</v>
      </c>
      <c r="M340" s="1">
        <v>43627</v>
      </c>
      <c r="N340" t="s">
        <v>26</v>
      </c>
      <c r="O340">
        <v>31</v>
      </c>
      <c r="P340" t="s">
        <v>64</v>
      </c>
      <c r="Q340">
        <v>10</v>
      </c>
      <c r="R340">
        <v>30</v>
      </c>
      <c r="S340">
        <v>0</v>
      </c>
      <c r="T340">
        <v>300</v>
      </c>
      <c r="U340">
        <v>3.94</v>
      </c>
    </row>
    <row r="341" spans="1:21" x14ac:dyDescent="0.2">
      <c r="A341" t="s">
        <v>354</v>
      </c>
      <c r="B341" t="s">
        <v>350</v>
      </c>
      <c r="C341" t="s">
        <v>351</v>
      </c>
      <c r="D341" t="s">
        <v>352</v>
      </c>
      <c r="E341" t="s">
        <v>353</v>
      </c>
      <c r="F341" t="s">
        <v>477</v>
      </c>
      <c r="G341" t="s">
        <v>457</v>
      </c>
      <c r="H341">
        <v>10374</v>
      </c>
      <c r="I341" s="1">
        <v>43623</v>
      </c>
      <c r="J341" s="1" t="str">
        <f>TEXT(Shipping_Data[[#This Row],[OrderDate]],"MMM")</f>
        <v>Jun</v>
      </c>
      <c r="K341">
        <f>YEAR(Shipping_Data[[#This Row],[OrderDate]])</f>
        <v>2019</v>
      </c>
      <c r="L341" s="1">
        <v>43651</v>
      </c>
      <c r="M341" s="1">
        <v>43627</v>
      </c>
      <c r="N341" t="s">
        <v>26</v>
      </c>
      <c r="O341">
        <v>58</v>
      </c>
      <c r="P341" t="s">
        <v>263</v>
      </c>
      <c r="Q341">
        <v>10.6</v>
      </c>
      <c r="R341">
        <v>15</v>
      </c>
      <c r="S341">
        <v>0</v>
      </c>
      <c r="T341">
        <v>159</v>
      </c>
      <c r="U341">
        <v>3.94</v>
      </c>
    </row>
    <row r="342" spans="1:21" x14ac:dyDescent="0.2">
      <c r="A342" t="s">
        <v>355</v>
      </c>
      <c r="B342" t="s">
        <v>356</v>
      </c>
      <c r="C342" t="s">
        <v>357</v>
      </c>
      <c r="D342" t="s">
        <v>358</v>
      </c>
      <c r="E342" t="s">
        <v>117</v>
      </c>
      <c r="F342" t="s">
        <v>479</v>
      </c>
      <c r="G342" t="s">
        <v>454</v>
      </c>
      <c r="H342">
        <v>10375</v>
      </c>
      <c r="I342" s="1">
        <v>43624</v>
      </c>
      <c r="J342" s="1" t="str">
        <f>TEXT(Shipping_Data[[#This Row],[OrderDate]],"MMM")</f>
        <v>Jun</v>
      </c>
      <c r="K342">
        <f>YEAR(Shipping_Data[[#This Row],[OrderDate]])</f>
        <v>2019</v>
      </c>
      <c r="L342" s="1">
        <v>43652</v>
      </c>
      <c r="M342" s="1">
        <v>43627</v>
      </c>
      <c r="N342" t="s">
        <v>47</v>
      </c>
      <c r="O342">
        <v>14</v>
      </c>
      <c r="P342" t="s">
        <v>41</v>
      </c>
      <c r="Q342">
        <v>18.600000000000001</v>
      </c>
      <c r="R342">
        <v>15</v>
      </c>
      <c r="S342">
        <v>0</v>
      </c>
      <c r="T342">
        <v>279</v>
      </c>
      <c r="U342">
        <v>20.12</v>
      </c>
    </row>
    <row r="343" spans="1:21" x14ac:dyDescent="0.2">
      <c r="A343" t="s">
        <v>355</v>
      </c>
      <c r="B343" t="s">
        <v>356</v>
      </c>
      <c r="C343" t="s">
        <v>357</v>
      </c>
      <c r="D343" t="s">
        <v>358</v>
      </c>
      <c r="E343" t="s">
        <v>117</v>
      </c>
      <c r="F343" t="s">
        <v>479</v>
      </c>
      <c r="G343" t="s">
        <v>454</v>
      </c>
      <c r="H343">
        <v>10375</v>
      </c>
      <c r="I343" s="1">
        <v>43624</v>
      </c>
      <c r="J343" s="1" t="str">
        <f>TEXT(Shipping_Data[[#This Row],[OrderDate]],"MMM")</f>
        <v>Jun</v>
      </c>
      <c r="K343">
        <f>YEAR(Shipping_Data[[#This Row],[OrderDate]])</f>
        <v>2019</v>
      </c>
      <c r="L343" s="1">
        <v>43652</v>
      </c>
      <c r="M343" s="1">
        <v>43627</v>
      </c>
      <c r="N343" t="s">
        <v>47</v>
      </c>
      <c r="O343">
        <v>54</v>
      </c>
      <c r="P343" t="s">
        <v>220</v>
      </c>
      <c r="Q343">
        <v>5.9</v>
      </c>
      <c r="R343">
        <v>10</v>
      </c>
      <c r="S343">
        <v>0</v>
      </c>
      <c r="T343">
        <v>59</v>
      </c>
      <c r="U343">
        <v>20.12</v>
      </c>
    </row>
    <row r="344" spans="1:21" x14ac:dyDescent="0.2">
      <c r="A344" t="s">
        <v>294</v>
      </c>
      <c r="B344" t="s">
        <v>295</v>
      </c>
      <c r="C344" t="s">
        <v>296</v>
      </c>
      <c r="D344" t="s">
        <v>297</v>
      </c>
      <c r="E344" t="s">
        <v>298</v>
      </c>
      <c r="F344" t="s">
        <v>479</v>
      </c>
      <c r="G344" t="s">
        <v>457</v>
      </c>
      <c r="H344">
        <v>10376</v>
      </c>
      <c r="I344" s="1">
        <v>43627</v>
      </c>
      <c r="J344" s="1" t="str">
        <f>TEXT(Shipping_Data[[#This Row],[OrderDate]],"MMM")</f>
        <v>Jun</v>
      </c>
      <c r="K344">
        <f>YEAR(Shipping_Data[[#This Row],[OrderDate]])</f>
        <v>2019</v>
      </c>
      <c r="L344" s="1">
        <v>43655</v>
      </c>
      <c r="M344" s="1">
        <v>43631</v>
      </c>
      <c r="N344" t="s">
        <v>47</v>
      </c>
      <c r="O344">
        <v>31</v>
      </c>
      <c r="P344" t="s">
        <v>64</v>
      </c>
      <c r="Q344">
        <v>10</v>
      </c>
      <c r="R344">
        <v>42</v>
      </c>
      <c r="S344">
        <v>5.000000074505806E-2</v>
      </c>
      <c r="T344">
        <v>399</v>
      </c>
      <c r="U344">
        <v>20.39</v>
      </c>
    </row>
    <row r="345" spans="1:21" x14ac:dyDescent="0.2">
      <c r="A345" t="s">
        <v>326</v>
      </c>
      <c r="B345" t="s">
        <v>327</v>
      </c>
      <c r="C345" t="s">
        <v>224</v>
      </c>
      <c r="D345" t="s">
        <v>328</v>
      </c>
      <c r="E345" t="s">
        <v>226</v>
      </c>
      <c r="F345" t="s">
        <v>477</v>
      </c>
      <c r="G345" t="s">
        <v>457</v>
      </c>
      <c r="H345">
        <v>10377</v>
      </c>
      <c r="I345" s="1">
        <v>43627</v>
      </c>
      <c r="J345" s="1" t="str">
        <f>TEXT(Shipping_Data[[#This Row],[OrderDate]],"MMM")</f>
        <v>Jun</v>
      </c>
      <c r="K345">
        <f>YEAR(Shipping_Data[[#This Row],[OrderDate]])</f>
        <v>2019</v>
      </c>
      <c r="L345" s="1">
        <v>43655</v>
      </c>
      <c r="M345" s="1">
        <v>43631</v>
      </c>
      <c r="N345" t="s">
        <v>26</v>
      </c>
      <c r="O345">
        <v>28</v>
      </c>
      <c r="P345" t="s">
        <v>185</v>
      </c>
      <c r="Q345">
        <v>36.4</v>
      </c>
      <c r="R345">
        <v>20</v>
      </c>
      <c r="S345">
        <v>0.15000000596046448</v>
      </c>
      <c r="T345">
        <v>618.79999999999995</v>
      </c>
      <c r="U345">
        <v>22.21</v>
      </c>
    </row>
    <row r="346" spans="1:21" x14ac:dyDescent="0.2">
      <c r="A346" t="s">
        <v>326</v>
      </c>
      <c r="B346" t="s">
        <v>327</v>
      </c>
      <c r="C346" t="s">
        <v>224</v>
      </c>
      <c r="D346" t="s">
        <v>328</v>
      </c>
      <c r="E346" t="s">
        <v>226</v>
      </c>
      <c r="F346" t="s">
        <v>477</v>
      </c>
      <c r="G346" t="s">
        <v>457</v>
      </c>
      <c r="H346">
        <v>10377</v>
      </c>
      <c r="I346" s="1">
        <v>43627</v>
      </c>
      <c r="J346" s="1" t="str">
        <f>TEXT(Shipping_Data[[#This Row],[OrderDate]],"MMM")</f>
        <v>Jun</v>
      </c>
      <c r="K346">
        <f>YEAR(Shipping_Data[[#This Row],[OrderDate]])</f>
        <v>2019</v>
      </c>
      <c r="L346" s="1">
        <v>43655</v>
      </c>
      <c r="M346" s="1">
        <v>43631</v>
      </c>
      <c r="N346" t="s">
        <v>26</v>
      </c>
      <c r="O346">
        <v>39</v>
      </c>
      <c r="P346" t="s">
        <v>65</v>
      </c>
      <c r="Q346">
        <v>14.4</v>
      </c>
      <c r="R346">
        <v>20</v>
      </c>
      <c r="S346">
        <v>0.15000000596046448</v>
      </c>
      <c r="T346">
        <v>244.8</v>
      </c>
      <c r="U346">
        <v>22.21</v>
      </c>
    </row>
    <row r="347" spans="1:21" x14ac:dyDescent="0.2">
      <c r="A347" t="s">
        <v>131</v>
      </c>
      <c r="B347" t="s">
        <v>132</v>
      </c>
      <c r="C347" t="s">
        <v>133</v>
      </c>
      <c r="D347" t="s">
        <v>134</v>
      </c>
      <c r="E347" t="s">
        <v>135</v>
      </c>
      <c r="F347" t="s">
        <v>477</v>
      </c>
      <c r="G347" t="s">
        <v>452</v>
      </c>
      <c r="H347">
        <v>10378</v>
      </c>
      <c r="I347" s="1">
        <v>43628</v>
      </c>
      <c r="J347" s="1" t="str">
        <f>TEXT(Shipping_Data[[#This Row],[OrderDate]],"MMM")</f>
        <v>Jun</v>
      </c>
      <c r="K347">
        <f>YEAR(Shipping_Data[[#This Row],[OrderDate]])</f>
        <v>2019</v>
      </c>
      <c r="L347" s="1">
        <v>43656</v>
      </c>
      <c r="M347" s="1">
        <v>43637</v>
      </c>
      <c r="N347" t="s">
        <v>26</v>
      </c>
      <c r="O347">
        <v>71</v>
      </c>
      <c r="P347" t="s">
        <v>171</v>
      </c>
      <c r="Q347">
        <v>17.2</v>
      </c>
      <c r="R347">
        <v>6</v>
      </c>
      <c r="S347">
        <v>0</v>
      </c>
      <c r="T347">
        <v>103.2</v>
      </c>
      <c r="U347">
        <v>5.44</v>
      </c>
    </row>
    <row r="348" spans="1:21" x14ac:dyDescent="0.2">
      <c r="A348" t="s">
        <v>120</v>
      </c>
      <c r="B348" t="s">
        <v>121</v>
      </c>
      <c r="C348" t="s">
        <v>45</v>
      </c>
      <c r="D348" t="s">
        <v>122</v>
      </c>
      <c r="E348" t="s">
        <v>39</v>
      </c>
      <c r="F348" t="s">
        <v>478</v>
      </c>
      <c r="G348" t="s">
        <v>459</v>
      </c>
      <c r="H348">
        <v>10379</v>
      </c>
      <c r="I348" s="1">
        <v>43629</v>
      </c>
      <c r="J348" s="1" t="str">
        <f>TEXT(Shipping_Data[[#This Row],[OrderDate]],"MMM")</f>
        <v>Jun</v>
      </c>
      <c r="K348">
        <f>YEAR(Shipping_Data[[#This Row],[OrderDate]])</f>
        <v>2019</v>
      </c>
      <c r="L348" s="1">
        <v>43657</v>
      </c>
      <c r="M348" s="1">
        <v>43631</v>
      </c>
      <c r="N348" t="s">
        <v>40</v>
      </c>
      <c r="O348">
        <v>41</v>
      </c>
      <c r="P348" t="s">
        <v>48</v>
      </c>
      <c r="Q348">
        <v>7.7</v>
      </c>
      <c r="R348">
        <v>8</v>
      </c>
      <c r="S348">
        <v>0.10000000149011612</v>
      </c>
      <c r="T348">
        <v>55.44</v>
      </c>
      <c r="U348">
        <v>45.03</v>
      </c>
    </row>
    <row r="349" spans="1:21" x14ac:dyDescent="0.2">
      <c r="A349" t="s">
        <v>120</v>
      </c>
      <c r="B349" t="s">
        <v>121</v>
      </c>
      <c r="C349" t="s">
        <v>45</v>
      </c>
      <c r="D349" t="s">
        <v>122</v>
      </c>
      <c r="E349" t="s">
        <v>39</v>
      </c>
      <c r="F349" t="s">
        <v>478</v>
      </c>
      <c r="G349" t="s">
        <v>459</v>
      </c>
      <c r="H349">
        <v>10379</v>
      </c>
      <c r="I349" s="1">
        <v>43629</v>
      </c>
      <c r="J349" s="1" t="str">
        <f>TEXT(Shipping_Data[[#This Row],[OrderDate]],"MMM")</f>
        <v>Jun</v>
      </c>
      <c r="K349">
        <f>YEAR(Shipping_Data[[#This Row],[OrderDate]])</f>
        <v>2019</v>
      </c>
      <c r="L349" s="1">
        <v>43657</v>
      </c>
      <c r="M349" s="1">
        <v>43631</v>
      </c>
      <c r="N349" t="s">
        <v>40</v>
      </c>
      <c r="O349">
        <v>63</v>
      </c>
      <c r="P349" t="s">
        <v>191</v>
      </c>
      <c r="Q349">
        <v>35.1</v>
      </c>
      <c r="R349">
        <v>16</v>
      </c>
      <c r="S349">
        <v>0.10000000149011612</v>
      </c>
      <c r="T349">
        <v>505.44</v>
      </c>
      <c r="U349">
        <v>45.03</v>
      </c>
    </row>
    <row r="350" spans="1:21" x14ac:dyDescent="0.2">
      <c r="A350" t="s">
        <v>120</v>
      </c>
      <c r="B350" t="s">
        <v>121</v>
      </c>
      <c r="C350" t="s">
        <v>45</v>
      </c>
      <c r="D350" t="s">
        <v>122</v>
      </c>
      <c r="E350" t="s">
        <v>39</v>
      </c>
      <c r="F350" t="s">
        <v>478</v>
      </c>
      <c r="G350" t="s">
        <v>459</v>
      </c>
      <c r="H350">
        <v>10379</v>
      </c>
      <c r="I350" s="1">
        <v>43629</v>
      </c>
      <c r="J350" s="1" t="str">
        <f>TEXT(Shipping_Data[[#This Row],[OrderDate]],"MMM")</f>
        <v>Jun</v>
      </c>
      <c r="K350">
        <f>YEAR(Shipping_Data[[#This Row],[OrderDate]])</f>
        <v>2019</v>
      </c>
      <c r="L350" s="1">
        <v>43657</v>
      </c>
      <c r="M350" s="1">
        <v>43631</v>
      </c>
      <c r="N350" t="s">
        <v>40</v>
      </c>
      <c r="O350">
        <v>65</v>
      </c>
      <c r="P350" t="s">
        <v>49</v>
      </c>
      <c r="Q350">
        <v>16.8</v>
      </c>
      <c r="R350">
        <v>20</v>
      </c>
      <c r="S350">
        <v>0.10000000149011612</v>
      </c>
      <c r="T350">
        <v>302.39999999999998</v>
      </c>
      <c r="U350">
        <v>45.03</v>
      </c>
    </row>
    <row r="351" spans="1:21" x14ac:dyDescent="0.2">
      <c r="A351" t="s">
        <v>234</v>
      </c>
      <c r="B351" t="s">
        <v>235</v>
      </c>
      <c r="C351" t="s">
        <v>236</v>
      </c>
      <c r="E351" t="s">
        <v>237</v>
      </c>
      <c r="F351" t="s">
        <v>477</v>
      </c>
      <c r="G351" t="s">
        <v>458</v>
      </c>
      <c r="H351">
        <v>10380</v>
      </c>
      <c r="I351" s="1">
        <v>43630</v>
      </c>
      <c r="J351" s="1" t="str">
        <f>TEXT(Shipping_Data[[#This Row],[OrderDate]],"MMM")</f>
        <v>Jun</v>
      </c>
      <c r="K351">
        <f>YEAR(Shipping_Data[[#This Row],[OrderDate]])</f>
        <v>2019</v>
      </c>
      <c r="L351" s="1">
        <v>43658</v>
      </c>
      <c r="M351" s="1">
        <v>43665</v>
      </c>
      <c r="N351" t="s">
        <v>26</v>
      </c>
      <c r="O351">
        <v>30</v>
      </c>
      <c r="P351" t="s">
        <v>130</v>
      </c>
      <c r="Q351">
        <v>20.7</v>
      </c>
      <c r="R351">
        <v>18</v>
      </c>
      <c r="S351">
        <v>0.10000000149011612</v>
      </c>
      <c r="T351">
        <v>335.34</v>
      </c>
      <c r="U351">
        <v>35.03</v>
      </c>
    </row>
    <row r="352" spans="1:21" x14ac:dyDescent="0.2">
      <c r="A352" t="s">
        <v>234</v>
      </c>
      <c r="B352" t="s">
        <v>235</v>
      </c>
      <c r="C352" t="s">
        <v>236</v>
      </c>
      <c r="E352" t="s">
        <v>237</v>
      </c>
      <c r="F352" t="s">
        <v>477</v>
      </c>
      <c r="G352" t="s">
        <v>458</v>
      </c>
      <c r="H352">
        <v>10380</v>
      </c>
      <c r="I352" s="1">
        <v>43630</v>
      </c>
      <c r="J352" s="1" t="str">
        <f>TEXT(Shipping_Data[[#This Row],[OrderDate]],"MMM")</f>
        <v>Jun</v>
      </c>
      <c r="K352">
        <f>YEAR(Shipping_Data[[#This Row],[OrderDate]])</f>
        <v>2019</v>
      </c>
      <c r="L352" s="1">
        <v>43658</v>
      </c>
      <c r="M352" s="1">
        <v>43665</v>
      </c>
      <c r="N352" t="s">
        <v>26</v>
      </c>
      <c r="O352">
        <v>53</v>
      </c>
      <c r="P352" t="s">
        <v>87</v>
      </c>
      <c r="Q352">
        <v>26.2</v>
      </c>
      <c r="R352">
        <v>20</v>
      </c>
      <c r="S352">
        <v>0.10000000149011612</v>
      </c>
      <c r="T352">
        <v>471.6</v>
      </c>
      <c r="U352">
        <v>35.03</v>
      </c>
    </row>
    <row r="353" spans="1:21" x14ac:dyDescent="0.2">
      <c r="A353" t="s">
        <v>234</v>
      </c>
      <c r="B353" t="s">
        <v>235</v>
      </c>
      <c r="C353" t="s">
        <v>236</v>
      </c>
      <c r="E353" t="s">
        <v>237</v>
      </c>
      <c r="F353" t="s">
        <v>477</v>
      </c>
      <c r="G353" t="s">
        <v>458</v>
      </c>
      <c r="H353">
        <v>10380</v>
      </c>
      <c r="I353" s="1">
        <v>43630</v>
      </c>
      <c r="J353" s="1" t="str">
        <f>TEXT(Shipping_Data[[#This Row],[OrderDate]],"MMM")</f>
        <v>Jun</v>
      </c>
      <c r="K353">
        <f>YEAR(Shipping_Data[[#This Row],[OrderDate]])</f>
        <v>2019</v>
      </c>
      <c r="L353" s="1">
        <v>43658</v>
      </c>
      <c r="M353" s="1">
        <v>43665</v>
      </c>
      <c r="N353" t="s">
        <v>26</v>
      </c>
      <c r="O353">
        <v>60</v>
      </c>
      <c r="P353" t="s">
        <v>63</v>
      </c>
      <c r="Q353">
        <v>27.2</v>
      </c>
      <c r="R353">
        <v>6</v>
      </c>
      <c r="S353">
        <v>0.10000000149011612</v>
      </c>
      <c r="T353">
        <v>146.88</v>
      </c>
      <c r="U353">
        <v>35.03</v>
      </c>
    </row>
    <row r="354" spans="1:21" x14ac:dyDescent="0.2">
      <c r="A354" t="s">
        <v>234</v>
      </c>
      <c r="B354" t="s">
        <v>235</v>
      </c>
      <c r="C354" t="s">
        <v>236</v>
      </c>
      <c r="E354" t="s">
        <v>237</v>
      </c>
      <c r="F354" t="s">
        <v>477</v>
      </c>
      <c r="G354" t="s">
        <v>458</v>
      </c>
      <c r="H354">
        <v>10380</v>
      </c>
      <c r="I354" s="1">
        <v>43630</v>
      </c>
      <c r="J354" s="1" t="str">
        <f>TEXT(Shipping_Data[[#This Row],[OrderDate]],"MMM")</f>
        <v>Jun</v>
      </c>
      <c r="K354">
        <f>YEAR(Shipping_Data[[#This Row],[OrderDate]])</f>
        <v>2019</v>
      </c>
      <c r="L354" s="1">
        <v>43658</v>
      </c>
      <c r="M354" s="1">
        <v>43665</v>
      </c>
      <c r="N354" t="s">
        <v>26</v>
      </c>
      <c r="O354">
        <v>70</v>
      </c>
      <c r="P354" t="s">
        <v>119</v>
      </c>
      <c r="Q354">
        <v>12</v>
      </c>
      <c r="R354">
        <v>30</v>
      </c>
      <c r="S354">
        <v>0</v>
      </c>
      <c r="T354">
        <v>360</v>
      </c>
      <c r="U354">
        <v>35.03</v>
      </c>
    </row>
    <row r="355" spans="1:21" x14ac:dyDescent="0.2">
      <c r="A355" t="s">
        <v>204</v>
      </c>
      <c r="B355" t="s">
        <v>205</v>
      </c>
      <c r="C355" t="s">
        <v>206</v>
      </c>
      <c r="D355" t="s">
        <v>207</v>
      </c>
      <c r="E355" t="s">
        <v>93</v>
      </c>
      <c r="F355" t="s">
        <v>478</v>
      </c>
      <c r="G355" t="s">
        <v>454</v>
      </c>
      <c r="H355">
        <v>10381</v>
      </c>
      <c r="I355" s="1">
        <v>43630</v>
      </c>
      <c r="J355" s="1" t="str">
        <f>TEXT(Shipping_Data[[#This Row],[OrderDate]],"MMM")</f>
        <v>Jun</v>
      </c>
      <c r="K355">
        <f>YEAR(Shipping_Data[[#This Row],[OrderDate]])</f>
        <v>2019</v>
      </c>
      <c r="L355" s="1">
        <v>43658</v>
      </c>
      <c r="M355" s="1">
        <v>43631</v>
      </c>
      <c r="N355" t="s">
        <v>26</v>
      </c>
      <c r="O355">
        <v>74</v>
      </c>
      <c r="P355" t="s">
        <v>74</v>
      </c>
      <c r="Q355">
        <v>8</v>
      </c>
      <c r="R355">
        <v>14</v>
      </c>
      <c r="S355">
        <v>0</v>
      </c>
      <c r="T355">
        <v>112</v>
      </c>
      <c r="U355">
        <v>7.99</v>
      </c>
    </row>
    <row r="356" spans="1:21" x14ac:dyDescent="0.2">
      <c r="A356" t="s">
        <v>95</v>
      </c>
      <c r="B356" t="s">
        <v>96</v>
      </c>
      <c r="C356" t="s">
        <v>97</v>
      </c>
      <c r="D356" t="s">
        <v>98</v>
      </c>
      <c r="E356" t="s">
        <v>99</v>
      </c>
      <c r="F356" t="s">
        <v>477</v>
      </c>
      <c r="G356" t="s">
        <v>453</v>
      </c>
      <c r="H356">
        <v>10382</v>
      </c>
      <c r="I356" s="1">
        <v>43631</v>
      </c>
      <c r="J356" s="1" t="str">
        <f>TEXT(Shipping_Data[[#This Row],[OrderDate]],"MMM")</f>
        <v>Jun</v>
      </c>
      <c r="K356">
        <f>YEAR(Shipping_Data[[#This Row],[OrderDate]])</f>
        <v>2019</v>
      </c>
      <c r="L356" s="1">
        <v>43659</v>
      </c>
      <c r="M356" s="1">
        <v>43634</v>
      </c>
      <c r="N356" t="s">
        <v>40</v>
      </c>
      <c r="O356">
        <v>5</v>
      </c>
      <c r="P356" t="s">
        <v>100</v>
      </c>
      <c r="Q356">
        <v>17</v>
      </c>
      <c r="R356">
        <v>32</v>
      </c>
      <c r="S356">
        <v>0</v>
      </c>
      <c r="T356">
        <v>544</v>
      </c>
      <c r="U356">
        <v>94.77</v>
      </c>
    </row>
    <row r="357" spans="1:21" x14ac:dyDescent="0.2">
      <c r="A357" t="s">
        <v>95</v>
      </c>
      <c r="B357" t="s">
        <v>96</v>
      </c>
      <c r="C357" t="s">
        <v>97</v>
      </c>
      <c r="D357" t="s">
        <v>98</v>
      </c>
      <c r="E357" t="s">
        <v>99</v>
      </c>
      <c r="F357" t="s">
        <v>477</v>
      </c>
      <c r="G357" t="s">
        <v>453</v>
      </c>
      <c r="H357">
        <v>10382</v>
      </c>
      <c r="I357" s="1">
        <v>43631</v>
      </c>
      <c r="J357" s="1" t="str">
        <f>TEXT(Shipping_Data[[#This Row],[OrderDate]],"MMM")</f>
        <v>Jun</v>
      </c>
      <c r="K357">
        <f>YEAR(Shipping_Data[[#This Row],[OrderDate]])</f>
        <v>2019</v>
      </c>
      <c r="L357" s="1">
        <v>43659</v>
      </c>
      <c r="M357" s="1">
        <v>43634</v>
      </c>
      <c r="N357" t="s">
        <v>40</v>
      </c>
      <c r="O357">
        <v>18</v>
      </c>
      <c r="P357" t="s">
        <v>232</v>
      </c>
      <c r="Q357">
        <v>50</v>
      </c>
      <c r="R357">
        <v>9</v>
      </c>
      <c r="S357">
        <v>0</v>
      </c>
      <c r="T357">
        <v>450</v>
      </c>
      <c r="U357">
        <v>94.77</v>
      </c>
    </row>
    <row r="358" spans="1:21" x14ac:dyDescent="0.2">
      <c r="A358" t="s">
        <v>95</v>
      </c>
      <c r="B358" t="s">
        <v>96</v>
      </c>
      <c r="C358" t="s">
        <v>97</v>
      </c>
      <c r="D358" t="s">
        <v>98</v>
      </c>
      <c r="E358" t="s">
        <v>99</v>
      </c>
      <c r="F358" t="s">
        <v>477</v>
      </c>
      <c r="G358" t="s">
        <v>453</v>
      </c>
      <c r="H358">
        <v>10382</v>
      </c>
      <c r="I358" s="1">
        <v>43631</v>
      </c>
      <c r="J358" s="1" t="str">
        <f>TEXT(Shipping_Data[[#This Row],[OrderDate]],"MMM")</f>
        <v>Jun</v>
      </c>
      <c r="K358">
        <f>YEAR(Shipping_Data[[#This Row],[OrderDate]])</f>
        <v>2019</v>
      </c>
      <c r="L358" s="1">
        <v>43659</v>
      </c>
      <c r="M358" s="1">
        <v>43634</v>
      </c>
      <c r="N358" t="s">
        <v>40</v>
      </c>
      <c r="O358">
        <v>29</v>
      </c>
      <c r="P358" t="s">
        <v>156</v>
      </c>
      <c r="Q358">
        <v>99</v>
      </c>
      <c r="R358">
        <v>14</v>
      </c>
      <c r="S358">
        <v>0</v>
      </c>
      <c r="T358">
        <v>1386</v>
      </c>
      <c r="U358">
        <v>94.77</v>
      </c>
    </row>
    <row r="359" spans="1:21" x14ac:dyDescent="0.2">
      <c r="A359" t="s">
        <v>95</v>
      </c>
      <c r="B359" t="s">
        <v>96</v>
      </c>
      <c r="C359" t="s">
        <v>97</v>
      </c>
      <c r="D359" t="s">
        <v>98</v>
      </c>
      <c r="E359" t="s">
        <v>99</v>
      </c>
      <c r="F359" t="s">
        <v>477</v>
      </c>
      <c r="G359" t="s">
        <v>453</v>
      </c>
      <c r="H359">
        <v>10382</v>
      </c>
      <c r="I359" s="1">
        <v>43631</v>
      </c>
      <c r="J359" s="1" t="str">
        <f>TEXT(Shipping_Data[[#This Row],[OrderDate]],"MMM")</f>
        <v>Jun</v>
      </c>
      <c r="K359">
        <f>YEAR(Shipping_Data[[#This Row],[OrderDate]])</f>
        <v>2019</v>
      </c>
      <c r="L359" s="1">
        <v>43659</v>
      </c>
      <c r="M359" s="1">
        <v>43634</v>
      </c>
      <c r="N359" t="s">
        <v>40</v>
      </c>
      <c r="O359">
        <v>33</v>
      </c>
      <c r="P359" t="s">
        <v>62</v>
      </c>
      <c r="Q359">
        <v>2</v>
      </c>
      <c r="R359">
        <v>60</v>
      </c>
      <c r="S359">
        <v>0</v>
      </c>
      <c r="T359">
        <v>120</v>
      </c>
      <c r="U359">
        <v>94.77</v>
      </c>
    </row>
    <row r="360" spans="1:21" x14ac:dyDescent="0.2">
      <c r="A360" t="s">
        <v>95</v>
      </c>
      <c r="B360" t="s">
        <v>96</v>
      </c>
      <c r="C360" t="s">
        <v>97</v>
      </c>
      <c r="D360" t="s">
        <v>98</v>
      </c>
      <c r="E360" t="s">
        <v>99</v>
      </c>
      <c r="F360" t="s">
        <v>477</v>
      </c>
      <c r="G360" t="s">
        <v>453</v>
      </c>
      <c r="H360">
        <v>10382</v>
      </c>
      <c r="I360" s="1">
        <v>43631</v>
      </c>
      <c r="J360" s="1" t="str">
        <f>TEXT(Shipping_Data[[#This Row],[OrderDate]],"MMM")</f>
        <v>Jun</v>
      </c>
      <c r="K360">
        <f>YEAR(Shipping_Data[[#This Row],[OrderDate]])</f>
        <v>2019</v>
      </c>
      <c r="L360" s="1">
        <v>43659</v>
      </c>
      <c r="M360" s="1">
        <v>43634</v>
      </c>
      <c r="N360" t="s">
        <v>40</v>
      </c>
      <c r="O360">
        <v>74</v>
      </c>
      <c r="P360" t="s">
        <v>74</v>
      </c>
      <c r="Q360">
        <v>8</v>
      </c>
      <c r="R360">
        <v>50</v>
      </c>
      <c r="S360">
        <v>0</v>
      </c>
      <c r="T360">
        <v>400</v>
      </c>
      <c r="U360">
        <v>94.77</v>
      </c>
    </row>
    <row r="361" spans="1:21" x14ac:dyDescent="0.2">
      <c r="A361" t="s">
        <v>322</v>
      </c>
      <c r="B361" t="s">
        <v>323</v>
      </c>
      <c r="C361" t="s">
        <v>324</v>
      </c>
      <c r="D361" t="s">
        <v>325</v>
      </c>
      <c r="E361" t="s">
        <v>226</v>
      </c>
      <c r="F361" t="s">
        <v>477</v>
      </c>
      <c r="G361" t="s">
        <v>458</v>
      </c>
      <c r="H361">
        <v>10383</v>
      </c>
      <c r="I361" s="1">
        <v>43634</v>
      </c>
      <c r="J361" s="1" t="str">
        <f>TEXT(Shipping_Data[[#This Row],[OrderDate]],"MMM")</f>
        <v>Jun</v>
      </c>
      <c r="K361">
        <f>YEAR(Shipping_Data[[#This Row],[OrderDate]])</f>
        <v>2019</v>
      </c>
      <c r="L361" s="1">
        <v>43662</v>
      </c>
      <c r="M361" s="1">
        <v>43636</v>
      </c>
      <c r="N361" t="s">
        <v>26</v>
      </c>
      <c r="O361">
        <v>13</v>
      </c>
      <c r="P361" t="s">
        <v>180</v>
      </c>
      <c r="Q361">
        <v>4.8</v>
      </c>
      <c r="R361">
        <v>20</v>
      </c>
      <c r="S361">
        <v>0</v>
      </c>
      <c r="T361">
        <v>96</v>
      </c>
      <c r="U361">
        <v>34.24</v>
      </c>
    </row>
    <row r="362" spans="1:21" x14ac:dyDescent="0.2">
      <c r="A362" t="s">
        <v>322</v>
      </c>
      <c r="B362" t="s">
        <v>323</v>
      </c>
      <c r="C362" t="s">
        <v>324</v>
      </c>
      <c r="D362" t="s">
        <v>325</v>
      </c>
      <c r="E362" t="s">
        <v>226</v>
      </c>
      <c r="F362" t="s">
        <v>477</v>
      </c>
      <c r="G362" t="s">
        <v>458</v>
      </c>
      <c r="H362">
        <v>10383</v>
      </c>
      <c r="I362" s="1">
        <v>43634</v>
      </c>
      <c r="J362" s="1" t="str">
        <f>TEXT(Shipping_Data[[#This Row],[OrderDate]],"MMM")</f>
        <v>Jun</v>
      </c>
      <c r="K362">
        <f>YEAR(Shipping_Data[[#This Row],[OrderDate]])</f>
        <v>2019</v>
      </c>
      <c r="L362" s="1">
        <v>43662</v>
      </c>
      <c r="M362" s="1">
        <v>43636</v>
      </c>
      <c r="N362" t="s">
        <v>26</v>
      </c>
      <c r="O362">
        <v>50</v>
      </c>
      <c r="P362" t="s">
        <v>317</v>
      </c>
      <c r="Q362">
        <v>13</v>
      </c>
      <c r="R362">
        <v>15</v>
      </c>
      <c r="S362">
        <v>0</v>
      </c>
      <c r="T362">
        <v>195</v>
      </c>
      <c r="U362">
        <v>34.24</v>
      </c>
    </row>
    <row r="363" spans="1:21" x14ac:dyDescent="0.2">
      <c r="A363" t="s">
        <v>322</v>
      </c>
      <c r="B363" t="s">
        <v>323</v>
      </c>
      <c r="C363" t="s">
        <v>324</v>
      </c>
      <c r="D363" t="s">
        <v>325</v>
      </c>
      <c r="E363" t="s">
        <v>226</v>
      </c>
      <c r="F363" t="s">
        <v>477</v>
      </c>
      <c r="G363" t="s">
        <v>458</v>
      </c>
      <c r="H363">
        <v>10383</v>
      </c>
      <c r="I363" s="1">
        <v>43634</v>
      </c>
      <c r="J363" s="1" t="str">
        <f>TEXT(Shipping_Data[[#This Row],[OrderDate]],"MMM")</f>
        <v>Jun</v>
      </c>
      <c r="K363">
        <f>YEAR(Shipping_Data[[#This Row],[OrderDate]])</f>
        <v>2019</v>
      </c>
      <c r="L363" s="1">
        <v>43662</v>
      </c>
      <c r="M363" s="1">
        <v>43636</v>
      </c>
      <c r="N363" t="s">
        <v>26</v>
      </c>
      <c r="O363">
        <v>56</v>
      </c>
      <c r="P363" t="s">
        <v>129</v>
      </c>
      <c r="Q363">
        <v>30.4</v>
      </c>
      <c r="R363">
        <v>20</v>
      </c>
      <c r="S363">
        <v>0</v>
      </c>
      <c r="T363">
        <v>608</v>
      </c>
      <c r="U363">
        <v>34.24</v>
      </c>
    </row>
    <row r="364" spans="1:21" x14ac:dyDescent="0.2">
      <c r="A364" t="s">
        <v>186</v>
      </c>
      <c r="B364" t="s">
        <v>187</v>
      </c>
      <c r="C364" t="s">
        <v>188</v>
      </c>
      <c r="D364" t="s">
        <v>189</v>
      </c>
      <c r="E364" t="s">
        <v>135</v>
      </c>
      <c r="F364" t="s">
        <v>477</v>
      </c>
      <c r="G364" t="s">
        <v>454</v>
      </c>
      <c r="H364">
        <v>10384</v>
      </c>
      <c r="I364" s="1">
        <v>43634</v>
      </c>
      <c r="J364" s="1" t="str">
        <f>TEXT(Shipping_Data[[#This Row],[OrderDate]],"MMM")</f>
        <v>Jun</v>
      </c>
      <c r="K364">
        <f>YEAR(Shipping_Data[[#This Row],[OrderDate]])</f>
        <v>2019</v>
      </c>
      <c r="L364" s="1">
        <v>43662</v>
      </c>
      <c r="M364" s="1">
        <v>43638</v>
      </c>
      <c r="N364" t="s">
        <v>26</v>
      </c>
      <c r="O364">
        <v>20</v>
      </c>
      <c r="P364" t="s">
        <v>61</v>
      </c>
      <c r="Q364">
        <v>64.8</v>
      </c>
      <c r="R364">
        <v>28</v>
      </c>
      <c r="S364">
        <v>0</v>
      </c>
      <c r="T364">
        <v>1814.4</v>
      </c>
      <c r="U364">
        <v>168.64</v>
      </c>
    </row>
    <row r="365" spans="1:21" x14ac:dyDescent="0.2">
      <c r="A365" t="s">
        <v>186</v>
      </c>
      <c r="B365" t="s">
        <v>187</v>
      </c>
      <c r="C365" t="s">
        <v>188</v>
      </c>
      <c r="D365" t="s">
        <v>189</v>
      </c>
      <c r="E365" t="s">
        <v>135</v>
      </c>
      <c r="F365" t="s">
        <v>477</v>
      </c>
      <c r="G365" t="s">
        <v>454</v>
      </c>
      <c r="H365">
        <v>10384</v>
      </c>
      <c r="I365" s="1">
        <v>43634</v>
      </c>
      <c r="J365" s="1" t="str">
        <f>TEXT(Shipping_Data[[#This Row],[OrderDate]],"MMM")</f>
        <v>Jun</v>
      </c>
      <c r="K365">
        <f>YEAR(Shipping_Data[[#This Row],[OrderDate]])</f>
        <v>2019</v>
      </c>
      <c r="L365" s="1">
        <v>43662</v>
      </c>
      <c r="M365" s="1">
        <v>43638</v>
      </c>
      <c r="N365" t="s">
        <v>26</v>
      </c>
      <c r="O365">
        <v>60</v>
      </c>
      <c r="P365" t="s">
        <v>63</v>
      </c>
      <c r="Q365">
        <v>27.2</v>
      </c>
      <c r="R365">
        <v>15</v>
      </c>
      <c r="S365">
        <v>0</v>
      </c>
      <c r="T365">
        <v>408</v>
      </c>
      <c r="U365">
        <v>168.64</v>
      </c>
    </row>
    <row r="366" spans="1:21" x14ac:dyDescent="0.2">
      <c r="A366" t="s">
        <v>162</v>
      </c>
      <c r="B366" t="s">
        <v>163</v>
      </c>
      <c r="C366" t="s">
        <v>164</v>
      </c>
      <c r="D366" t="s">
        <v>165</v>
      </c>
      <c r="E366" t="s">
        <v>117</v>
      </c>
      <c r="F366" t="s">
        <v>479</v>
      </c>
      <c r="G366" t="s">
        <v>457</v>
      </c>
      <c r="H366">
        <v>10385</v>
      </c>
      <c r="I366" s="1">
        <v>43635</v>
      </c>
      <c r="J366" s="1" t="str">
        <f>TEXT(Shipping_Data[[#This Row],[OrderDate]],"MMM")</f>
        <v>Jun</v>
      </c>
      <c r="K366">
        <f>YEAR(Shipping_Data[[#This Row],[OrderDate]])</f>
        <v>2019</v>
      </c>
      <c r="L366" s="1">
        <v>43663</v>
      </c>
      <c r="M366" s="1">
        <v>43641</v>
      </c>
      <c r="N366" t="s">
        <v>47</v>
      </c>
      <c r="O366">
        <v>7</v>
      </c>
      <c r="P366" t="s">
        <v>128</v>
      </c>
      <c r="Q366">
        <v>24</v>
      </c>
      <c r="R366">
        <v>10</v>
      </c>
      <c r="S366">
        <v>0.20000000298023224</v>
      </c>
      <c r="T366">
        <v>192</v>
      </c>
      <c r="U366">
        <v>30.96</v>
      </c>
    </row>
    <row r="367" spans="1:21" x14ac:dyDescent="0.2">
      <c r="A367" t="s">
        <v>162</v>
      </c>
      <c r="B367" t="s">
        <v>163</v>
      </c>
      <c r="C367" t="s">
        <v>164</v>
      </c>
      <c r="D367" t="s">
        <v>165</v>
      </c>
      <c r="E367" t="s">
        <v>117</v>
      </c>
      <c r="F367" t="s">
        <v>479</v>
      </c>
      <c r="G367" t="s">
        <v>457</v>
      </c>
      <c r="H367">
        <v>10385</v>
      </c>
      <c r="I367" s="1">
        <v>43635</v>
      </c>
      <c r="J367" s="1" t="str">
        <f>TEXT(Shipping_Data[[#This Row],[OrderDate]],"MMM")</f>
        <v>Jun</v>
      </c>
      <c r="K367">
        <f>YEAR(Shipping_Data[[#This Row],[OrderDate]])</f>
        <v>2019</v>
      </c>
      <c r="L367" s="1">
        <v>43663</v>
      </c>
      <c r="M367" s="1">
        <v>43641</v>
      </c>
      <c r="N367" t="s">
        <v>47</v>
      </c>
      <c r="O367">
        <v>60</v>
      </c>
      <c r="P367" t="s">
        <v>63</v>
      </c>
      <c r="Q367">
        <v>27.2</v>
      </c>
      <c r="R367">
        <v>20</v>
      </c>
      <c r="S367">
        <v>0.20000000298023224</v>
      </c>
      <c r="T367">
        <v>435.2</v>
      </c>
      <c r="U367">
        <v>30.96</v>
      </c>
    </row>
    <row r="368" spans="1:21" x14ac:dyDescent="0.2">
      <c r="A368" t="s">
        <v>162</v>
      </c>
      <c r="B368" t="s">
        <v>163</v>
      </c>
      <c r="C368" t="s">
        <v>164</v>
      </c>
      <c r="D368" t="s">
        <v>165</v>
      </c>
      <c r="E368" t="s">
        <v>117</v>
      </c>
      <c r="F368" t="s">
        <v>479</v>
      </c>
      <c r="G368" t="s">
        <v>457</v>
      </c>
      <c r="H368">
        <v>10385</v>
      </c>
      <c r="I368" s="1">
        <v>43635</v>
      </c>
      <c r="J368" s="1" t="str">
        <f>TEXT(Shipping_Data[[#This Row],[OrderDate]],"MMM")</f>
        <v>Jun</v>
      </c>
      <c r="K368">
        <f>YEAR(Shipping_Data[[#This Row],[OrderDate]])</f>
        <v>2019</v>
      </c>
      <c r="L368" s="1">
        <v>43663</v>
      </c>
      <c r="M368" s="1">
        <v>43641</v>
      </c>
      <c r="N368" t="s">
        <v>47</v>
      </c>
      <c r="O368">
        <v>68</v>
      </c>
      <c r="P368" t="s">
        <v>221</v>
      </c>
      <c r="Q368">
        <v>10</v>
      </c>
      <c r="R368">
        <v>8</v>
      </c>
      <c r="S368">
        <v>0.20000000298023224</v>
      </c>
      <c r="T368">
        <v>64</v>
      </c>
      <c r="U368">
        <v>30.96</v>
      </c>
    </row>
    <row r="369" spans="1:21" x14ac:dyDescent="0.2">
      <c r="A369" t="s">
        <v>310</v>
      </c>
      <c r="B369" t="s">
        <v>311</v>
      </c>
      <c r="C369" t="s">
        <v>37</v>
      </c>
      <c r="D369" t="s">
        <v>312</v>
      </c>
      <c r="E369" t="s">
        <v>39</v>
      </c>
      <c r="F369" t="s">
        <v>478</v>
      </c>
      <c r="G369" t="s">
        <v>455</v>
      </c>
      <c r="H369">
        <v>10386</v>
      </c>
      <c r="I369" s="1">
        <v>43636</v>
      </c>
      <c r="J369" s="1" t="str">
        <f>TEXT(Shipping_Data[[#This Row],[OrderDate]],"MMM")</f>
        <v>Jun</v>
      </c>
      <c r="K369">
        <f>YEAR(Shipping_Data[[#This Row],[OrderDate]])</f>
        <v>2019</v>
      </c>
      <c r="L369" s="1">
        <v>43650</v>
      </c>
      <c r="M369" s="1">
        <v>43643</v>
      </c>
      <c r="N369" t="s">
        <v>26</v>
      </c>
      <c r="O369">
        <v>24</v>
      </c>
      <c r="P369" t="s">
        <v>72</v>
      </c>
      <c r="Q369">
        <v>3.6</v>
      </c>
      <c r="R369">
        <v>15</v>
      </c>
      <c r="S369">
        <v>0</v>
      </c>
      <c r="T369">
        <v>54</v>
      </c>
      <c r="U369">
        <v>13.99</v>
      </c>
    </row>
    <row r="370" spans="1:21" x14ac:dyDescent="0.2">
      <c r="A370" t="s">
        <v>310</v>
      </c>
      <c r="B370" t="s">
        <v>311</v>
      </c>
      <c r="C370" t="s">
        <v>37</v>
      </c>
      <c r="D370" t="s">
        <v>312</v>
      </c>
      <c r="E370" t="s">
        <v>39</v>
      </c>
      <c r="F370" t="s">
        <v>478</v>
      </c>
      <c r="G370" t="s">
        <v>455</v>
      </c>
      <c r="H370">
        <v>10386</v>
      </c>
      <c r="I370" s="1">
        <v>43636</v>
      </c>
      <c r="J370" s="1" t="str">
        <f>TEXT(Shipping_Data[[#This Row],[OrderDate]],"MMM")</f>
        <v>Jun</v>
      </c>
      <c r="K370">
        <f>YEAR(Shipping_Data[[#This Row],[OrderDate]])</f>
        <v>2019</v>
      </c>
      <c r="L370" s="1">
        <v>43650</v>
      </c>
      <c r="M370" s="1">
        <v>43643</v>
      </c>
      <c r="N370" t="s">
        <v>26</v>
      </c>
      <c r="O370">
        <v>34</v>
      </c>
      <c r="P370" t="s">
        <v>214</v>
      </c>
      <c r="Q370">
        <v>11.2</v>
      </c>
      <c r="R370">
        <v>10</v>
      </c>
      <c r="S370">
        <v>0</v>
      </c>
      <c r="T370">
        <v>112</v>
      </c>
      <c r="U370">
        <v>13.99</v>
      </c>
    </row>
    <row r="371" spans="1:21" x14ac:dyDescent="0.2">
      <c r="A371" t="s">
        <v>359</v>
      </c>
      <c r="B371" t="s">
        <v>360</v>
      </c>
      <c r="C371" t="s">
        <v>361</v>
      </c>
      <c r="D371" t="s">
        <v>362</v>
      </c>
      <c r="E371" t="s">
        <v>363</v>
      </c>
      <c r="F371" t="s">
        <v>477</v>
      </c>
      <c r="G371" t="s">
        <v>457</v>
      </c>
      <c r="H371">
        <v>10387</v>
      </c>
      <c r="I371" s="1">
        <v>43636</v>
      </c>
      <c r="J371" s="1" t="str">
        <f>TEXT(Shipping_Data[[#This Row],[OrderDate]],"MMM")</f>
        <v>Jun</v>
      </c>
      <c r="K371">
        <f>YEAR(Shipping_Data[[#This Row],[OrderDate]])</f>
        <v>2019</v>
      </c>
      <c r="L371" s="1">
        <v>43664</v>
      </c>
      <c r="M371" s="1">
        <v>43638</v>
      </c>
      <c r="N371" t="s">
        <v>47</v>
      </c>
      <c r="O371">
        <v>24</v>
      </c>
      <c r="P371" t="s">
        <v>72</v>
      </c>
      <c r="Q371">
        <v>3.6</v>
      </c>
      <c r="R371">
        <v>15</v>
      </c>
      <c r="S371">
        <v>0</v>
      </c>
      <c r="T371">
        <v>54</v>
      </c>
      <c r="U371">
        <v>93.63</v>
      </c>
    </row>
    <row r="372" spans="1:21" x14ac:dyDescent="0.2">
      <c r="A372" t="s">
        <v>359</v>
      </c>
      <c r="B372" t="s">
        <v>360</v>
      </c>
      <c r="C372" t="s">
        <v>361</v>
      </c>
      <c r="D372" t="s">
        <v>362</v>
      </c>
      <c r="E372" t="s">
        <v>363</v>
      </c>
      <c r="F372" t="s">
        <v>477</v>
      </c>
      <c r="G372" t="s">
        <v>457</v>
      </c>
      <c r="H372">
        <v>10387</v>
      </c>
      <c r="I372" s="1">
        <v>43636</v>
      </c>
      <c r="J372" s="1" t="str">
        <f>TEXT(Shipping_Data[[#This Row],[OrderDate]],"MMM")</f>
        <v>Jun</v>
      </c>
      <c r="K372">
        <f>YEAR(Shipping_Data[[#This Row],[OrderDate]])</f>
        <v>2019</v>
      </c>
      <c r="L372" s="1">
        <v>43664</v>
      </c>
      <c r="M372" s="1">
        <v>43638</v>
      </c>
      <c r="N372" t="s">
        <v>47</v>
      </c>
      <c r="O372">
        <v>28</v>
      </c>
      <c r="P372" t="s">
        <v>185</v>
      </c>
      <c r="Q372">
        <v>36.4</v>
      </c>
      <c r="R372">
        <v>6</v>
      </c>
      <c r="S372">
        <v>0</v>
      </c>
      <c r="T372">
        <v>218.4</v>
      </c>
      <c r="U372">
        <v>93.63</v>
      </c>
    </row>
    <row r="373" spans="1:21" x14ac:dyDescent="0.2">
      <c r="A373" t="s">
        <v>359</v>
      </c>
      <c r="B373" t="s">
        <v>360</v>
      </c>
      <c r="C373" t="s">
        <v>361</v>
      </c>
      <c r="D373" t="s">
        <v>362</v>
      </c>
      <c r="E373" t="s">
        <v>363</v>
      </c>
      <c r="F373" t="s">
        <v>477</v>
      </c>
      <c r="G373" t="s">
        <v>457</v>
      </c>
      <c r="H373">
        <v>10387</v>
      </c>
      <c r="I373" s="1">
        <v>43636</v>
      </c>
      <c r="J373" s="1" t="str">
        <f>TEXT(Shipping_Data[[#This Row],[OrderDate]],"MMM")</f>
        <v>Jun</v>
      </c>
      <c r="K373">
        <f>YEAR(Shipping_Data[[#This Row],[OrderDate]])</f>
        <v>2019</v>
      </c>
      <c r="L373" s="1">
        <v>43664</v>
      </c>
      <c r="M373" s="1">
        <v>43638</v>
      </c>
      <c r="N373" t="s">
        <v>47</v>
      </c>
      <c r="O373">
        <v>59</v>
      </c>
      <c r="P373" t="s">
        <v>82</v>
      </c>
      <c r="Q373">
        <v>44</v>
      </c>
      <c r="R373">
        <v>12</v>
      </c>
      <c r="S373">
        <v>0</v>
      </c>
      <c r="T373">
        <v>528</v>
      </c>
      <c r="U373">
        <v>93.63</v>
      </c>
    </row>
    <row r="374" spans="1:21" x14ac:dyDescent="0.2">
      <c r="A374" t="s">
        <v>359</v>
      </c>
      <c r="B374" t="s">
        <v>360</v>
      </c>
      <c r="C374" t="s">
        <v>361</v>
      </c>
      <c r="D374" t="s">
        <v>362</v>
      </c>
      <c r="E374" t="s">
        <v>363</v>
      </c>
      <c r="F374" t="s">
        <v>477</v>
      </c>
      <c r="G374" t="s">
        <v>457</v>
      </c>
      <c r="H374">
        <v>10387</v>
      </c>
      <c r="I374" s="1">
        <v>43636</v>
      </c>
      <c r="J374" s="1" t="str">
        <f>TEXT(Shipping_Data[[#This Row],[OrderDate]],"MMM")</f>
        <v>Jun</v>
      </c>
      <c r="K374">
        <f>YEAR(Shipping_Data[[#This Row],[OrderDate]])</f>
        <v>2019</v>
      </c>
      <c r="L374" s="1">
        <v>43664</v>
      </c>
      <c r="M374" s="1">
        <v>43638</v>
      </c>
      <c r="N374" t="s">
        <v>47</v>
      </c>
      <c r="O374">
        <v>71</v>
      </c>
      <c r="P374" t="s">
        <v>171</v>
      </c>
      <c r="Q374">
        <v>17.2</v>
      </c>
      <c r="R374">
        <v>15</v>
      </c>
      <c r="S374">
        <v>0</v>
      </c>
      <c r="T374">
        <v>258</v>
      </c>
      <c r="U374">
        <v>93.63</v>
      </c>
    </row>
    <row r="375" spans="1:21" x14ac:dyDescent="0.2">
      <c r="A375" t="s">
        <v>326</v>
      </c>
      <c r="B375" t="s">
        <v>327</v>
      </c>
      <c r="C375" t="s">
        <v>224</v>
      </c>
      <c r="D375" t="s">
        <v>328</v>
      </c>
      <c r="E375" t="s">
        <v>226</v>
      </c>
      <c r="F375" t="s">
        <v>477</v>
      </c>
      <c r="G375" t="s">
        <v>459</v>
      </c>
      <c r="H375">
        <v>10388</v>
      </c>
      <c r="I375" s="1">
        <v>43637</v>
      </c>
      <c r="J375" s="1" t="str">
        <f>TEXT(Shipping_Data[[#This Row],[OrderDate]],"MMM")</f>
        <v>Jun</v>
      </c>
      <c r="K375">
        <f>YEAR(Shipping_Data[[#This Row],[OrderDate]])</f>
        <v>2019</v>
      </c>
      <c r="L375" s="1">
        <v>43665</v>
      </c>
      <c r="M375" s="1">
        <v>43638</v>
      </c>
      <c r="N375" t="s">
        <v>40</v>
      </c>
      <c r="O375">
        <v>45</v>
      </c>
      <c r="P375" t="s">
        <v>364</v>
      </c>
      <c r="Q375">
        <v>7.6</v>
      </c>
      <c r="R375">
        <v>15</v>
      </c>
      <c r="S375">
        <v>0.20000000298023224</v>
      </c>
      <c r="T375">
        <v>91.2</v>
      </c>
      <c r="U375">
        <v>34.86</v>
      </c>
    </row>
    <row r="376" spans="1:21" x14ac:dyDescent="0.2">
      <c r="A376" t="s">
        <v>326</v>
      </c>
      <c r="B376" t="s">
        <v>327</v>
      </c>
      <c r="C376" t="s">
        <v>224</v>
      </c>
      <c r="D376" t="s">
        <v>328</v>
      </c>
      <c r="E376" t="s">
        <v>226</v>
      </c>
      <c r="F376" t="s">
        <v>477</v>
      </c>
      <c r="G376" t="s">
        <v>459</v>
      </c>
      <c r="H376">
        <v>10388</v>
      </c>
      <c r="I376" s="1">
        <v>43637</v>
      </c>
      <c r="J376" s="1" t="str">
        <f>TEXT(Shipping_Data[[#This Row],[OrderDate]],"MMM")</f>
        <v>Jun</v>
      </c>
      <c r="K376">
        <f>YEAR(Shipping_Data[[#This Row],[OrderDate]])</f>
        <v>2019</v>
      </c>
      <c r="L376" s="1">
        <v>43665</v>
      </c>
      <c r="M376" s="1">
        <v>43638</v>
      </c>
      <c r="N376" t="s">
        <v>40</v>
      </c>
      <c r="O376">
        <v>52</v>
      </c>
      <c r="P376" t="s">
        <v>270</v>
      </c>
      <c r="Q376">
        <v>5.6</v>
      </c>
      <c r="R376">
        <v>20</v>
      </c>
      <c r="S376">
        <v>0.20000000298023224</v>
      </c>
      <c r="T376">
        <v>89.6</v>
      </c>
      <c r="U376">
        <v>34.86</v>
      </c>
    </row>
    <row r="377" spans="1:21" x14ac:dyDescent="0.2">
      <c r="A377" t="s">
        <v>326</v>
      </c>
      <c r="B377" t="s">
        <v>327</v>
      </c>
      <c r="C377" t="s">
        <v>224</v>
      </c>
      <c r="D377" t="s">
        <v>328</v>
      </c>
      <c r="E377" t="s">
        <v>226</v>
      </c>
      <c r="F377" t="s">
        <v>477</v>
      </c>
      <c r="G377" t="s">
        <v>459</v>
      </c>
      <c r="H377">
        <v>10388</v>
      </c>
      <c r="I377" s="1">
        <v>43637</v>
      </c>
      <c r="J377" s="1" t="str">
        <f>TEXT(Shipping_Data[[#This Row],[OrderDate]],"MMM")</f>
        <v>Jun</v>
      </c>
      <c r="K377">
        <f>YEAR(Shipping_Data[[#This Row],[OrderDate]])</f>
        <v>2019</v>
      </c>
      <c r="L377" s="1">
        <v>43665</v>
      </c>
      <c r="M377" s="1">
        <v>43638</v>
      </c>
      <c r="N377" t="s">
        <v>40</v>
      </c>
      <c r="O377">
        <v>53</v>
      </c>
      <c r="P377" t="s">
        <v>87</v>
      </c>
      <c r="Q377">
        <v>26.2</v>
      </c>
      <c r="R377">
        <v>40</v>
      </c>
      <c r="S377">
        <v>0</v>
      </c>
      <c r="T377">
        <v>1048</v>
      </c>
      <c r="U377">
        <v>34.86</v>
      </c>
    </row>
    <row r="378" spans="1:21" x14ac:dyDescent="0.2">
      <c r="A378" t="s">
        <v>365</v>
      </c>
      <c r="B378" t="s">
        <v>366</v>
      </c>
      <c r="C378" t="s">
        <v>367</v>
      </c>
      <c r="D378" t="s">
        <v>368</v>
      </c>
      <c r="E378" t="s">
        <v>298</v>
      </c>
      <c r="F378" t="s">
        <v>479</v>
      </c>
      <c r="G378" t="s">
        <v>453</v>
      </c>
      <c r="H378">
        <v>10389</v>
      </c>
      <c r="I378" s="1">
        <v>43638</v>
      </c>
      <c r="J378" s="1" t="str">
        <f>TEXT(Shipping_Data[[#This Row],[OrderDate]],"MMM")</f>
        <v>Jun</v>
      </c>
      <c r="K378">
        <f>YEAR(Shipping_Data[[#This Row],[OrderDate]])</f>
        <v>2019</v>
      </c>
      <c r="L378" s="1">
        <v>43666</v>
      </c>
      <c r="M378" s="1">
        <v>43642</v>
      </c>
      <c r="N378" t="s">
        <v>47</v>
      </c>
      <c r="O378">
        <v>10</v>
      </c>
      <c r="P378" t="s">
        <v>170</v>
      </c>
      <c r="Q378">
        <v>24.8</v>
      </c>
      <c r="R378">
        <v>16</v>
      </c>
      <c r="S378">
        <v>0</v>
      </c>
      <c r="T378">
        <v>396.8</v>
      </c>
      <c r="U378">
        <v>47.42</v>
      </c>
    </row>
    <row r="379" spans="1:21" x14ac:dyDescent="0.2">
      <c r="A379" t="s">
        <v>365</v>
      </c>
      <c r="B379" t="s">
        <v>366</v>
      </c>
      <c r="C379" t="s">
        <v>367</v>
      </c>
      <c r="D379" t="s">
        <v>368</v>
      </c>
      <c r="E379" t="s">
        <v>298</v>
      </c>
      <c r="F379" t="s">
        <v>479</v>
      </c>
      <c r="G379" t="s">
        <v>453</v>
      </c>
      <c r="H379">
        <v>10389</v>
      </c>
      <c r="I379" s="1">
        <v>43638</v>
      </c>
      <c r="J379" s="1" t="str">
        <f>TEXT(Shipping_Data[[#This Row],[OrderDate]],"MMM")</f>
        <v>Jun</v>
      </c>
      <c r="K379">
        <f>YEAR(Shipping_Data[[#This Row],[OrderDate]])</f>
        <v>2019</v>
      </c>
      <c r="L379" s="1">
        <v>43666</v>
      </c>
      <c r="M379" s="1">
        <v>43642</v>
      </c>
      <c r="N379" t="s">
        <v>47</v>
      </c>
      <c r="O379">
        <v>55</v>
      </c>
      <c r="P379" t="s">
        <v>73</v>
      </c>
      <c r="Q379">
        <v>19.2</v>
      </c>
      <c r="R379">
        <v>15</v>
      </c>
      <c r="S379">
        <v>0</v>
      </c>
      <c r="T379">
        <v>288</v>
      </c>
      <c r="U379">
        <v>47.42</v>
      </c>
    </row>
    <row r="380" spans="1:21" x14ac:dyDescent="0.2">
      <c r="A380" t="s">
        <v>365</v>
      </c>
      <c r="B380" t="s">
        <v>366</v>
      </c>
      <c r="C380" t="s">
        <v>367</v>
      </c>
      <c r="D380" t="s">
        <v>368</v>
      </c>
      <c r="E380" t="s">
        <v>298</v>
      </c>
      <c r="F380" t="s">
        <v>479</v>
      </c>
      <c r="G380" t="s">
        <v>453</v>
      </c>
      <c r="H380">
        <v>10389</v>
      </c>
      <c r="I380" s="1">
        <v>43638</v>
      </c>
      <c r="J380" s="1" t="str">
        <f>TEXT(Shipping_Data[[#This Row],[OrderDate]],"MMM")</f>
        <v>Jun</v>
      </c>
      <c r="K380">
        <f>YEAR(Shipping_Data[[#This Row],[OrderDate]])</f>
        <v>2019</v>
      </c>
      <c r="L380" s="1">
        <v>43666</v>
      </c>
      <c r="M380" s="1">
        <v>43642</v>
      </c>
      <c r="N380" t="s">
        <v>47</v>
      </c>
      <c r="O380">
        <v>62</v>
      </c>
      <c r="P380" t="s">
        <v>118</v>
      </c>
      <c r="Q380">
        <v>39.4</v>
      </c>
      <c r="R380">
        <v>20</v>
      </c>
      <c r="S380">
        <v>0</v>
      </c>
      <c r="T380">
        <v>788</v>
      </c>
      <c r="U380">
        <v>47.42</v>
      </c>
    </row>
    <row r="381" spans="1:21" x14ac:dyDescent="0.2">
      <c r="A381" t="s">
        <v>365</v>
      </c>
      <c r="B381" t="s">
        <v>366</v>
      </c>
      <c r="C381" t="s">
        <v>367</v>
      </c>
      <c r="D381" t="s">
        <v>368</v>
      </c>
      <c r="E381" t="s">
        <v>298</v>
      </c>
      <c r="F381" t="s">
        <v>479</v>
      </c>
      <c r="G381" t="s">
        <v>453</v>
      </c>
      <c r="H381">
        <v>10389</v>
      </c>
      <c r="I381" s="1">
        <v>43638</v>
      </c>
      <c r="J381" s="1" t="str">
        <f>TEXT(Shipping_Data[[#This Row],[OrderDate]],"MMM")</f>
        <v>Jun</v>
      </c>
      <c r="K381">
        <f>YEAR(Shipping_Data[[#This Row],[OrderDate]])</f>
        <v>2019</v>
      </c>
      <c r="L381" s="1">
        <v>43666</v>
      </c>
      <c r="M381" s="1">
        <v>43642</v>
      </c>
      <c r="N381" t="s">
        <v>47</v>
      </c>
      <c r="O381">
        <v>70</v>
      </c>
      <c r="P381" t="s">
        <v>119</v>
      </c>
      <c r="Q381">
        <v>12</v>
      </c>
      <c r="R381">
        <v>30</v>
      </c>
      <c r="S381">
        <v>0</v>
      </c>
      <c r="T381">
        <v>360</v>
      </c>
      <c r="U381">
        <v>47.42</v>
      </c>
    </row>
    <row r="382" spans="1:21" x14ac:dyDescent="0.2">
      <c r="A382" t="s">
        <v>95</v>
      </c>
      <c r="B382" t="s">
        <v>96</v>
      </c>
      <c r="C382" t="s">
        <v>97</v>
      </c>
      <c r="D382" t="s">
        <v>98</v>
      </c>
      <c r="E382" t="s">
        <v>99</v>
      </c>
      <c r="F382" t="s">
        <v>477</v>
      </c>
      <c r="G382" t="s">
        <v>456</v>
      </c>
      <c r="H382">
        <v>10390</v>
      </c>
      <c r="I382" s="1">
        <v>43641</v>
      </c>
      <c r="J382" s="1" t="str">
        <f>TEXT(Shipping_Data[[#This Row],[OrderDate]],"MMM")</f>
        <v>Jun</v>
      </c>
      <c r="K382">
        <f>YEAR(Shipping_Data[[#This Row],[OrderDate]])</f>
        <v>2019</v>
      </c>
      <c r="L382" s="1">
        <v>43669</v>
      </c>
      <c r="M382" s="1">
        <v>43644</v>
      </c>
      <c r="N382" t="s">
        <v>40</v>
      </c>
      <c r="O382">
        <v>31</v>
      </c>
      <c r="P382" t="s">
        <v>64</v>
      </c>
      <c r="Q382">
        <v>10</v>
      </c>
      <c r="R382">
        <v>60</v>
      </c>
      <c r="S382">
        <v>0.10000000149011612</v>
      </c>
      <c r="T382">
        <v>540</v>
      </c>
      <c r="U382">
        <v>126.38</v>
      </c>
    </row>
    <row r="383" spans="1:21" x14ac:dyDescent="0.2">
      <c r="A383" t="s">
        <v>95</v>
      </c>
      <c r="B383" t="s">
        <v>96</v>
      </c>
      <c r="C383" t="s">
        <v>97</v>
      </c>
      <c r="D383" t="s">
        <v>98</v>
      </c>
      <c r="E383" t="s">
        <v>99</v>
      </c>
      <c r="F383" t="s">
        <v>477</v>
      </c>
      <c r="G383" t="s">
        <v>456</v>
      </c>
      <c r="H383">
        <v>10390</v>
      </c>
      <c r="I383" s="1">
        <v>43641</v>
      </c>
      <c r="J383" s="1" t="str">
        <f>TEXT(Shipping_Data[[#This Row],[OrderDate]],"MMM")</f>
        <v>Jun</v>
      </c>
      <c r="K383">
        <f>YEAR(Shipping_Data[[#This Row],[OrderDate]])</f>
        <v>2019</v>
      </c>
      <c r="L383" s="1">
        <v>43669</v>
      </c>
      <c r="M383" s="1">
        <v>43644</v>
      </c>
      <c r="N383" t="s">
        <v>40</v>
      </c>
      <c r="O383">
        <v>35</v>
      </c>
      <c r="P383" t="s">
        <v>123</v>
      </c>
      <c r="Q383">
        <v>14.4</v>
      </c>
      <c r="R383">
        <v>40</v>
      </c>
      <c r="S383">
        <v>0.10000000149011612</v>
      </c>
      <c r="T383">
        <v>518.4</v>
      </c>
      <c r="U383">
        <v>126.38</v>
      </c>
    </row>
    <row r="384" spans="1:21" x14ac:dyDescent="0.2">
      <c r="A384" t="s">
        <v>95</v>
      </c>
      <c r="B384" t="s">
        <v>96</v>
      </c>
      <c r="C384" t="s">
        <v>97</v>
      </c>
      <c r="D384" t="s">
        <v>98</v>
      </c>
      <c r="E384" t="s">
        <v>99</v>
      </c>
      <c r="F384" t="s">
        <v>477</v>
      </c>
      <c r="G384" t="s">
        <v>456</v>
      </c>
      <c r="H384">
        <v>10390</v>
      </c>
      <c r="I384" s="1">
        <v>43641</v>
      </c>
      <c r="J384" s="1" t="str">
        <f>TEXT(Shipping_Data[[#This Row],[OrderDate]],"MMM")</f>
        <v>Jun</v>
      </c>
      <c r="K384">
        <f>YEAR(Shipping_Data[[#This Row],[OrderDate]])</f>
        <v>2019</v>
      </c>
      <c r="L384" s="1">
        <v>43669</v>
      </c>
      <c r="M384" s="1">
        <v>43644</v>
      </c>
      <c r="N384" t="s">
        <v>40</v>
      </c>
      <c r="O384">
        <v>46</v>
      </c>
      <c r="P384" t="s">
        <v>215</v>
      </c>
      <c r="Q384">
        <v>9.6</v>
      </c>
      <c r="R384">
        <v>45</v>
      </c>
      <c r="S384">
        <v>0</v>
      </c>
      <c r="T384">
        <v>432</v>
      </c>
      <c r="U384">
        <v>126.38</v>
      </c>
    </row>
    <row r="385" spans="1:21" x14ac:dyDescent="0.2">
      <c r="A385" t="s">
        <v>95</v>
      </c>
      <c r="B385" t="s">
        <v>96</v>
      </c>
      <c r="C385" t="s">
        <v>97</v>
      </c>
      <c r="D385" t="s">
        <v>98</v>
      </c>
      <c r="E385" t="s">
        <v>99</v>
      </c>
      <c r="F385" t="s">
        <v>477</v>
      </c>
      <c r="G385" t="s">
        <v>456</v>
      </c>
      <c r="H385">
        <v>10390</v>
      </c>
      <c r="I385" s="1">
        <v>43641</v>
      </c>
      <c r="J385" s="1" t="str">
        <f>TEXT(Shipping_Data[[#This Row],[OrderDate]],"MMM")</f>
        <v>Jun</v>
      </c>
      <c r="K385">
        <f>YEAR(Shipping_Data[[#This Row],[OrderDate]])</f>
        <v>2019</v>
      </c>
      <c r="L385" s="1">
        <v>43669</v>
      </c>
      <c r="M385" s="1">
        <v>43644</v>
      </c>
      <c r="N385" t="s">
        <v>40</v>
      </c>
      <c r="O385">
        <v>72</v>
      </c>
      <c r="P385" t="s">
        <v>29</v>
      </c>
      <c r="Q385">
        <v>27.8</v>
      </c>
      <c r="R385">
        <v>24</v>
      </c>
      <c r="S385">
        <v>0.10000000149011612</v>
      </c>
      <c r="T385">
        <v>600.48</v>
      </c>
      <c r="U385">
        <v>126.38</v>
      </c>
    </row>
    <row r="386" spans="1:21" x14ac:dyDescent="0.2">
      <c r="A386" t="s">
        <v>329</v>
      </c>
      <c r="B386" t="s">
        <v>330</v>
      </c>
      <c r="C386" t="s">
        <v>331</v>
      </c>
      <c r="D386" t="s">
        <v>332</v>
      </c>
      <c r="E386" t="s">
        <v>34</v>
      </c>
      <c r="F386" t="s">
        <v>477</v>
      </c>
      <c r="G386" t="s">
        <v>454</v>
      </c>
      <c r="H386">
        <v>10391</v>
      </c>
      <c r="I386" s="1">
        <v>43641</v>
      </c>
      <c r="J386" s="1" t="str">
        <f>TEXT(Shipping_Data[[#This Row],[OrderDate]],"MMM")</f>
        <v>Jun</v>
      </c>
      <c r="K386">
        <f>YEAR(Shipping_Data[[#This Row],[OrderDate]])</f>
        <v>2019</v>
      </c>
      <c r="L386" s="1">
        <v>43669</v>
      </c>
      <c r="M386" s="1">
        <v>43649</v>
      </c>
      <c r="N386" t="s">
        <v>26</v>
      </c>
      <c r="O386">
        <v>13</v>
      </c>
      <c r="P386" t="s">
        <v>180</v>
      </c>
      <c r="Q386">
        <v>4.8</v>
      </c>
      <c r="R386">
        <v>18</v>
      </c>
      <c r="S386">
        <v>0</v>
      </c>
      <c r="T386">
        <v>86.4</v>
      </c>
      <c r="U386">
        <v>5.45</v>
      </c>
    </row>
    <row r="387" spans="1:21" x14ac:dyDescent="0.2">
      <c r="A387" t="s">
        <v>318</v>
      </c>
      <c r="B387" t="s">
        <v>319</v>
      </c>
      <c r="C387" t="s">
        <v>320</v>
      </c>
      <c r="D387" t="s">
        <v>321</v>
      </c>
      <c r="E387" t="s">
        <v>99</v>
      </c>
      <c r="F387" t="s">
        <v>477</v>
      </c>
      <c r="G387" t="s">
        <v>459</v>
      </c>
      <c r="H387">
        <v>10392</v>
      </c>
      <c r="I387" s="1">
        <v>43642</v>
      </c>
      <c r="J387" s="1" t="str">
        <f>TEXT(Shipping_Data[[#This Row],[OrderDate]],"MMM")</f>
        <v>Jun</v>
      </c>
      <c r="K387">
        <f>YEAR(Shipping_Data[[#This Row],[OrderDate]])</f>
        <v>2019</v>
      </c>
      <c r="L387" s="1">
        <v>43670</v>
      </c>
      <c r="M387" s="1">
        <v>43650</v>
      </c>
      <c r="N387" t="s">
        <v>26</v>
      </c>
      <c r="O387">
        <v>69</v>
      </c>
      <c r="P387" t="s">
        <v>233</v>
      </c>
      <c r="Q387">
        <v>28.8</v>
      </c>
      <c r="R387">
        <v>50</v>
      </c>
      <c r="S387">
        <v>0</v>
      </c>
      <c r="T387">
        <v>1440</v>
      </c>
      <c r="U387">
        <v>122.46</v>
      </c>
    </row>
    <row r="388" spans="1:21" x14ac:dyDescent="0.2">
      <c r="A388" t="s">
        <v>276</v>
      </c>
      <c r="B388" t="s">
        <v>277</v>
      </c>
      <c r="C388" t="s">
        <v>278</v>
      </c>
      <c r="D388" t="s">
        <v>279</v>
      </c>
      <c r="E388" t="s">
        <v>117</v>
      </c>
      <c r="F388" t="s">
        <v>479</v>
      </c>
      <c r="G388" t="s">
        <v>457</v>
      </c>
      <c r="H388">
        <v>10393</v>
      </c>
      <c r="I388" s="1">
        <v>43643</v>
      </c>
      <c r="J388" s="1" t="str">
        <f>TEXT(Shipping_Data[[#This Row],[OrderDate]],"MMM")</f>
        <v>Jun</v>
      </c>
      <c r="K388">
        <f>YEAR(Shipping_Data[[#This Row],[OrderDate]])</f>
        <v>2019</v>
      </c>
      <c r="L388" s="1">
        <v>43671</v>
      </c>
      <c r="M388" s="1">
        <v>43652</v>
      </c>
      <c r="N388" t="s">
        <v>26</v>
      </c>
      <c r="O388">
        <v>2</v>
      </c>
      <c r="P388" t="s">
        <v>79</v>
      </c>
      <c r="Q388">
        <v>15.2</v>
      </c>
      <c r="R388">
        <v>25</v>
      </c>
      <c r="S388">
        <v>0.25</v>
      </c>
      <c r="T388">
        <v>285</v>
      </c>
      <c r="U388">
        <v>126.56</v>
      </c>
    </row>
    <row r="389" spans="1:21" x14ac:dyDescent="0.2">
      <c r="A389" t="s">
        <v>276</v>
      </c>
      <c r="B389" t="s">
        <v>277</v>
      </c>
      <c r="C389" t="s">
        <v>278</v>
      </c>
      <c r="D389" t="s">
        <v>279</v>
      </c>
      <c r="E389" t="s">
        <v>117</v>
      </c>
      <c r="F389" t="s">
        <v>479</v>
      </c>
      <c r="G389" t="s">
        <v>457</v>
      </c>
      <c r="H389">
        <v>10393</v>
      </c>
      <c r="I389" s="1">
        <v>43643</v>
      </c>
      <c r="J389" s="1" t="str">
        <f>TEXT(Shipping_Data[[#This Row],[OrderDate]],"MMM")</f>
        <v>Jun</v>
      </c>
      <c r="K389">
        <f>YEAR(Shipping_Data[[#This Row],[OrderDate]])</f>
        <v>2019</v>
      </c>
      <c r="L389" s="1">
        <v>43671</v>
      </c>
      <c r="M389" s="1">
        <v>43652</v>
      </c>
      <c r="N389" t="s">
        <v>26</v>
      </c>
      <c r="O389">
        <v>14</v>
      </c>
      <c r="P389" t="s">
        <v>41</v>
      </c>
      <c r="Q389">
        <v>18.600000000000001</v>
      </c>
      <c r="R389">
        <v>42</v>
      </c>
      <c r="S389">
        <v>0.25</v>
      </c>
      <c r="T389">
        <v>585.9</v>
      </c>
      <c r="U389">
        <v>126.56</v>
      </c>
    </row>
    <row r="390" spans="1:21" x14ac:dyDescent="0.2">
      <c r="A390" t="s">
        <v>276</v>
      </c>
      <c r="B390" t="s">
        <v>277</v>
      </c>
      <c r="C390" t="s">
        <v>278</v>
      </c>
      <c r="D390" t="s">
        <v>279</v>
      </c>
      <c r="E390" t="s">
        <v>117</v>
      </c>
      <c r="F390" t="s">
        <v>479</v>
      </c>
      <c r="G390" t="s">
        <v>457</v>
      </c>
      <c r="H390">
        <v>10393</v>
      </c>
      <c r="I390" s="1">
        <v>43643</v>
      </c>
      <c r="J390" s="1" t="str">
        <f>TEXT(Shipping_Data[[#This Row],[OrderDate]],"MMM")</f>
        <v>Jun</v>
      </c>
      <c r="K390">
        <f>YEAR(Shipping_Data[[#This Row],[OrderDate]])</f>
        <v>2019</v>
      </c>
      <c r="L390" s="1">
        <v>43671</v>
      </c>
      <c r="M390" s="1">
        <v>43652</v>
      </c>
      <c r="N390" t="s">
        <v>26</v>
      </c>
      <c r="O390">
        <v>25</v>
      </c>
      <c r="P390" t="s">
        <v>275</v>
      </c>
      <c r="Q390">
        <v>11.2</v>
      </c>
      <c r="R390">
        <v>7</v>
      </c>
      <c r="S390">
        <v>0.25</v>
      </c>
      <c r="T390">
        <v>58.8</v>
      </c>
      <c r="U390">
        <v>126.56</v>
      </c>
    </row>
    <row r="391" spans="1:21" x14ac:dyDescent="0.2">
      <c r="A391" t="s">
        <v>276</v>
      </c>
      <c r="B391" t="s">
        <v>277</v>
      </c>
      <c r="C391" t="s">
        <v>278</v>
      </c>
      <c r="D391" t="s">
        <v>279</v>
      </c>
      <c r="E391" t="s">
        <v>117</v>
      </c>
      <c r="F391" t="s">
        <v>479</v>
      </c>
      <c r="G391" t="s">
        <v>457</v>
      </c>
      <c r="H391">
        <v>10393</v>
      </c>
      <c r="I391" s="1">
        <v>43643</v>
      </c>
      <c r="J391" s="1" t="str">
        <f>TEXT(Shipping_Data[[#This Row],[OrderDate]],"MMM")</f>
        <v>Jun</v>
      </c>
      <c r="K391">
        <f>YEAR(Shipping_Data[[#This Row],[OrderDate]])</f>
        <v>2019</v>
      </c>
      <c r="L391" s="1">
        <v>43671</v>
      </c>
      <c r="M391" s="1">
        <v>43652</v>
      </c>
      <c r="N391" t="s">
        <v>26</v>
      </c>
      <c r="O391">
        <v>26</v>
      </c>
      <c r="P391" t="s">
        <v>289</v>
      </c>
      <c r="Q391">
        <v>24.9</v>
      </c>
      <c r="R391">
        <v>70</v>
      </c>
      <c r="S391">
        <v>0.25</v>
      </c>
      <c r="T391">
        <v>1307.25</v>
      </c>
      <c r="U391">
        <v>126.56</v>
      </c>
    </row>
    <row r="392" spans="1:21" x14ac:dyDescent="0.2">
      <c r="A392" t="s">
        <v>276</v>
      </c>
      <c r="B392" t="s">
        <v>277</v>
      </c>
      <c r="C392" t="s">
        <v>278</v>
      </c>
      <c r="D392" t="s">
        <v>279</v>
      </c>
      <c r="E392" t="s">
        <v>117</v>
      </c>
      <c r="F392" t="s">
        <v>479</v>
      </c>
      <c r="G392" t="s">
        <v>457</v>
      </c>
      <c r="H392">
        <v>10393</v>
      </c>
      <c r="I392" s="1">
        <v>43643</v>
      </c>
      <c r="J392" s="1" t="str">
        <f>TEXT(Shipping_Data[[#This Row],[OrderDate]],"MMM")</f>
        <v>Jun</v>
      </c>
      <c r="K392">
        <f>YEAR(Shipping_Data[[#This Row],[OrderDate]])</f>
        <v>2019</v>
      </c>
      <c r="L392" s="1">
        <v>43671</v>
      </c>
      <c r="M392" s="1">
        <v>43652</v>
      </c>
      <c r="N392" t="s">
        <v>26</v>
      </c>
      <c r="O392">
        <v>31</v>
      </c>
      <c r="P392" t="s">
        <v>64</v>
      </c>
      <c r="Q392">
        <v>10</v>
      </c>
      <c r="R392">
        <v>32</v>
      </c>
      <c r="S392">
        <v>0</v>
      </c>
      <c r="T392">
        <v>320</v>
      </c>
      <c r="U392">
        <v>126.56</v>
      </c>
    </row>
    <row r="393" spans="1:21" x14ac:dyDescent="0.2">
      <c r="A393" t="s">
        <v>355</v>
      </c>
      <c r="B393" t="s">
        <v>356</v>
      </c>
      <c r="C393" t="s">
        <v>357</v>
      </c>
      <c r="D393" t="s">
        <v>358</v>
      </c>
      <c r="E393" t="s">
        <v>117</v>
      </c>
      <c r="F393" t="s">
        <v>479</v>
      </c>
      <c r="G393" t="s">
        <v>457</v>
      </c>
      <c r="H393">
        <v>10394</v>
      </c>
      <c r="I393" s="1">
        <v>43643</v>
      </c>
      <c r="J393" s="1" t="str">
        <f>TEXT(Shipping_Data[[#This Row],[OrderDate]],"MMM")</f>
        <v>Jun</v>
      </c>
      <c r="K393">
        <f>YEAR(Shipping_Data[[#This Row],[OrderDate]])</f>
        <v>2019</v>
      </c>
      <c r="L393" s="1">
        <v>43671</v>
      </c>
      <c r="M393" s="1">
        <v>43652</v>
      </c>
      <c r="N393" t="s">
        <v>26</v>
      </c>
      <c r="O393">
        <v>13</v>
      </c>
      <c r="P393" t="s">
        <v>180</v>
      </c>
      <c r="Q393">
        <v>4.8</v>
      </c>
      <c r="R393">
        <v>10</v>
      </c>
      <c r="S393">
        <v>0</v>
      </c>
      <c r="T393">
        <v>48</v>
      </c>
      <c r="U393">
        <v>30.34</v>
      </c>
    </row>
    <row r="394" spans="1:21" x14ac:dyDescent="0.2">
      <c r="A394" t="s">
        <v>355</v>
      </c>
      <c r="B394" t="s">
        <v>356</v>
      </c>
      <c r="C394" t="s">
        <v>357</v>
      </c>
      <c r="D394" t="s">
        <v>358</v>
      </c>
      <c r="E394" t="s">
        <v>117</v>
      </c>
      <c r="F394" t="s">
        <v>479</v>
      </c>
      <c r="G394" t="s">
        <v>457</v>
      </c>
      <c r="H394">
        <v>10394</v>
      </c>
      <c r="I394" s="1">
        <v>43643</v>
      </c>
      <c r="J394" s="1" t="str">
        <f>TEXT(Shipping_Data[[#This Row],[OrderDate]],"MMM")</f>
        <v>Jun</v>
      </c>
      <c r="K394">
        <f>YEAR(Shipping_Data[[#This Row],[OrderDate]])</f>
        <v>2019</v>
      </c>
      <c r="L394" s="1">
        <v>43671</v>
      </c>
      <c r="M394" s="1">
        <v>43652</v>
      </c>
      <c r="N394" t="s">
        <v>26</v>
      </c>
      <c r="O394">
        <v>62</v>
      </c>
      <c r="P394" t="s">
        <v>118</v>
      </c>
      <c r="Q394">
        <v>39.4</v>
      </c>
      <c r="R394">
        <v>10</v>
      </c>
      <c r="S394">
        <v>0</v>
      </c>
      <c r="T394">
        <v>394</v>
      </c>
      <c r="U394">
        <v>30.34</v>
      </c>
    </row>
    <row r="395" spans="1:21" x14ac:dyDescent="0.2">
      <c r="A395" t="s">
        <v>89</v>
      </c>
      <c r="B395" t="s">
        <v>90</v>
      </c>
      <c r="C395" t="s">
        <v>91</v>
      </c>
      <c r="D395" t="s">
        <v>92</v>
      </c>
      <c r="E395" t="s">
        <v>93</v>
      </c>
      <c r="F395" t="s">
        <v>478</v>
      </c>
      <c r="G395" t="s">
        <v>456</v>
      </c>
      <c r="H395">
        <v>10395</v>
      </c>
      <c r="I395" s="1">
        <v>43644</v>
      </c>
      <c r="J395" s="1" t="str">
        <f>TEXT(Shipping_Data[[#This Row],[OrderDate]],"MMM")</f>
        <v>Jun</v>
      </c>
      <c r="K395">
        <f>YEAR(Shipping_Data[[#This Row],[OrderDate]])</f>
        <v>2019</v>
      </c>
      <c r="L395" s="1">
        <v>43672</v>
      </c>
      <c r="M395" s="1">
        <v>43652</v>
      </c>
      <c r="N395" t="s">
        <v>40</v>
      </c>
      <c r="O395">
        <v>46</v>
      </c>
      <c r="P395" t="s">
        <v>215</v>
      </c>
      <c r="Q395">
        <v>9.6</v>
      </c>
      <c r="R395">
        <v>28</v>
      </c>
      <c r="S395">
        <v>0.10000000149011612</v>
      </c>
      <c r="T395">
        <v>241.92</v>
      </c>
      <c r="U395">
        <v>184.41</v>
      </c>
    </row>
    <row r="396" spans="1:21" x14ac:dyDescent="0.2">
      <c r="A396" t="s">
        <v>89</v>
      </c>
      <c r="B396" t="s">
        <v>90</v>
      </c>
      <c r="C396" t="s">
        <v>91</v>
      </c>
      <c r="D396" t="s">
        <v>92</v>
      </c>
      <c r="E396" t="s">
        <v>93</v>
      </c>
      <c r="F396" t="s">
        <v>478</v>
      </c>
      <c r="G396" t="s">
        <v>456</v>
      </c>
      <c r="H396">
        <v>10395</v>
      </c>
      <c r="I396" s="1">
        <v>43644</v>
      </c>
      <c r="J396" s="1" t="str">
        <f>TEXT(Shipping_Data[[#This Row],[OrderDate]],"MMM")</f>
        <v>Jun</v>
      </c>
      <c r="K396">
        <f>YEAR(Shipping_Data[[#This Row],[OrderDate]])</f>
        <v>2019</v>
      </c>
      <c r="L396" s="1">
        <v>43672</v>
      </c>
      <c r="M396" s="1">
        <v>43652</v>
      </c>
      <c r="N396" t="s">
        <v>40</v>
      </c>
      <c r="O396">
        <v>53</v>
      </c>
      <c r="P396" t="s">
        <v>87</v>
      </c>
      <c r="Q396">
        <v>26.2</v>
      </c>
      <c r="R396">
        <v>70</v>
      </c>
      <c r="S396">
        <v>0.10000000149011612</v>
      </c>
      <c r="T396">
        <v>1650.6</v>
      </c>
      <c r="U396">
        <v>184.41</v>
      </c>
    </row>
    <row r="397" spans="1:21" x14ac:dyDescent="0.2">
      <c r="A397" t="s">
        <v>89</v>
      </c>
      <c r="B397" t="s">
        <v>90</v>
      </c>
      <c r="C397" t="s">
        <v>91</v>
      </c>
      <c r="D397" t="s">
        <v>92</v>
      </c>
      <c r="E397" t="s">
        <v>93</v>
      </c>
      <c r="F397" t="s">
        <v>478</v>
      </c>
      <c r="G397" t="s">
        <v>456</v>
      </c>
      <c r="H397">
        <v>10395</v>
      </c>
      <c r="I397" s="1">
        <v>43644</v>
      </c>
      <c r="J397" s="1" t="str">
        <f>TEXT(Shipping_Data[[#This Row],[OrderDate]],"MMM")</f>
        <v>Jun</v>
      </c>
      <c r="K397">
        <f>YEAR(Shipping_Data[[#This Row],[OrderDate]])</f>
        <v>2019</v>
      </c>
      <c r="L397" s="1">
        <v>43672</v>
      </c>
      <c r="M397" s="1">
        <v>43652</v>
      </c>
      <c r="N397" t="s">
        <v>40</v>
      </c>
      <c r="O397">
        <v>69</v>
      </c>
      <c r="P397" t="s">
        <v>233</v>
      </c>
      <c r="Q397">
        <v>28.8</v>
      </c>
      <c r="R397">
        <v>8</v>
      </c>
      <c r="S397">
        <v>0</v>
      </c>
      <c r="T397">
        <v>230.4</v>
      </c>
      <c r="U397">
        <v>184.41</v>
      </c>
    </row>
    <row r="398" spans="1:21" x14ac:dyDescent="0.2">
      <c r="A398" t="s">
        <v>146</v>
      </c>
      <c r="B398" t="s">
        <v>147</v>
      </c>
      <c r="C398" t="s">
        <v>148</v>
      </c>
      <c r="D398" t="s">
        <v>149</v>
      </c>
      <c r="E398" t="s">
        <v>34</v>
      </c>
      <c r="F398" t="s">
        <v>477</v>
      </c>
      <c r="G398" t="s">
        <v>457</v>
      </c>
      <c r="H398">
        <v>10396</v>
      </c>
      <c r="I398" s="1">
        <v>43645</v>
      </c>
      <c r="J398" s="1" t="str">
        <f>TEXT(Shipping_Data[[#This Row],[OrderDate]],"MMM")</f>
        <v>Jun</v>
      </c>
      <c r="K398">
        <f>YEAR(Shipping_Data[[#This Row],[OrderDate]])</f>
        <v>2019</v>
      </c>
      <c r="L398" s="1">
        <v>43659</v>
      </c>
      <c r="M398" s="1">
        <v>43655</v>
      </c>
      <c r="N398" t="s">
        <v>26</v>
      </c>
      <c r="O398">
        <v>23</v>
      </c>
      <c r="P398" t="s">
        <v>303</v>
      </c>
      <c r="Q398">
        <v>7.2</v>
      </c>
      <c r="R398">
        <v>40</v>
      </c>
      <c r="S398">
        <v>0</v>
      </c>
      <c r="T398">
        <v>288</v>
      </c>
      <c r="U398">
        <v>135.35</v>
      </c>
    </row>
    <row r="399" spans="1:21" x14ac:dyDescent="0.2">
      <c r="A399" t="s">
        <v>146</v>
      </c>
      <c r="B399" t="s">
        <v>147</v>
      </c>
      <c r="C399" t="s">
        <v>148</v>
      </c>
      <c r="D399" t="s">
        <v>149</v>
      </c>
      <c r="E399" t="s">
        <v>34</v>
      </c>
      <c r="F399" t="s">
        <v>477</v>
      </c>
      <c r="G399" t="s">
        <v>457</v>
      </c>
      <c r="H399">
        <v>10396</v>
      </c>
      <c r="I399" s="1">
        <v>43645</v>
      </c>
      <c r="J399" s="1" t="str">
        <f>TEXT(Shipping_Data[[#This Row],[OrderDate]],"MMM")</f>
        <v>Jun</v>
      </c>
      <c r="K399">
        <f>YEAR(Shipping_Data[[#This Row],[OrderDate]])</f>
        <v>2019</v>
      </c>
      <c r="L399" s="1">
        <v>43659</v>
      </c>
      <c r="M399" s="1">
        <v>43655</v>
      </c>
      <c r="N399" t="s">
        <v>26</v>
      </c>
      <c r="O399">
        <v>71</v>
      </c>
      <c r="P399" t="s">
        <v>171</v>
      </c>
      <c r="Q399">
        <v>17.2</v>
      </c>
      <c r="R399">
        <v>60</v>
      </c>
      <c r="S399">
        <v>0</v>
      </c>
      <c r="T399">
        <v>1032</v>
      </c>
      <c r="U399">
        <v>135.35</v>
      </c>
    </row>
    <row r="400" spans="1:21" x14ac:dyDescent="0.2">
      <c r="A400" t="s">
        <v>146</v>
      </c>
      <c r="B400" t="s">
        <v>147</v>
      </c>
      <c r="C400" t="s">
        <v>148</v>
      </c>
      <c r="D400" t="s">
        <v>149</v>
      </c>
      <c r="E400" t="s">
        <v>34</v>
      </c>
      <c r="F400" t="s">
        <v>477</v>
      </c>
      <c r="G400" t="s">
        <v>457</v>
      </c>
      <c r="H400">
        <v>10396</v>
      </c>
      <c r="I400" s="1">
        <v>43645</v>
      </c>
      <c r="J400" s="1" t="str">
        <f>TEXT(Shipping_Data[[#This Row],[OrderDate]],"MMM")</f>
        <v>Jun</v>
      </c>
      <c r="K400">
        <f>YEAR(Shipping_Data[[#This Row],[OrderDate]])</f>
        <v>2019</v>
      </c>
      <c r="L400" s="1">
        <v>43659</v>
      </c>
      <c r="M400" s="1">
        <v>43655</v>
      </c>
      <c r="N400" t="s">
        <v>26</v>
      </c>
      <c r="O400">
        <v>72</v>
      </c>
      <c r="P400" t="s">
        <v>29</v>
      </c>
      <c r="Q400">
        <v>27.8</v>
      </c>
      <c r="R400">
        <v>21</v>
      </c>
      <c r="S400">
        <v>0</v>
      </c>
      <c r="T400">
        <v>583.79999999999995</v>
      </c>
      <c r="U400">
        <v>135.35</v>
      </c>
    </row>
    <row r="401" spans="1:21" x14ac:dyDescent="0.2">
      <c r="A401" t="s">
        <v>300</v>
      </c>
      <c r="B401" t="s">
        <v>301</v>
      </c>
      <c r="C401" t="s">
        <v>285</v>
      </c>
      <c r="D401" t="s">
        <v>302</v>
      </c>
      <c r="E401" t="s">
        <v>287</v>
      </c>
      <c r="F401" t="s">
        <v>477</v>
      </c>
      <c r="G401" t="s">
        <v>452</v>
      </c>
      <c r="H401">
        <v>10397</v>
      </c>
      <c r="I401" s="1">
        <v>43645</v>
      </c>
      <c r="J401" s="1" t="str">
        <f>TEXT(Shipping_Data[[#This Row],[OrderDate]],"MMM")</f>
        <v>Jun</v>
      </c>
      <c r="K401">
        <f>YEAR(Shipping_Data[[#This Row],[OrderDate]])</f>
        <v>2019</v>
      </c>
      <c r="L401" s="1">
        <v>43673</v>
      </c>
      <c r="M401" s="1">
        <v>43651</v>
      </c>
      <c r="N401" t="s">
        <v>40</v>
      </c>
      <c r="O401">
        <v>21</v>
      </c>
      <c r="P401" t="s">
        <v>107</v>
      </c>
      <c r="Q401">
        <v>8</v>
      </c>
      <c r="R401">
        <v>10</v>
      </c>
      <c r="S401">
        <v>0.15000000596046448</v>
      </c>
      <c r="T401">
        <v>68</v>
      </c>
      <c r="U401">
        <v>60.26</v>
      </c>
    </row>
    <row r="402" spans="1:21" x14ac:dyDescent="0.2">
      <c r="A402" t="s">
        <v>300</v>
      </c>
      <c r="B402" t="s">
        <v>301</v>
      </c>
      <c r="C402" t="s">
        <v>285</v>
      </c>
      <c r="D402" t="s">
        <v>302</v>
      </c>
      <c r="E402" t="s">
        <v>287</v>
      </c>
      <c r="F402" t="s">
        <v>477</v>
      </c>
      <c r="G402" t="s">
        <v>452</v>
      </c>
      <c r="H402">
        <v>10397</v>
      </c>
      <c r="I402" s="1">
        <v>43645</v>
      </c>
      <c r="J402" s="1" t="str">
        <f>TEXT(Shipping_Data[[#This Row],[OrderDate]],"MMM")</f>
        <v>Jun</v>
      </c>
      <c r="K402">
        <f>YEAR(Shipping_Data[[#This Row],[OrderDate]])</f>
        <v>2019</v>
      </c>
      <c r="L402" s="1">
        <v>43673</v>
      </c>
      <c r="M402" s="1">
        <v>43651</v>
      </c>
      <c r="N402" t="s">
        <v>40</v>
      </c>
      <c r="O402">
        <v>51</v>
      </c>
      <c r="P402" t="s">
        <v>42</v>
      </c>
      <c r="Q402">
        <v>42.4</v>
      </c>
      <c r="R402">
        <v>18</v>
      </c>
      <c r="S402">
        <v>0.15000000596046448</v>
      </c>
      <c r="T402">
        <v>648.72</v>
      </c>
      <c r="U402">
        <v>60.26</v>
      </c>
    </row>
    <row r="403" spans="1:21" x14ac:dyDescent="0.2">
      <c r="A403" t="s">
        <v>276</v>
      </c>
      <c r="B403" t="s">
        <v>277</v>
      </c>
      <c r="C403" t="s">
        <v>278</v>
      </c>
      <c r="D403" t="s">
        <v>279</v>
      </c>
      <c r="E403" t="s">
        <v>117</v>
      </c>
      <c r="F403" t="s">
        <v>479</v>
      </c>
      <c r="G403" t="s">
        <v>459</v>
      </c>
      <c r="H403">
        <v>10398</v>
      </c>
      <c r="I403" s="1">
        <v>43648</v>
      </c>
      <c r="J403" s="1" t="str">
        <f>TEXT(Shipping_Data[[#This Row],[OrderDate]],"MMM")</f>
        <v>Jul</v>
      </c>
      <c r="K403">
        <f>YEAR(Shipping_Data[[#This Row],[OrderDate]])</f>
        <v>2019</v>
      </c>
      <c r="L403" s="1">
        <v>43676</v>
      </c>
      <c r="M403" s="1">
        <v>43658</v>
      </c>
      <c r="N403" t="s">
        <v>26</v>
      </c>
      <c r="O403">
        <v>35</v>
      </c>
      <c r="P403" t="s">
        <v>123</v>
      </c>
      <c r="Q403">
        <v>14.4</v>
      </c>
      <c r="R403">
        <v>30</v>
      </c>
      <c r="S403">
        <v>0</v>
      </c>
      <c r="T403">
        <v>432</v>
      </c>
      <c r="U403">
        <v>89.16</v>
      </c>
    </row>
    <row r="404" spans="1:21" x14ac:dyDescent="0.2">
      <c r="A404" t="s">
        <v>276</v>
      </c>
      <c r="B404" t="s">
        <v>277</v>
      </c>
      <c r="C404" t="s">
        <v>278</v>
      </c>
      <c r="D404" t="s">
        <v>279</v>
      </c>
      <c r="E404" t="s">
        <v>117</v>
      </c>
      <c r="F404" t="s">
        <v>479</v>
      </c>
      <c r="G404" t="s">
        <v>459</v>
      </c>
      <c r="H404">
        <v>10398</v>
      </c>
      <c r="I404" s="1">
        <v>43648</v>
      </c>
      <c r="J404" s="1" t="str">
        <f>TEXT(Shipping_Data[[#This Row],[OrderDate]],"MMM")</f>
        <v>Jul</v>
      </c>
      <c r="K404">
        <f>YEAR(Shipping_Data[[#This Row],[OrderDate]])</f>
        <v>2019</v>
      </c>
      <c r="L404" s="1">
        <v>43676</v>
      </c>
      <c r="M404" s="1">
        <v>43658</v>
      </c>
      <c r="N404" t="s">
        <v>26</v>
      </c>
      <c r="O404">
        <v>55</v>
      </c>
      <c r="P404" t="s">
        <v>73</v>
      </c>
      <c r="Q404">
        <v>19.2</v>
      </c>
      <c r="R404">
        <v>120</v>
      </c>
      <c r="S404">
        <v>0.10000000149011612</v>
      </c>
      <c r="T404">
        <v>2073.6</v>
      </c>
      <c r="U404">
        <v>89.16</v>
      </c>
    </row>
    <row r="405" spans="1:21" x14ac:dyDescent="0.2">
      <c r="A405" t="s">
        <v>343</v>
      </c>
      <c r="B405" t="s">
        <v>344</v>
      </c>
      <c r="C405" t="s">
        <v>345</v>
      </c>
      <c r="D405" t="s">
        <v>346</v>
      </c>
      <c r="E405" t="s">
        <v>308</v>
      </c>
      <c r="F405" t="s">
        <v>477</v>
      </c>
      <c r="G405" t="s">
        <v>458</v>
      </c>
      <c r="H405">
        <v>10399</v>
      </c>
      <c r="I405" s="1">
        <v>43649</v>
      </c>
      <c r="J405" s="1" t="str">
        <f>TEXT(Shipping_Data[[#This Row],[OrderDate]],"MMM")</f>
        <v>Jul</v>
      </c>
      <c r="K405">
        <f>YEAR(Shipping_Data[[#This Row],[OrderDate]])</f>
        <v>2019</v>
      </c>
      <c r="L405" s="1">
        <v>43663</v>
      </c>
      <c r="M405" s="1">
        <v>43657</v>
      </c>
      <c r="N405" t="s">
        <v>26</v>
      </c>
      <c r="O405">
        <v>68</v>
      </c>
      <c r="P405" t="s">
        <v>221</v>
      </c>
      <c r="Q405">
        <v>10</v>
      </c>
      <c r="R405">
        <v>60</v>
      </c>
      <c r="S405">
        <v>0</v>
      </c>
      <c r="T405">
        <v>600</v>
      </c>
      <c r="U405">
        <v>27.36</v>
      </c>
    </row>
    <row r="406" spans="1:21" x14ac:dyDescent="0.2">
      <c r="A406" t="s">
        <v>343</v>
      </c>
      <c r="B406" t="s">
        <v>344</v>
      </c>
      <c r="C406" t="s">
        <v>345</v>
      </c>
      <c r="D406" t="s">
        <v>346</v>
      </c>
      <c r="E406" t="s">
        <v>308</v>
      </c>
      <c r="F406" t="s">
        <v>477</v>
      </c>
      <c r="G406" t="s">
        <v>458</v>
      </c>
      <c r="H406">
        <v>10399</v>
      </c>
      <c r="I406" s="1">
        <v>43649</v>
      </c>
      <c r="J406" s="1" t="str">
        <f>TEXT(Shipping_Data[[#This Row],[OrderDate]],"MMM")</f>
        <v>Jul</v>
      </c>
      <c r="K406">
        <f>YEAR(Shipping_Data[[#This Row],[OrderDate]])</f>
        <v>2019</v>
      </c>
      <c r="L406" s="1">
        <v>43663</v>
      </c>
      <c r="M406" s="1">
        <v>43657</v>
      </c>
      <c r="N406" t="s">
        <v>26</v>
      </c>
      <c r="O406">
        <v>71</v>
      </c>
      <c r="P406" t="s">
        <v>171</v>
      </c>
      <c r="Q406">
        <v>17.2</v>
      </c>
      <c r="R406">
        <v>30</v>
      </c>
      <c r="S406">
        <v>0</v>
      </c>
      <c r="T406">
        <v>516</v>
      </c>
      <c r="U406">
        <v>27.36</v>
      </c>
    </row>
    <row r="407" spans="1:21" x14ac:dyDescent="0.2">
      <c r="A407" t="s">
        <v>343</v>
      </c>
      <c r="B407" t="s">
        <v>344</v>
      </c>
      <c r="C407" t="s">
        <v>345</v>
      </c>
      <c r="D407" t="s">
        <v>346</v>
      </c>
      <c r="E407" t="s">
        <v>308</v>
      </c>
      <c r="F407" t="s">
        <v>477</v>
      </c>
      <c r="G407" t="s">
        <v>458</v>
      </c>
      <c r="H407">
        <v>10399</v>
      </c>
      <c r="I407" s="1">
        <v>43649</v>
      </c>
      <c r="J407" s="1" t="str">
        <f>TEXT(Shipping_Data[[#This Row],[OrderDate]],"MMM")</f>
        <v>Jul</v>
      </c>
      <c r="K407">
        <f>YEAR(Shipping_Data[[#This Row],[OrderDate]])</f>
        <v>2019</v>
      </c>
      <c r="L407" s="1">
        <v>43663</v>
      </c>
      <c r="M407" s="1">
        <v>43657</v>
      </c>
      <c r="N407" t="s">
        <v>26</v>
      </c>
      <c r="O407">
        <v>76</v>
      </c>
      <c r="P407" t="s">
        <v>151</v>
      </c>
      <c r="Q407">
        <v>14.4</v>
      </c>
      <c r="R407">
        <v>35</v>
      </c>
      <c r="S407">
        <v>0</v>
      </c>
      <c r="T407">
        <v>504</v>
      </c>
      <c r="U407">
        <v>27.36</v>
      </c>
    </row>
    <row r="408" spans="1:21" x14ac:dyDescent="0.2">
      <c r="A408" t="s">
        <v>343</v>
      </c>
      <c r="B408" t="s">
        <v>344</v>
      </c>
      <c r="C408" t="s">
        <v>345</v>
      </c>
      <c r="D408" t="s">
        <v>346</v>
      </c>
      <c r="E408" t="s">
        <v>308</v>
      </c>
      <c r="F408" t="s">
        <v>477</v>
      </c>
      <c r="G408" t="s">
        <v>458</v>
      </c>
      <c r="H408">
        <v>10399</v>
      </c>
      <c r="I408" s="1">
        <v>43649</v>
      </c>
      <c r="J408" s="1" t="str">
        <f>TEXT(Shipping_Data[[#This Row],[OrderDate]],"MMM")</f>
        <v>Jul</v>
      </c>
      <c r="K408">
        <f>YEAR(Shipping_Data[[#This Row],[OrderDate]])</f>
        <v>2019</v>
      </c>
      <c r="L408" s="1">
        <v>43663</v>
      </c>
      <c r="M408" s="1">
        <v>43657</v>
      </c>
      <c r="N408" t="s">
        <v>26</v>
      </c>
      <c r="O408">
        <v>77</v>
      </c>
      <c r="P408" t="s">
        <v>88</v>
      </c>
      <c r="Q408">
        <v>10.4</v>
      </c>
      <c r="R408">
        <v>14</v>
      </c>
      <c r="S408">
        <v>0</v>
      </c>
      <c r="T408">
        <v>145.6</v>
      </c>
      <c r="U408">
        <v>27.36</v>
      </c>
    </row>
    <row r="409" spans="1:21" x14ac:dyDescent="0.2">
      <c r="A409" t="s">
        <v>333</v>
      </c>
      <c r="B409" t="s">
        <v>334</v>
      </c>
      <c r="C409" t="s">
        <v>224</v>
      </c>
      <c r="D409" t="s">
        <v>335</v>
      </c>
      <c r="E409" t="s">
        <v>226</v>
      </c>
      <c r="F409" t="s">
        <v>477</v>
      </c>
      <c r="G409" t="s">
        <v>457</v>
      </c>
      <c r="H409">
        <v>10400</v>
      </c>
      <c r="I409" s="1">
        <v>43650</v>
      </c>
      <c r="J409" s="1" t="str">
        <f>TEXT(Shipping_Data[[#This Row],[OrderDate]],"MMM")</f>
        <v>Jul</v>
      </c>
      <c r="K409">
        <f>YEAR(Shipping_Data[[#This Row],[OrderDate]])</f>
        <v>2019</v>
      </c>
      <c r="L409" s="1">
        <v>43678</v>
      </c>
      <c r="M409" s="1">
        <v>43665</v>
      </c>
      <c r="N409" t="s">
        <v>26</v>
      </c>
      <c r="O409">
        <v>29</v>
      </c>
      <c r="P409" t="s">
        <v>156</v>
      </c>
      <c r="Q409">
        <v>99</v>
      </c>
      <c r="R409">
        <v>21</v>
      </c>
      <c r="S409">
        <v>0</v>
      </c>
      <c r="T409">
        <v>2079</v>
      </c>
      <c r="U409">
        <v>83.93</v>
      </c>
    </row>
    <row r="410" spans="1:21" x14ac:dyDescent="0.2">
      <c r="A410" t="s">
        <v>333</v>
      </c>
      <c r="B410" t="s">
        <v>334</v>
      </c>
      <c r="C410" t="s">
        <v>224</v>
      </c>
      <c r="D410" t="s">
        <v>335</v>
      </c>
      <c r="E410" t="s">
        <v>226</v>
      </c>
      <c r="F410" t="s">
        <v>477</v>
      </c>
      <c r="G410" t="s">
        <v>457</v>
      </c>
      <c r="H410">
        <v>10400</v>
      </c>
      <c r="I410" s="1">
        <v>43650</v>
      </c>
      <c r="J410" s="1" t="str">
        <f>TEXT(Shipping_Data[[#This Row],[OrderDate]],"MMM")</f>
        <v>Jul</v>
      </c>
      <c r="K410">
        <f>YEAR(Shipping_Data[[#This Row],[OrderDate]])</f>
        <v>2019</v>
      </c>
      <c r="L410" s="1">
        <v>43678</v>
      </c>
      <c r="M410" s="1">
        <v>43665</v>
      </c>
      <c r="N410" t="s">
        <v>26</v>
      </c>
      <c r="O410">
        <v>35</v>
      </c>
      <c r="P410" t="s">
        <v>123</v>
      </c>
      <c r="Q410">
        <v>14.4</v>
      </c>
      <c r="R410">
        <v>35</v>
      </c>
      <c r="S410">
        <v>0</v>
      </c>
      <c r="T410">
        <v>504</v>
      </c>
      <c r="U410">
        <v>83.93</v>
      </c>
    </row>
    <row r="411" spans="1:21" x14ac:dyDescent="0.2">
      <c r="A411" t="s">
        <v>333</v>
      </c>
      <c r="B411" t="s">
        <v>334</v>
      </c>
      <c r="C411" t="s">
        <v>224</v>
      </c>
      <c r="D411" t="s">
        <v>335</v>
      </c>
      <c r="E411" t="s">
        <v>226</v>
      </c>
      <c r="F411" t="s">
        <v>477</v>
      </c>
      <c r="G411" t="s">
        <v>457</v>
      </c>
      <c r="H411">
        <v>10400</v>
      </c>
      <c r="I411" s="1">
        <v>43650</v>
      </c>
      <c r="J411" s="1" t="str">
        <f>TEXT(Shipping_Data[[#This Row],[OrderDate]],"MMM")</f>
        <v>Jul</v>
      </c>
      <c r="K411">
        <f>YEAR(Shipping_Data[[#This Row],[OrderDate]])</f>
        <v>2019</v>
      </c>
      <c r="L411" s="1">
        <v>43678</v>
      </c>
      <c r="M411" s="1">
        <v>43665</v>
      </c>
      <c r="N411" t="s">
        <v>26</v>
      </c>
      <c r="O411">
        <v>49</v>
      </c>
      <c r="P411" t="s">
        <v>66</v>
      </c>
      <c r="Q411">
        <v>16</v>
      </c>
      <c r="R411">
        <v>30</v>
      </c>
      <c r="S411">
        <v>0</v>
      </c>
      <c r="T411">
        <v>480</v>
      </c>
      <c r="U411">
        <v>83.93</v>
      </c>
    </row>
    <row r="412" spans="1:21" x14ac:dyDescent="0.2">
      <c r="A412" t="s">
        <v>124</v>
      </c>
      <c r="B412" t="s">
        <v>125</v>
      </c>
      <c r="C412" t="s">
        <v>126</v>
      </c>
      <c r="D412" t="s">
        <v>127</v>
      </c>
      <c r="E412" t="s">
        <v>117</v>
      </c>
      <c r="F412" t="s">
        <v>479</v>
      </c>
      <c r="G412" t="s">
        <v>457</v>
      </c>
      <c r="H412">
        <v>10401</v>
      </c>
      <c r="I412" s="1">
        <v>43650</v>
      </c>
      <c r="J412" s="1" t="str">
        <f>TEXT(Shipping_Data[[#This Row],[OrderDate]],"MMM")</f>
        <v>Jul</v>
      </c>
      <c r="K412">
        <f>YEAR(Shipping_Data[[#This Row],[OrderDate]])</f>
        <v>2019</v>
      </c>
      <c r="L412" s="1">
        <v>43678</v>
      </c>
      <c r="M412" s="1">
        <v>43659</v>
      </c>
      <c r="N412" t="s">
        <v>40</v>
      </c>
      <c r="O412">
        <v>30</v>
      </c>
      <c r="P412" t="s">
        <v>130</v>
      </c>
      <c r="Q412">
        <v>20.7</v>
      </c>
      <c r="R412">
        <v>18</v>
      </c>
      <c r="S412">
        <v>0</v>
      </c>
      <c r="T412">
        <v>372.6</v>
      </c>
      <c r="U412">
        <v>12.51</v>
      </c>
    </row>
    <row r="413" spans="1:21" x14ac:dyDescent="0.2">
      <c r="A413" t="s">
        <v>124</v>
      </c>
      <c r="B413" t="s">
        <v>125</v>
      </c>
      <c r="C413" t="s">
        <v>126</v>
      </c>
      <c r="D413" t="s">
        <v>127</v>
      </c>
      <c r="E413" t="s">
        <v>117</v>
      </c>
      <c r="F413" t="s">
        <v>479</v>
      </c>
      <c r="G413" t="s">
        <v>457</v>
      </c>
      <c r="H413">
        <v>10401</v>
      </c>
      <c r="I413" s="1">
        <v>43650</v>
      </c>
      <c r="J413" s="1" t="str">
        <f>TEXT(Shipping_Data[[#This Row],[OrderDate]],"MMM")</f>
        <v>Jul</v>
      </c>
      <c r="K413">
        <f>YEAR(Shipping_Data[[#This Row],[OrderDate]])</f>
        <v>2019</v>
      </c>
      <c r="L413" s="1">
        <v>43678</v>
      </c>
      <c r="M413" s="1">
        <v>43659</v>
      </c>
      <c r="N413" t="s">
        <v>40</v>
      </c>
      <c r="O413">
        <v>56</v>
      </c>
      <c r="P413" t="s">
        <v>129</v>
      </c>
      <c r="Q413">
        <v>30.4</v>
      </c>
      <c r="R413">
        <v>70</v>
      </c>
      <c r="S413">
        <v>0</v>
      </c>
      <c r="T413">
        <v>2128</v>
      </c>
      <c r="U413">
        <v>12.51</v>
      </c>
    </row>
    <row r="414" spans="1:21" x14ac:dyDescent="0.2">
      <c r="A414" t="s">
        <v>124</v>
      </c>
      <c r="B414" t="s">
        <v>125</v>
      </c>
      <c r="C414" t="s">
        <v>126</v>
      </c>
      <c r="D414" t="s">
        <v>127</v>
      </c>
      <c r="E414" t="s">
        <v>117</v>
      </c>
      <c r="F414" t="s">
        <v>479</v>
      </c>
      <c r="G414" t="s">
        <v>457</v>
      </c>
      <c r="H414">
        <v>10401</v>
      </c>
      <c r="I414" s="1">
        <v>43650</v>
      </c>
      <c r="J414" s="1" t="str">
        <f>TEXT(Shipping_Data[[#This Row],[OrderDate]],"MMM")</f>
        <v>Jul</v>
      </c>
      <c r="K414">
        <f>YEAR(Shipping_Data[[#This Row],[OrderDate]])</f>
        <v>2019</v>
      </c>
      <c r="L414" s="1">
        <v>43678</v>
      </c>
      <c r="M414" s="1">
        <v>43659</v>
      </c>
      <c r="N414" t="s">
        <v>40</v>
      </c>
      <c r="O414">
        <v>65</v>
      </c>
      <c r="P414" t="s">
        <v>49</v>
      </c>
      <c r="Q414">
        <v>16.8</v>
      </c>
      <c r="R414">
        <v>20</v>
      </c>
      <c r="S414">
        <v>0</v>
      </c>
      <c r="T414">
        <v>336</v>
      </c>
      <c r="U414">
        <v>12.51</v>
      </c>
    </row>
    <row r="415" spans="1:21" x14ac:dyDescent="0.2">
      <c r="A415" t="s">
        <v>124</v>
      </c>
      <c r="B415" t="s">
        <v>125</v>
      </c>
      <c r="C415" t="s">
        <v>126</v>
      </c>
      <c r="D415" t="s">
        <v>127</v>
      </c>
      <c r="E415" t="s">
        <v>117</v>
      </c>
      <c r="F415" t="s">
        <v>479</v>
      </c>
      <c r="G415" t="s">
        <v>457</v>
      </c>
      <c r="H415">
        <v>10401</v>
      </c>
      <c r="I415" s="1">
        <v>43650</v>
      </c>
      <c r="J415" s="1" t="str">
        <f>TEXT(Shipping_Data[[#This Row],[OrderDate]],"MMM")</f>
        <v>Jul</v>
      </c>
      <c r="K415">
        <f>YEAR(Shipping_Data[[#This Row],[OrderDate]])</f>
        <v>2019</v>
      </c>
      <c r="L415" s="1">
        <v>43678</v>
      </c>
      <c r="M415" s="1">
        <v>43659</v>
      </c>
      <c r="N415" t="s">
        <v>40</v>
      </c>
      <c r="O415">
        <v>71</v>
      </c>
      <c r="P415" t="s">
        <v>171</v>
      </c>
      <c r="Q415">
        <v>17.2</v>
      </c>
      <c r="R415">
        <v>60</v>
      </c>
      <c r="S415">
        <v>0</v>
      </c>
      <c r="T415">
        <v>1032</v>
      </c>
      <c r="U415">
        <v>12.51</v>
      </c>
    </row>
    <row r="416" spans="1:21" x14ac:dyDescent="0.2">
      <c r="A416" t="s">
        <v>95</v>
      </c>
      <c r="B416" t="s">
        <v>96</v>
      </c>
      <c r="C416" t="s">
        <v>97</v>
      </c>
      <c r="D416" t="s">
        <v>98</v>
      </c>
      <c r="E416" t="s">
        <v>99</v>
      </c>
      <c r="F416" t="s">
        <v>477</v>
      </c>
      <c r="G416" t="s">
        <v>458</v>
      </c>
      <c r="H416">
        <v>10402</v>
      </c>
      <c r="I416" s="1">
        <v>43651</v>
      </c>
      <c r="J416" s="1" t="str">
        <f>TEXT(Shipping_Data[[#This Row],[OrderDate]],"MMM")</f>
        <v>Jul</v>
      </c>
      <c r="K416">
        <f>YEAR(Shipping_Data[[#This Row],[OrderDate]])</f>
        <v>2019</v>
      </c>
      <c r="L416" s="1">
        <v>43693</v>
      </c>
      <c r="M416" s="1">
        <v>43659</v>
      </c>
      <c r="N416" t="s">
        <v>47</v>
      </c>
      <c r="O416">
        <v>23</v>
      </c>
      <c r="P416" t="s">
        <v>303</v>
      </c>
      <c r="Q416">
        <v>7.2</v>
      </c>
      <c r="R416">
        <v>60</v>
      </c>
      <c r="S416">
        <v>0</v>
      </c>
      <c r="T416">
        <v>432</v>
      </c>
      <c r="U416">
        <v>67.88</v>
      </c>
    </row>
    <row r="417" spans="1:21" x14ac:dyDescent="0.2">
      <c r="A417" t="s">
        <v>95</v>
      </c>
      <c r="B417" t="s">
        <v>96</v>
      </c>
      <c r="C417" t="s">
        <v>97</v>
      </c>
      <c r="D417" t="s">
        <v>98</v>
      </c>
      <c r="E417" t="s">
        <v>99</v>
      </c>
      <c r="F417" t="s">
        <v>477</v>
      </c>
      <c r="G417" t="s">
        <v>458</v>
      </c>
      <c r="H417">
        <v>10402</v>
      </c>
      <c r="I417" s="1">
        <v>43651</v>
      </c>
      <c r="J417" s="1" t="str">
        <f>TEXT(Shipping_Data[[#This Row],[OrderDate]],"MMM")</f>
        <v>Jul</v>
      </c>
      <c r="K417">
        <f>YEAR(Shipping_Data[[#This Row],[OrderDate]])</f>
        <v>2019</v>
      </c>
      <c r="L417" s="1">
        <v>43693</v>
      </c>
      <c r="M417" s="1">
        <v>43659</v>
      </c>
      <c r="N417" t="s">
        <v>47</v>
      </c>
      <c r="O417">
        <v>63</v>
      </c>
      <c r="P417" t="s">
        <v>191</v>
      </c>
      <c r="Q417">
        <v>35.1</v>
      </c>
      <c r="R417">
        <v>65</v>
      </c>
      <c r="S417">
        <v>0</v>
      </c>
      <c r="T417">
        <v>2281.5</v>
      </c>
      <c r="U417">
        <v>67.88</v>
      </c>
    </row>
    <row r="418" spans="1:21" x14ac:dyDescent="0.2">
      <c r="A418" t="s">
        <v>95</v>
      </c>
      <c r="B418" t="s">
        <v>96</v>
      </c>
      <c r="C418" t="s">
        <v>97</v>
      </c>
      <c r="D418" t="s">
        <v>98</v>
      </c>
      <c r="E418" t="s">
        <v>99</v>
      </c>
      <c r="F418" t="s">
        <v>477</v>
      </c>
      <c r="G418" t="s">
        <v>453</v>
      </c>
      <c r="H418">
        <v>10403</v>
      </c>
      <c r="I418" s="1">
        <v>43652</v>
      </c>
      <c r="J418" s="1" t="str">
        <f>TEXT(Shipping_Data[[#This Row],[OrderDate]],"MMM")</f>
        <v>Jul</v>
      </c>
      <c r="K418">
        <f>YEAR(Shipping_Data[[#This Row],[OrderDate]])</f>
        <v>2019</v>
      </c>
      <c r="L418" s="1">
        <v>43680</v>
      </c>
      <c r="M418" s="1">
        <v>43658</v>
      </c>
      <c r="N418" t="s">
        <v>26</v>
      </c>
      <c r="O418">
        <v>16</v>
      </c>
      <c r="P418" t="s">
        <v>80</v>
      </c>
      <c r="Q418">
        <v>13.9</v>
      </c>
      <c r="R418">
        <v>21</v>
      </c>
      <c r="S418">
        <v>0.15000000596046448</v>
      </c>
      <c r="T418">
        <v>248.11</v>
      </c>
      <c r="U418">
        <v>73.790000000000006</v>
      </c>
    </row>
    <row r="419" spans="1:21" x14ac:dyDescent="0.2">
      <c r="A419" t="s">
        <v>95</v>
      </c>
      <c r="B419" t="s">
        <v>96</v>
      </c>
      <c r="C419" t="s">
        <v>97</v>
      </c>
      <c r="D419" t="s">
        <v>98</v>
      </c>
      <c r="E419" t="s">
        <v>99</v>
      </c>
      <c r="F419" t="s">
        <v>477</v>
      </c>
      <c r="G419" t="s">
        <v>453</v>
      </c>
      <c r="H419">
        <v>10403</v>
      </c>
      <c r="I419" s="1">
        <v>43652</v>
      </c>
      <c r="J419" s="1" t="str">
        <f>TEXT(Shipping_Data[[#This Row],[OrderDate]],"MMM")</f>
        <v>Jul</v>
      </c>
      <c r="K419">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x14ac:dyDescent="0.2">
      <c r="A420" t="s">
        <v>172</v>
      </c>
      <c r="B420" t="s">
        <v>173</v>
      </c>
      <c r="C420" t="s">
        <v>174</v>
      </c>
      <c r="D420" t="s">
        <v>175</v>
      </c>
      <c r="E420" t="s">
        <v>176</v>
      </c>
      <c r="F420" t="s">
        <v>477</v>
      </c>
      <c r="G420" t="s">
        <v>459</v>
      </c>
      <c r="H420">
        <v>10404</v>
      </c>
      <c r="I420" s="1">
        <v>43652</v>
      </c>
      <c r="J420" s="1" t="str">
        <f>TEXT(Shipping_Data[[#This Row],[OrderDate]],"MMM")</f>
        <v>Jul</v>
      </c>
      <c r="K420">
        <f>YEAR(Shipping_Data[[#This Row],[OrderDate]])</f>
        <v>2019</v>
      </c>
      <c r="L420" s="1">
        <v>43680</v>
      </c>
      <c r="M420" s="1">
        <v>43657</v>
      </c>
      <c r="N420" t="s">
        <v>40</v>
      </c>
      <c r="O420">
        <v>26</v>
      </c>
      <c r="P420" t="s">
        <v>289</v>
      </c>
      <c r="Q420">
        <v>24.9</v>
      </c>
      <c r="R420">
        <v>30</v>
      </c>
      <c r="S420">
        <v>5.000000074505806E-2</v>
      </c>
      <c r="T420">
        <v>709.65</v>
      </c>
      <c r="U420">
        <v>155.97</v>
      </c>
    </row>
    <row r="421" spans="1:21" x14ac:dyDescent="0.2">
      <c r="A421" t="s">
        <v>172</v>
      </c>
      <c r="B421" t="s">
        <v>173</v>
      </c>
      <c r="C421" t="s">
        <v>174</v>
      </c>
      <c r="D421" t="s">
        <v>175</v>
      </c>
      <c r="E421" t="s">
        <v>176</v>
      </c>
      <c r="F421" t="s">
        <v>477</v>
      </c>
      <c r="G421" t="s">
        <v>459</v>
      </c>
      <c r="H421">
        <v>10404</v>
      </c>
      <c r="I421" s="1">
        <v>43652</v>
      </c>
      <c r="J421" s="1" t="str">
        <f>TEXT(Shipping_Data[[#This Row],[OrderDate]],"MMM")</f>
        <v>Jul</v>
      </c>
      <c r="K421">
        <f>YEAR(Shipping_Data[[#This Row],[OrderDate]])</f>
        <v>2019</v>
      </c>
      <c r="L421" s="1">
        <v>43680</v>
      </c>
      <c r="M421" s="1">
        <v>43657</v>
      </c>
      <c r="N421" t="s">
        <v>40</v>
      </c>
      <c r="O421">
        <v>42</v>
      </c>
      <c r="P421" t="s">
        <v>28</v>
      </c>
      <c r="Q421">
        <v>11.2</v>
      </c>
      <c r="R421">
        <v>40</v>
      </c>
      <c r="S421">
        <v>5.000000074505806E-2</v>
      </c>
      <c r="T421">
        <v>425.6</v>
      </c>
      <c r="U421">
        <v>155.97</v>
      </c>
    </row>
    <row r="422" spans="1:21" x14ac:dyDescent="0.2">
      <c r="A422" t="s">
        <v>172</v>
      </c>
      <c r="B422" t="s">
        <v>173</v>
      </c>
      <c r="C422" t="s">
        <v>174</v>
      </c>
      <c r="D422" t="s">
        <v>175</v>
      </c>
      <c r="E422" t="s">
        <v>176</v>
      </c>
      <c r="F422" t="s">
        <v>477</v>
      </c>
      <c r="G422" t="s">
        <v>459</v>
      </c>
      <c r="H422">
        <v>10404</v>
      </c>
      <c r="I422" s="1">
        <v>43652</v>
      </c>
      <c r="J422" s="1" t="str">
        <f>TEXT(Shipping_Data[[#This Row],[OrderDate]],"MMM")</f>
        <v>Jul</v>
      </c>
      <c r="K422">
        <f>YEAR(Shipping_Data[[#This Row],[OrderDate]])</f>
        <v>2019</v>
      </c>
      <c r="L422" s="1">
        <v>43680</v>
      </c>
      <c r="M422" s="1">
        <v>43657</v>
      </c>
      <c r="N422" t="s">
        <v>40</v>
      </c>
      <c r="O422">
        <v>49</v>
      </c>
      <c r="P422" t="s">
        <v>66</v>
      </c>
      <c r="Q422">
        <v>16</v>
      </c>
      <c r="R422">
        <v>30</v>
      </c>
      <c r="S422">
        <v>5.000000074505806E-2</v>
      </c>
      <c r="T422">
        <v>456</v>
      </c>
      <c r="U422">
        <v>155.97</v>
      </c>
    </row>
    <row r="423" spans="1:21" x14ac:dyDescent="0.2">
      <c r="A423" t="s">
        <v>370</v>
      </c>
      <c r="B423" t="s">
        <v>371</v>
      </c>
      <c r="C423" t="s">
        <v>372</v>
      </c>
      <c r="D423" t="s">
        <v>373</v>
      </c>
      <c r="E423" t="s">
        <v>93</v>
      </c>
      <c r="F423" t="s">
        <v>478</v>
      </c>
      <c r="G423" t="s">
        <v>457</v>
      </c>
      <c r="H423">
        <v>10405</v>
      </c>
      <c r="I423" s="1">
        <v>43655</v>
      </c>
      <c r="J423" s="1" t="str">
        <f>TEXT(Shipping_Data[[#This Row],[OrderDate]],"MMM")</f>
        <v>Jul</v>
      </c>
      <c r="K423">
        <f>YEAR(Shipping_Data[[#This Row],[OrderDate]])</f>
        <v>2019</v>
      </c>
      <c r="L423" s="1">
        <v>43683</v>
      </c>
      <c r="M423" s="1">
        <v>43671</v>
      </c>
      <c r="N423" t="s">
        <v>40</v>
      </c>
      <c r="O423">
        <v>3</v>
      </c>
      <c r="P423" t="s">
        <v>227</v>
      </c>
      <c r="Q423">
        <v>8</v>
      </c>
      <c r="R423">
        <v>50</v>
      </c>
      <c r="S423">
        <v>0</v>
      </c>
      <c r="T423">
        <v>400</v>
      </c>
      <c r="U423">
        <v>34.82</v>
      </c>
    </row>
    <row r="424" spans="1:21" x14ac:dyDescent="0.2">
      <c r="A424" t="s">
        <v>347</v>
      </c>
      <c r="B424" t="s">
        <v>348</v>
      </c>
      <c r="C424" t="s">
        <v>37</v>
      </c>
      <c r="D424" t="s">
        <v>349</v>
      </c>
      <c r="E424" t="s">
        <v>39</v>
      </c>
      <c r="F424" t="s">
        <v>478</v>
      </c>
      <c r="G424" t="s">
        <v>460</v>
      </c>
      <c r="H424">
        <v>10406</v>
      </c>
      <c r="I424" s="1">
        <v>43656</v>
      </c>
      <c r="J424" s="1" t="str">
        <f>TEXT(Shipping_Data[[#This Row],[OrderDate]],"MMM")</f>
        <v>Jul</v>
      </c>
      <c r="K424">
        <f>YEAR(Shipping_Data[[#This Row],[OrderDate]])</f>
        <v>2019</v>
      </c>
      <c r="L424" s="1">
        <v>43698</v>
      </c>
      <c r="M424" s="1">
        <v>43662</v>
      </c>
      <c r="N424" t="s">
        <v>40</v>
      </c>
      <c r="O424">
        <v>1</v>
      </c>
      <c r="P424" t="s">
        <v>210</v>
      </c>
      <c r="Q424">
        <v>14.4</v>
      </c>
      <c r="R424">
        <v>10</v>
      </c>
      <c r="S424">
        <v>0</v>
      </c>
      <c r="T424">
        <v>144</v>
      </c>
      <c r="U424">
        <v>108.04</v>
      </c>
    </row>
    <row r="425" spans="1:21" x14ac:dyDescent="0.2">
      <c r="A425" t="s">
        <v>347</v>
      </c>
      <c r="B425" t="s">
        <v>348</v>
      </c>
      <c r="C425" t="s">
        <v>37</v>
      </c>
      <c r="D425" t="s">
        <v>349</v>
      </c>
      <c r="E425" t="s">
        <v>39</v>
      </c>
      <c r="F425" t="s">
        <v>478</v>
      </c>
      <c r="G425" t="s">
        <v>460</v>
      </c>
      <c r="H425">
        <v>10406</v>
      </c>
      <c r="I425" s="1">
        <v>43656</v>
      </c>
      <c r="J425" s="1" t="str">
        <f>TEXT(Shipping_Data[[#This Row],[OrderDate]],"MMM")</f>
        <v>Jul</v>
      </c>
      <c r="K425">
        <f>YEAR(Shipping_Data[[#This Row],[OrderDate]])</f>
        <v>2019</v>
      </c>
      <c r="L425" s="1">
        <v>43698</v>
      </c>
      <c r="M425" s="1">
        <v>43662</v>
      </c>
      <c r="N425" t="s">
        <v>40</v>
      </c>
      <c r="O425">
        <v>21</v>
      </c>
      <c r="P425" t="s">
        <v>107</v>
      </c>
      <c r="Q425">
        <v>8</v>
      </c>
      <c r="R425">
        <v>30</v>
      </c>
      <c r="S425">
        <v>0.10000000149011612</v>
      </c>
      <c r="T425">
        <v>216</v>
      </c>
      <c r="U425">
        <v>108.04</v>
      </c>
    </row>
    <row r="426" spans="1:21" x14ac:dyDescent="0.2">
      <c r="A426" t="s">
        <v>347</v>
      </c>
      <c r="B426" t="s">
        <v>348</v>
      </c>
      <c r="C426" t="s">
        <v>37</v>
      </c>
      <c r="D426" t="s">
        <v>349</v>
      </c>
      <c r="E426" t="s">
        <v>39</v>
      </c>
      <c r="F426" t="s">
        <v>478</v>
      </c>
      <c r="G426" t="s">
        <v>460</v>
      </c>
      <c r="H426">
        <v>10406</v>
      </c>
      <c r="I426" s="1">
        <v>43656</v>
      </c>
      <c r="J426" s="1" t="str">
        <f>TEXT(Shipping_Data[[#This Row],[OrderDate]],"MMM")</f>
        <v>Jul</v>
      </c>
      <c r="K426">
        <f>YEAR(Shipping_Data[[#This Row],[OrderDate]])</f>
        <v>2019</v>
      </c>
      <c r="L426" s="1">
        <v>43698</v>
      </c>
      <c r="M426" s="1">
        <v>43662</v>
      </c>
      <c r="N426" t="s">
        <v>40</v>
      </c>
      <c r="O426">
        <v>28</v>
      </c>
      <c r="P426" t="s">
        <v>185</v>
      </c>
      <c r="Q426">
        <v>36.4</v>
      </c>
      <c r="R426">
        <v>42</v>
      </c>
      <c r="S426">
        <v>0.10000000149011612</v>
      </c>
      <c r="T426">
        <v>1375.92</v>
      </c>
      <c r="U426">
        <v>108.04</v>
      </c>
    </row>
    <row r="427" spans="1:21" x14ac:dyDescent="0.2">
      <c r="A427" t="s">
        <v>347</v>
      </c>
      <c r="B427" t="s">
        <v>348</v>
      </c>
      <c r="C427" t="s">
        <v>37</v>
      </c>
      <c r="D427" t="s">
        <v>349</v>
      </c>
      <c r="E427" t="s">
        <v>39</v>
      </c>
      <c r="F427" t="s">
        <v>478</v>
      </c>
      <c r="G427" t="s">
        <v>460</v>
      </c>
      <c r="H427">
        <v>10406</v>
      </c>
      <c r="I427" s="1">
        <v>43656</v>
      </c>
      <c r="J427" s="1" t="str">
        <f>TEXT(Shipping_Data[[#This Row],[OrderDate]],"MMM")</f>
        <v>Jul</v>
      </c>
      <c r="K427">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2">
      <c r="A428" t="s">
        <v>347</v>
      </c>
      <c r="B428" t="s">
        <v>348</v>
      </c>
      <c r="C428" t="s">
        <v>37</v>
      </c>
      <c r="D428" t="s">
        <v>349</v>
      </c>
      <c r="E428" t="s">
        <v>39</v>
      </c>
      <c r="F428" t="s">
        <v>478</v>
      </c>
      <c r="G428" t="s">
        <v>460</v>
      </c>
      <c r="H428">
        <v>10406</v>
      </c>
      <c r="I428" s="1">
        <v>43656</v>
      </c>
      <c r="J428" s="1" t="str">
        <f>TEXT(Shipping_Data[[#This Row],[OrderDate]],"MMM")</f>
        <v>Jul</v>
      </c>
      <c r="K428">
        <f>YEAR(Shipping_Data[[#This Row],[OrderDate]])</f>
        <v>2019</v>
      </c>
      <c r="L428" s="1">
        <v>43698</v>
      </c>
      <c r="M428" s="1">
        <v>43662</v>
      </c>
      <c r="N428" t="s">
        <v>40</v>
      </c>
      <c r="O428">
        <v>40</v>
      </c>
      <c r="P428" t="s">
        <v>150</v>
      </c>
      <c r="Q428">
        <v>14.7</v>
      </c>
      <c r="R428">
        <v>2</v>
      </c>
      <c r="S428">
        <v>0.10000000149011612</v>
      </c>
      <c r="T428">
        <v>26.46</v>
      </c>
      <c r="U428">
        <v>108.04</v>
      </c>
    </row>
    <row r="429" spans="1:21" x14ac:dyDescent="0.2">
      <c r="A429" t="s">
        <v>109</v>
      </c>
      <c r="B429" t="s">
        <v>110</v>
      </c>
      <c r="C429" t="s">
        <v>111</v>
      </c>
      <c r="D429" t="s">
        <v>112</v>
      </c>
      <c r="E429" t="s">
        <v>34</v>
      </c>
      <c r="F429" t="s">
        <v>477</v>
      </c>
      <c r="G429" t="s">
        <v>459</v>
      </c>
      <c r="H429">
        <v>10407</v>
      </c>
      <c r="I429" s="1">
        <v>43656</v>
      </c>
      <c r="J429" s="1" t="str">
        <f>TEXT(Shipping_Data[[#This Row],[OrderDate]],"MMM")</f>
        <v>Jul</v>
      </c>
      <c r="K429">
        <f>YEAR(Shipping_Data[[#This Row],[OrderDate]])</f>
        <v>2019</v>
      </c>
      <c r="L429" s="1">
        <v>43684</v>
      </c>
      <c r="M429" s="1">
        <v>43679</v>
      </c>
      <c r="N429" t="s">
        <v>47</v>
      </c>
      <c r="O429">
        <v>11</v>
      </c>
      <c r="P429" t="s">
        <v>27</v>
      </c>
      <c r="Q429">
        <v>16.8</v>
      </c>
      <c r="R429">
        <v>30</v>
      </c>
      <c r="S429">
        <v>0</v>
      </c>
      <c r="T429">
        <v>504</v>
      </c>
      <c r="U429">
        <v>91.48</v>
      </c>
    </row>
    <row r="430" spans="1:21" x14ac:dyDescent="0.2">
      <c r="A430" t="s">
        <v>109</v>
      </c>
      <c r="B430" t="s">
        <v>110</v>
      </c>
      <c r="C430" t="s">
        <v>111</v>
      </c>
      <c r="D430" t="s">
        <v>112</v>
      </c>
      <c r="E430" t="s">
        <v>34</v>
      </c>
      <c r="F430" t="s">
        <v>477</v>
      </c>
      <c r="G430" t="s">
        <v>459</v>
      </c>
      <c r="H430">
        <v>10407</v>
      </c>
      <c r="I430" s="1">
        <v>43656</v>
      </c>
      <c r="J430" s="1" t="str">
        <f>TEXT(Shipping_Data[[#This Row],[OrderDate]],"MMM")</f>
        <v>Jul</v>
      </c>
      <c r="K430">
        <f>YEAR(Shipping_Data[[#This Row],[OrderDate]])</f>
        <v>2019</v>
      </c>
      <c r="L430" s="1">
        <v>43684</v>
      </c>
      <c r="M430" s="1">
        <v>43679</v>
      </c>
      <c r="N430" t="s">
        <v>47</v>
      </c>
      <c r="O430">
        <v>69</v>
      </c>
      <c r="P430" t="s">
        <v>233</v>
      </c>
      <c r="Q430">
        <v>28.8</v>
      </c>
      <c r="R430">
        <v>15</v>
      </c>
      <c r="S430">
        <v>0</v>
      </c>
      <c r="T430">
        <v>432</v>
      </c>
      <c r="U430">
        <v>91.48</v>
      </c>
    </row>
    <row r="431" spans="1:21" x14ac:dyDescent="0.2">
      <c r="A431" t="s">
        <v>109</v>
      </c>
      <c r="B431" t="s">
        <v>110</v>
      </c>
      <c r="C431" t="s">
        <v>111</v>
      </c>
      <c r="D431" t="s">
        <v>112</v>
      </c>
      <c r="E431" t="s">
        <v>34</v>
      </c>
      <c r="F431" t="s">
        <v>477</v>
      </c>
      <c r="G431" t="s">
        <v>459</v>
      </c>
      <c r="H431">
        <v>10407</v>
      </c>
      <c r="I431" s="1">
        <v>43656</v>
      </c>
      <c r="J431" s="1" t="str">
        <f>TEXT(Shipping_Data[[#This Row],[OrderDate]],"MMM")</f>
        <v>Jul</v>
      </c>
      <c r="K431">
        <f>YEAR(Shipping_Data[[#This Row],[OrderDate]])</f>
        <v>2019</v>
      </c>
      <c r="L431" s="1">
        <v>43684</v>
      </c>
      <c r="M431" s="1">
        <v>43679</v>
      </c>
      <c r="N431" t="s">
        <v>47</v>
      </c>
      <c r="O431">
        <v>71</v>
      </c>
      <c r="P431" t="s">
        <v>171</v>
      </c>
      <c r="Q431">
        <v>17.2</v>
      </c>
      <c r="R431">
        <v>15</v>
      </c>
      <c r="S431">
        <v>0</v>
      </c>
      <c r="T431">
        <v>258</v>
      </c>
      <c r="U431">
        <v>91.48</v>
      </c>
    </row>
    <row r="432" spans="1:21" x14ac:dyDescent="0.2">
      <c r="A432" t="s">
        <v>374</v>
      </c>
      <c r="B432" t="s">
        <v>375</v>
      </c>
      <c r="C432" t="s">
        <v>376</v>
      </c>
      <c r="D432" t="s">
        <v>377</v>
      </c>
      <c r="E432" t="s">
        <v>20</v>
      </c>
      <c r="F432" t="s">
        <v>477</v>
      </c>
      <c r="G432" t="s">
        <v>458</v>
      </c>
      <c r="H432">
        <v>10408</v>
      </c>
      <c r="I432" s="1">
        <v>43657</v>
      </c>
      <c r="J432" s="1" t="str">
        <f>TEXT(Shipping_Data[[#This Row],[OrderDate]],"MMM")</f>
        <v>Jul</v>
      </c>
      <c r="K432">
        <f>YEAR(Shipping_Data[[#This Row],[OrderDate]])</f>
        <v>2019</v>
      </c>
      <c r="L432" s="1">
        <v>43685</v>
      </c>
      <c r="M432" s="1">
        <v>43663</v>
      </c>
      <c r="N432" t="s">
        <v>40</v>
      </c>
      <c r="O432">
        <v>37</v>
      </c>
      <c r="P432" t="s">
        <v>108</v>
      </c>
      <c r="Q432">
        <v>20.8</v>
      </c>
      <c r="R432">
        <v>10</v>
      </c>
      <c r="S432">
        <v>0</v>
      </c>
      <c r="T432">
        <v>208</v>
      </c>
      <c r="U432">
        <v>11.26</v>
      </c>
    </row>
    <row r="433" spans="1:21" x14ac:dyDescent="0.2">
      <c r="A433" t="s">
        <v>374</v>
      </c>
      <c r="B433" t="s">
        <v>375</v>
      </c>
      <c r="C433" t="s">
        <v>376</v>
      </c>
      <c r="D433" t="s">
        <v>377</v>
      </c>
      <c r="E433" t="s">
        <v>20</v>
      </c>
      <c r="F433" t="s">
        <v>477</v>
      </c>
      <c r="G433" t="s">
        <v>458</v>
      </c>
      <c r="H433">
        <v>10408</v>
      </c>
      <c r="I433" s="1">
        <v>43657</v>
      </c>
      <c r="J433" s="1" t="str">
        <f>TEXT(Shipping_Data[[#This Row],[OrderDate]],"MMM")</f>
        <v>Jul</v>
      </c>
      <c r="K433">
        <f>YEAR(Shipping_Data[[#This Row],[OrderDate]])</f>
        <v>2019</v>
      </c>
      <c r="L433" s="1">
        <v>43685</v>
      </c>
      <c r="M433" s="1">
        <v>43663</v>
      </c>
      <c r="N433" t="s">
        <v>40</v>
      </c>
      <c r="O433">
        <v>54</v>
      </c>
      <c r="P433" t="s">
        <v>220</v>
      </c>
      <c r="Q433">
        <v>5.9</v>
      </c>
      <c r="R433">
        <v>6</v>
      </c>
      <c r="S433">
        <v>0</v>
      </c>
      <c r="T433">
        <v>35.4</v>
      </c>
      <c r="U433">
        <v>11.26</v>
      </c>
    </row>
    <row r="434" spans="1:21" x14ac:dyDescent="0.2">
      <c r="A434" t="s">
        <v>374</v>
      </c>
      <c r="B434" t="s">
        <v>375</v>
      </c>
      <c r="C434" t="s">
        <v>376</v>
      </c>
      <c r="D434" t="s">
        <v>377</v>
      </c>
      <c r="E434" t="s">
        <v>20</v>
      </c>
      <c r="F434" t="s">
        <v>477</v>
      </c>
      <c r="G434" t="s">
        <v>458</v>
      </c>
      <c r="H434">
        <v>10408</v>
      </c>
      <c r="I434" s="1">
        <v>43657</v>
      </c>
      <c r="J434" s="1" t="str">
        <f>TEXT(Shipping_Data[[#This Row],[OrderDate]],"MMM")</f>
        <v>Jul</v>
      </c>
      <c r="K434">
        <f>YEAR(Shipping_Data[[#This Row],[OrderDate]])</f>
        <v>2019</v>
      </c>
      <c r="L434" s="1">
        <v>43685</v>
      </c>
      <c r="M434" s="1">
        <v>43663</v>
      </c>
      <c r="N434" t="s">
        <v>40</v>
      </c>
      <c r="O434">
        <v>62</v>
      </c>
      <c r="P434" t="s">
        <v>118</v>
      </c>
      <c r="Q434">
        <v>39.4</v>
      </c>
      <c r="R434">
        <v>35</v>
      </c>
      <c r="S434">
        <v>0</v>
      </c>
      <c r="T434">
        <v>1379</v>
      </c>
      <c r="U434">
        <v>11.26</v>
      </c>
    </row>
    <row r="435" spans="1:21" x14ac:dyDescent="0.2">
      <c r="A435" t="s">
        <v>378</v>
      </c>
      <c r="B435" t="s">
        <v>379</v>
      </c>
      <c r="C435" t="s">
        <v>380</v>
      </c>
      <c r="D435" t="s">
        <v>381</v>
      </c>
      <c r="E435" t="s">
        <v>382</v>
      </c>
      <c r="F435" t="s">
        <v>478</v>
      </c>
      <c r="G435" t="s">
        <v>454</v>
      </c>
      <c r="H435">
        <v>10409</v>
      </c>
      <c r="I435" s="1">
        <v>43658</v>
      </c>
      <c r="J435" s="1" t="str">
        <f>TEXT(Shipping_Data[[#This Row],[OrderDate]],"MMM")</f>
        <v>Jul</v>
      </c>
      <c r="K435">
        <f>YEAR(Shipping_Data[[#This Row],[OrderDate]])</f>
        <v>2019</v>
      </c>
      <c r="L435" s="1">
        <v>43686</v>
      </c>
      <c r="M435" s="1">
        <v>43663</v>
      </c>
      <c r="N435" t="s">
        <v>40</v>
      </c>
      <c r="O435">
        <v>14</v>
      </c>
      <c r="P435" t="s">
        <v>41</v>
      </c>
      <c r="Q435">
        <v>18.600000000000001</v>
      </c>
      <c r="R435">
        <v>12</v>
      </c>
      <c r="S435">
        <v>0</v>
      </c>
      <c r="T435">
        <v>223.2</v>
      </c>
      <c r="U435">
        <v>29.83</v>
      </c>
    </row>
    <row r="436" spans="1:21" x14ac:dyDescent="0.2">
      <c r="A436" t="s">
        <v>378</v>
      </c>
      <c r="B436" t="s">
        <v>379</v>
      </c>
      <c r="C436" t="s">
        <v>380</v>
      </c>
      <c r="D436" t="s">
        <v>381</v>
      </c>
      <c r="E436" t="s">
        <v>382</v>
      </c>
      <c r="F436" t="s">
        <v>478</v>
      </c>
      <c r="G436" t="s">
        <v>454</v>
      </c>
      <c r="H436">
        <v>10409</v>
      </c>
      <c r="I436" s="1">
        <v>43658</v>
      </c>
      <c r="J436" s="1" t="str">
        <f>TEXT(Shipping_Data[[#This Row],[OrderDate]],"MMM")</f>
        <v>Jul</v>
      </c>
      <c r="K436">
        <f>YEAR(Shipping_Data[[#This Row],[OrderDate]])</f>
        <v>2019</v>
      </c>
      <c r="L436" s="1">
        <v>43686</v>
      </c>
      <c r="M436" s="1">
        <v>43663</v>
      </c>
      <c r="N436" t="s">
        <v>40</v>
      </c>
      <c r="O436">
        <v>21</v>
      </c>
      <c r="P436" t="s">
        <v>107</v>
      </c>
      <c r="Q436">
        <v>8</v>
      </c>
      <c r="R436">
        <v>12</v>
      </c>
      <c r="S436">
        <v>0</v>
      </c>
      <c r="T436">
        <v>96</v>
      </c>
      <c r="U436">
        <v>29.83</v>
      </c>
    </row>
    <row r="437" spans="1:21" x14ac:dyDescent="0.2">
      <c r="A437" t="s">
        <v>365</v>
      </c>
      <c r="B437" t="s">
        <v>366</v>
      </c>
      <c r="C437" t="s">
        <v>367</v>
      </c>
      <c r="D437" t="s">
        <v>368</v>
      </c>
      <c r="E437" t="s">
        <v>298</v>
      </c>
      <c r="F437" t="s">
        <v>479</v>
      </c>
      <c r="G437" t="s">
        <v>454</v>
      </c>
      <c r="H437">
        <v>10410</v>
      </c>
      <c r="I437" s="1">
        <v>43659</v>
      </c>
      <c r="J437" s="1" t="str">
        <f>TEXT(Shipping_Data[[#This Row],[OrderDate]],"MMM")</f>
        <v>Jul</v>
      </c>
      <c r="K437">
        <f>YEAR(Shipping_Data[[#This Row],[OrderDate]])</f>
        <v>2019</v>
      </c>
      <c r="L437" s="1">
        <v>43687</v>
      </c>
      <c r="M437" s="1">
        <v>43664</v>
      </c>
      <c r="N437" t="s">
        <v>26</v>
      </c>
      <c r="O437">
        <v>33</v>
      </c>
      <c r="P437" t="s">
        <v>62</v>
      </c>
      <c r="Q437">
        <v>2</v>
      </c>
      <c r="R437">
        <v>49</v>
      </c>
      <c r="S437">
        <v>0</v>
      </c>
      <c r="T437">
        <v>98</v>
      </c>
      <c r="U437">
        <v>2.4</v>
      </c>
    </row>
    <row r="438" spans="1:21" x14ac:dyDescent="0.2">
      <c r="A438" t="s">
        <v>365</v>
      </c>
      <c r="B438" t="s">
        <v>366</v>
      </c>
      <c r="C438" t="s">
        <v>367</v>
      </c>
      <c r="D438" t="s">
        <v>368</v>
      </c>
      <c r="E438" t="s">
        <v>298</v>
      </c>
      <c r="F438" t="s">
        <v>479</v>
      </c>
      <c r="G438" t="s">
        <v>454</v>
      </c>
      <c r="H438">
        <v>10410</v>
      </c>
      <c r="I438" s="1">
        <v>43659</v>
      </c>
      <c r="J438" s="1" t="str">
        <f>TEXT(Shipping_Data[[#This Row],[OrderDate]],"MMM")</f>
        <v>Jul</v>
      </c>
      <c r="K438">
        <f>YEAR(Shipping_Data[[#This Row],[OrderDate]])</f>
        <v>2019</v>
      </c>
      <c r="L438" s="1">
        <v>43687</v>
      </c>
      <c r="M438" s="1">
        <v>43664</v>
      </c>
      <c r="N438" t="s">
        <v>26</v>
      </c>
      <c r="O438">
        <v>59</v>
      </c>
      <c r="P438" t="s">
        <v>82</v>
      </c>
      <c r="Q438">
        <v>44</v>
      </c>
      <c r="R438">
        <v>16</v>
      </c>
      <c r="S438">
        <v>0</v>
      </c>
      <c r="T438">
        <v>704</v>
      </c>
      <c r="U438">
        <v>2.4</v>
      </c>
    </row>
    <row r="439" spans="1:21" x14ac:dyDescent="0.2">
      <c r="A439" t="s">
        <v>365</v>
      </c>
      <c r="B439" t="s">
        <v>366</v>
      </c>
      <c r="C439" t="s">
        <v>367</v>
      </c>
      <c r="D439" t="s">
        <v>368</v>
      </c>
      <c r="E439" t="s">
        <v>298</v>
      </c>
      <c r="F439" t="s">
        <v>479</v>
      </c>
      <c r="G439" t="s">
        <v>455</v>
      </c>
      <c r="H439">
        <v>10411</v>
      </c>
      <c r="I439" s="1">
        <v>43659</v>
      </c>
      <c r="J439" s="1" t="str">
        <f>TEXT(Shipping_Data[[#This Row],[OrderDate]],"MMM")</f>
        <v>Jul</v>
      </c>
      <c r="K439">
        <f>YEAR(Shipping_Data[[#This Row],[OrderDate]])</f>
        <v>2019</v>
      </c>
      <c r="L439" s="1">
        <v>43687</v>
      </c>
      <c r="M439" s="1">
        <v>43670</v>
      </c>
      <c r="N439" t="s">
        <v>26</v>
      </c>
      <c r="O439">
        <v>41</v>
      </c>
      <c r="P439" t="s">
        <v>48</v>
      </c>
      <c r="Q439">
        <v>7.7</v>
      </c>
      <c r="R439">
        <v>25</v>
      </c>
      <c r="S439">
        <v>0.20000000298023224</v>
      </c>
      <c r="T439">
        <v>154</v>
      </c>
      <c r="U439">
        <v>23.65</v>
      </c>
    </row>
    <row r="440" spans="1:21" x14ac:dyDescent="0.2">
      <c r="A440" t="s">
        <v>365</v>
      </c>
      <c r="B440" t="s">
        <v>366</v>
      </c>
      <c r="C440" t="s">
        <v>367</v>
      </c>
      <c r="D440" t="s">
        <v>368</v>
      </c>
      <c r="E440" t="s">
        <v>298</v>
      </c>
      <c r="F440" t="s">
        <v>479</v>
      </c>
      <c r="G440" t="s">
        <v>455</v>
      </c>
      <c r="H440">
        <v>10411</v>
      </c>
      <c r="I440" s="1">
        <v>43659</v>
      </c>
      <c r="J440" s="1" t="str">
        <f>TEXT(Shipping_Data[[#This Row],[OrderDate]],"MMM")</f>
        <v>Jul</v>
      </c>
      <c r="K440">
        <f>YEAR(Shipping_Data[[#This Row],[OrderDate]])</f>
        <v>2019</v>
      </c>
      <c r="L440" s="1">
        <v>43687</v>
      </c>
      <c r="M440" s="1">
        <v>43670</v>
      </c>
      <c r="N440" t="s">
        <v>26</v>
      </c>
      <c r="O440">
        <v>44</v>
      </c>
      <c r="P440" t="s">
        <v>190</v>
      </c>
      <c r="Q440">
        <v>15.5</v>
      </c>
      <c r="R440">
        <v>40</v>
      </c>
      <c r="S440">
        <v>0.20000000298023224</v>
      </c>
      <c r="T440">
        <v>496</v>
      </c>
      <c r="U440">
        <v>23.65</v>
      </c>
    </row>
    <row r="441" spans="1:21" x14ac:dyDescent="0.2">
      <c r="A441" t="s">
        <v>365</v>
      </c>
      <c r="B441" t="s">
        <v>366</v>
      </c>
      <c r="C441" t="s">
        <v>367</v>
      </c>
      <c r="D441" t="s">
        <v>368</v>
      </c>
      <c r="E441" t="s">
        <v>298</v>
      </c>
      <c r="F441" t="s">
        <v>479</v>
      </c>
      <c r="G441" t="s">
        <v>455</v>
      </c>
      <c r="H441">
        <v>10411</v>
      </c>
      <c r="I441" s="1">
        <v>43659</v>
      </c>
      <c r="J441" s="1" t="str">
        <f>TEXT(Shipping_Data[[#This Row],[OrderDate]],"MMM")</f>
        <v>Jul</v>
      </c>
      <c r="K441">
        <f>YEAR(Shipping_Data[[#This Row],[OrderDate]])</f>
        <v>2019</v>
      </c>
      <c r="L441" s="1">
        <v>43687</v>
      </c>
      <c r="M441" s="1">
        <v>43670</v>
      </c>
      <c r="N441" t="s">
        <v>26</v>
      </c>
      <c r="O441">
        <v>59</v>
      </c>
      <c r="P441" t="s">
        <v>82</v>
      </c>
      <c r="Q441">
        <v>44</v>
      </c>
      <c r="R441">
        <v>9</v>
      </c>
      <c r="S441">
        <v>0.20000000298023224</v>
      </c>
      <c r="T441">
        <v>316.8</v>
      </c>
      <c r="U441">
        <v>23.65</v>
      </c>
    </row>
    <row r="442" spans="1:21" x14ac:dyDescent="0.2">
      <c r="A442" t="s">
        <v>141</v>
      </c>
      <c r="B442" t="s">
        <v>142</v>
      </c>
      <c r="C442" t="s">
        <v>143</v>
      </c>
      <c r="D442" t="s">
        <v>144</v>
      </c>
      <c r="E442" t="s">
        <v>25</v>
      </c>
      <c r="F442" t="s">
        <v>477</v>
      </c>
      <c r="G442" t="s">
        <v>458</v>
      </c>
      <c r="H442">
        <v>10412</v>
      </c>
      <c r="I442" s="1">
        <v>43662</v>
      </c>
      <c r="J442" s="1" t="str">
        <f>TEXT(Shipping_Data[[#This Row],[OrderDate]],"MMM")</f>
        <v>Jul</v>
      </c>
      <c r="K442">
        <f>YEAR(Shipping_Data[[#This Row],[OrderDate]])</f>
        <v>2019</v>
      </c>
      <c r="L442" s="1">
        <v>43690</v>
      </c>
      <c r="M442" s="1">
        <v>43664</v>
      </c>
      <c r="N442" t="s">
        <v>47</v>
      </c>
      <c r="O442">
        <v>14</v>
      </c>
      <c r="P442" t="s">
        <v>41</v>
      </c>
      <c r="Q442">
        <v>18.600000000000001</v>
      </c>
      <c r="R442">
        <v>20</v>
      </c>
      <c r="S442">
        <v>0.10000000149011612</v>
      </c>
      <c r="T442">
        <v>334.8</v>
      </c>
      <c r="U442">
        <v>3.77</v>
      </c>
    </row>
    <row r="443" spans="1:21" x14ac:dyDescent="0.2">
      <c r="A443" t="s">
        <v>313</v>
      </c>
      <c r="B443" t="s">
        <v>314</v>
      </c>
      <c r="C443" t="s">
        <v>315</v>
      </c>
      <c r="D443" t="s">
        <v>316</v>
      </c>
      <c r="E443" t="s">
        <v>20</v>
      </c>
      <c r="F443" t="s">
        <v>477</v>
      </c>
      <c r="G443" t="s">
        <v>454</v>
      </c>
      <c r="H443">
        <v>10413</v>
      </c>
      <c r="I443" s="1">
        <v>43663</v>
      </c>
      <c r="J443" s="1" t="str">
        <f>TEXT(Shipping_Data[[#This Row],[OrderDate]],"MMM")</f>
        <v>Jul</v>
      </c>
      <c r="K443">
        <f>YEAR(Shipping_Data[[#This Row],[OrderDate]])</f>
        <v>2019</v>
      </c>
      <c r="L443" s="1">
        <v>43691</v>
      </c>
      <c r="M443" s="1">
        <v>43665</v>
      </c>
      <c r="N443" t="s">
        <v>47</v>
      </c>
      <c r="O443">
        <v>1</v>
      </c>
      <c r="P443" t="s">
        <v>210</v>
      </c>
      <c r="Q443">
        <v>14.4</v>
      </c>
      <c r="R443">
        <v>24</v>
      </c>
      <c r="S443">
        <v>0</v>
      </c>
      <c r="T443">
        <v>345.6</v>
      </c>
      <c r="U443">
        <v>95.66</v>
      </c>
    </row>
    <row r="444" spans="1:21" x14ac:dyDescent="0.2">
      <c r="A444" t="s">
        <v>313</v>
      </c>
      <c r="B444" t="s">
        <v>314</v>
      </c>
      <c r="C444" t="s">
        <v>315</v>
      </c>
      <c r="D444" t="s">
        <v>316</v>
      </c>
      <c r="E444" t="s">
        <v>20</v>
      </c>
      <c r="F444" t="s">
        <v>477</v>
      </c>
      <c r="G444" t="s">
        <v>454</v>
      </c>
      <c r="H444">
        <v>10413</v>
      </c>
      <c r="I444" s="1">
        <v>43663</v>
      </c>
      <c r="J444" s="1" t="str">
        <f>TEXT(Shipping_Data[[#This Row],[OrderDate]],"MMM")</f>
        <v>Jul</v>
      </c>
      <c r="K444">
        <f>YEAR(Shipping_Data[[#This Row],[OrderDate]])</f>
        <v>2019</v>
      </c>
      <c r="L444" s="1">
        <v>43691</v>
      </c>
      <c r="M444" s="1">
        <v>43665</v>
      </c>
      <c r="N444" t="s">
        <v>47</v>
      </c>
      <c r="O444">
        <v>62</v>
      </c>
      <c r="P444" t="s">
        <v>118</v>
      </c>
      <c r="Q444">
        <v>39.4</v>
      </c>
      <c r="R444">
        <v>40</v>
      </c>
      <c r="S444">
        <v>0</v>
      </c>
      <c r="T444">
        <v>1576</v>
      </c>
      <c r="U444">
        <v>95.66</v>
      </c>
    </row>
    <row r="445" spans="1:21" x14ac:dyDescent="0.2">
      <c r="A445" t="s">
        <v>313</v>
      </c>
      <c r="B445" t="s">
        <v>314</v>
      </c>
      <c r="C445" t="s">
        <v>315</v>
      </c>
      <c r="D445" t="s">
        <v>316</v>
      </c>
      <c r="E445" t="s">
        <v>20</v>
      </c>
      <c r="F445" t="s">
        <v>477</v>
      </c>
      <c r="G445" t="s">
        <v>454</v>
      </c>
      <c r="H445">
        <v>10413</v>
      </c>
      <c r="I445" s="1">
        <v>43663</v>
      </c>
      <c r="J445" s="1" t="str">
        <f>TEXT(Shipping_Data[[#This Row],[OrderDate]],"MMM")</f>
        <v>Jul</v>
      </c>
      <c r="K445">
        <f>YEAR(Shipping_Data[[#This Row],[OrderDate]])</f>
        <v>2019</v>
      </c>
      <c r="L445" s="1">
        <v>43691</v>
      </c>
      <c r="M445" s="1">
        <v>43665</v>
      </c>
      <c r="N445" t="s">
        <v>47</v>
      </c>
      <c r="O445">
        <v>76</v>
      </c>
      <c r="P445" t="s">
        <v>151</v>
      </c>
      <c r="Q445">
        <v>14.4</v>
      </c>
      <c r="R445">
        <v>14</v>
      </c>
      <c r="S445">
        <v>0</v>
      </c>
      <c r="T445">
        <v>201.6</v>
      </c>
      <c r="U445">
        <v>95.66</v>
      </c>
    </row>
    <row r="446" spans="1:21" x14ac:dyDescent="0.2">
      <c r="A446" t="s">
        <v>310</v>
      </c>
      <c r="B446" t="s">
        <v>311</v>
      </c>
      <c r="C446" t="s">
        <v>37</v>
      </c>
      <c r="D446" t="s">
        <v>312</v>
      </c>
      <c r="E446" t="s">
        <v>39</v>
      </c>
      <c r="F446" t="s">
        <v>478</v>
      </c>
      <c r="G446" t="s">
        <v>459</v>
      </c>
      <c r="H446">
        <v>10414</v>
      </c>
      <c r="I446" s="1">
        <v>43663</v>
      </c>
      <c r="J446" s="1" t="str">
        <f>TEXT(Shipping_Data[[#This Row],[OrderDate]],"MMM")</f>
        <v>Jul</v>
      </c>
      <c r="K446">
        <f>YEAR(Shipping_Data[[#This Row],[OrderDate]])</f>
        <v>2019</v>
      </c>
      <c r="L446" s="1">
        <v>43691</v>
      </c>
      <c r="M446" s="1">
        <v>43666</v>
      </c>
      <c r="N446" t="s">
        <v>26</v>
      </c>
      <c r="O446">
        <v>19</v>
      </c>
      <c r="P446" t="s">
        <v>203</v>
      </c>
      <c r="Q446">
        <v>7.3</v>
      </c>
      <c r="R446">
        <v>18</v>
      </c>
      <c r="S446">
        <v>5.000000074505806E-2</v>
      </c>
      <c r="T446">
        <v>124.83</v>
      </c>
      <c r="U446">
        <v>21.48</v>
      </c>
    </row>
    <row r="447" spans="1:21" x14ac:dyDescent="0.2">
      <c r="A447" t="s">
        <v>310</v>
      </c>
      <c r="B447" t="s">
        <v>311</v>
      </c>
      <c r="C447" t="s">
        <v>37</v>
      </c>
      <c r="D447" t="s">
        <v>312</v>
      </c>
      <c r="E447" t="s">
        <v>39</v>
      </c>
      <c r="F447" t="s">
        <v>478</v>
      </c>
      <c r="G447" t="s">
        <v>459</v>
      </c>
      <c r="H447">
        <v>10414</v>
      </c>
      <c r="I447" s="1">
        <v>43663</v>
      </c>
      <c r="J447" s="1" t="str">
        <f>TEXT(Shipping_Data[[#This Row],[OrderDate]],"MMM")</f>
        <v>Jul</v>
      </c>
      <c r="K447">
        <f>YEAR(Shipping_Data[[#This Row],[OrderDate]])</f>
        <v>2019</v>
      </c>
      <c r="L447" s="1">
        <v>43691</v>
      </c>
      <c r="M447" s="1">
        <v>43666</v>
      </c>
      <c r="N447" t="s">
        <v>26</v>
      </c>
      <c r="O447">
        <v>33</v>
      </c>
      <c r="P447" t="s">
        <v>62</v>
      </c>
      <c r="Q447">
        <v>2</v>
      </c>
      <c r="R447">
        <v>50</v>
      </c>
      <c r="S447">
        <v>0</v>
      </c>
      <c r="T447">
        <v>100</v>
      </c>
      <c r="U447">
        <v>21.48</v>
      </c>
    </row>
    <row r="448" spans="1:21" x14ac:dyDescent="0.2">
      <c r="A448" t="s">
        <v>355</v>
      </c>
      <c r="B448" t="s">
        <v>356</v>
      </c>
      <c r="C448" t="s">
        <v>357</v>
      </c>
      <c r="D448" t="s">
        <v>358</v>
      </c>
      <c r="E448" t="s">
        <v>117</v>
      </c>
      <c r="F448" t="s">
        <v>479</v>
      </c>
      <c r="G448" t="s">
        <v>454</v>
      </c>
      <c r="H448">
        <v>10415</v>
      </c>
      <c r="I448" s="1">
        <v>43664</v>
      </c>
      <c r="J448" s="1" t="str">
        <f>TEXT(Shipping_Data[[#This Row],[OrderDate]],"MMM")</f>
        <v>Jul</v>
      </c>
      <c r="K448">
        <f>YEAR(Shipping_Data[[#This Row],[OrderDate]])</f>
        <v>2019</v>
      </c>
      <c r="L448" s="1">
        <v>43692</v>
      </c>
      <c r="M448" s="1">
        <v>43673</v>
      </c>
      <c r="N448" t="s">
        <v>40</v>
      </c>
      <c r="O448">
        <v>17</v>
      </c>
      <c r="P448" t="s">
        <v>140</v>
      </c>
      <c r="Q448">
        <v>31.2</v>
      </c>
      <c r="R448">
        <v>2</v>
      </c>
      <c r="S448">
        <v>0</v>
      </c>
      <c r="T448">
        <v>62.4</v>
      </c>
      <c r="U448">
        <v>0.2</v>
      </c>
    </row>
    <row r="449" spans="1:21" x14ac:dyDescent="0.2">
      <c r="A449" t="s">
        <v>355</v>
      </c>
      <c r="B449" t="s">
        <v>356</v>
      </c>
      <c r="C449" t="s">
        <v>357</v>
      </c>
      <c r="D449" t="s">
        <v>358</v>
      </c>
      <c r="E449" t="s">
        <v>117</v>
      </c>
      <c r="F449" t="s">
        <v>479</v>
      </c>
      <c r="G449" t="s">
        <v>454</v>
      </c>
      <c r="H449">
        <v>10415</v>
      </c>
      <c r="I449" s="1">
        <v>43664</v>
      </c>
      <c r="J449" s="1" t="str">
        <f>TEXT(Shipping_Data[[#This Row],[OrderDate]],"MMM")</f>
        <v>Jul</v>
      </c>
      <c r="K449">
        <f>YEAR(Shipping_Data[[#This Row],[OrderDate]])</f>
        <v>2019</v>
      </c>
      <c r="L449" s="1">
        <v>43692</v>
      </c>
      <c r="M449" s="1">
        <v>43673</v>
      </c>
      <c r="N449" t="s">
        <v>40</v>
      </c>
      <c r="O449">
        <v>33</v>
      </c>
      <c r="P449" t="s">
        <v>62</v>
      </c>
      <c r="Q449">
        <v>2</v>
      </c>
      <c r="R449">
        <v>20</v>
      </c>
      <c r="S449">
        <v>0</v>
      </c>
      <c r="T449">
        <v>40</v>
      </c>
      <c r="U449">
        <v>0.2</v>
      </c>
    </row>
    <row r="450" spans="1:21" x14ac:dyDescent="0.2">
      <c r="A450" t="s">
        <v>141</v>
      </c>
      <c r="B450" t="s">
        <v>142</v>
      </c>
      <c r="C450" t="s">
        <v>143</v>
      </c>
      <c r="D450" t="s">
        <v>144</v>
      </c>
      <c r="E450" t="s">
        <v>25</v>
      </c>
      <c r="F450" t="s">
        <v>477</v>
      </c>
      <c r="G450" t="s">
        <v>458</v>
      </c>
      <c r="H450">
        <v>10416</v>
      </c>
      <c r="I450" s="1">
        <v>43665</v>
      </c>
      <c r="J450" s="1" t="str">
        <f>TEXT(Shipping_Data[[#This Row],[OrderDate]],"MMM")</f>
        <v>Jul</v>
      </c>
      <c r="K450">
        <f>YEAR(Shipping_Data[[#This Row],[OrderDate]])</f>
        <v>2019</v>
      </c>
      <c r="L450" s="1">
        <v>43693</v>
      </c>
      <c r="M450" s="1">
        <v>43676</v>
      </c>
      <c r="N450" t="s">
        <v>26</v>
      </c>
      <c r="O450">
        <v>19</v>
      </c>
      <c r="P450" t="s">
        <v>203</v>
      </c>
      <c r="Q450">
        <v>7.3</v>
      </c>
      <c r="R450">
        <v>20</v>
      </c>
      <c r="S450">
        <v>0</v>
      </c>
      <c r="T450">
        <v>146</v>
      </c>
      <c r="U450">
        <v>22.72</v>
      </c>
    </row>
    <row r="451" spans="1:21" x14ac:dyDescent="0.2">
      <c r="A451" t="s">
        <v>141</v>
      </c>
      <c r="B451" t="s">
        <v>142</v>
      </c>
      <c r="C451" t="s">
        <v>143</v>
      </c>
      <c r="D451" t="s">
        <v>144</v>
      </c>
      <c r="E451" t="s">
        <v>25</v>
      </c>
      <c r="F451" t="s">
        <v>477</v>
      </c>
      <c r="G451" t="s">
        <v>458</v>
      </c>
      <c r="H451">
        <v>10416</v>
      </c>
      <c r="I451" s="1">
        <v>43665</v>
      </c>
      <c r="J451" s="1" t="str">
        <f>TEXT(Shipping_Data[[#This Row],[OrderDate]],"MMM")</f>
        <v>Jul</v>
      </c>
      <c r="K451">
        <f>YEAR(Shipping_Data[[#This Row],[OrderDate]])</f>
        <v>2019</v>
      </c>
      <c r="L451" s="1">
        <v>43693</v>
      </c>
      <c r="M451" s="1">
        <v>43676</v>
      </c>
      <c r="N451" t="s">
        <v>26</v>
      </c>
      <c r="O451">
        <v>53</v>
      </c>
      <c r="P451" t="s">
        <v>87</v>
      </c>
      <c r="Q451">
        <v>26.2</v>
      </c>
      <c r="R451">
        <v>10</v>
      </c>
      <c r="S451">
        <v>0</v>
      </c>
      <c r="T451">
        <v>262</v>
      </c>
      <c r="U451">
        <v>22.72</v>
      </c>
    </row>
    <row r="452" spans="1:21" x14ac:dyDescent="0.2">
      <c r="A452" t="s">
        <v>141</v>
      </c>
      <c r="B452" t="s">
        <v>142</v>
      </c>
      <c r="C452" t="s">
        <v>143</v>
      </c>
      <c r="D452" t="s">
        <v>144</v>
      </c>
      <c r="E452" t="s">
        <v>25</v>
      </c>
      <c r="F452" t="s">
        <v>477</v>
      </c>
      <c r="G452" t="s">
        <v>458</v>
      </c>
      <c r="H452">
        <v>10416</v>
      </c>
      <c r="I452" s="1">
        <v>43665</v>
      </c>
      <c r="J452" s="1" t="str">
        <f>TEXT(Shipping_Data[[#This Row],[OrderDate]],"MMM")</f>
        <v>Jul</v>
      </c>
      <c r="K452">
        <f>YEAR(Shipping_Data[[#This Row],[OrderDate]])</f>
        <v>2019</v>
      </c>
      <c r="L452" s="1">
        <v>43693</v>
      </c>
      <c r="M452" s="1">
        <v>43676</v>
      </c>
      <c r="N452" t="s">
        <v>26</v>
      </c>
      <c r="O452">
        <v>57</v>
      </c>
      <c r="P452" t="s">
        <v>55</v>
      </c>
      <c r="Q452">
        <v>15.6</v>
      </c>
      <c r="R452">
        <v>20</v>
      </c>
      <c r="S452">
        <v>0</v>
      </c>
      <c r="T452">
        <v>312</v>
      </c>
      <c r="U452">
        <v>22.72</v>
      </c>
    </row>
    <row r="453" spans="1:21" x14ac:dyDescent="0.2">
      <c r="A453" t="s">
        <v>304</v>
      </c>
      <c r="B453" t="s">
        <v>305</v>
      </c>
      <c r="C453" t="s">
        <v>306</v>
      </c>
      <c r="D453" t="s">
        <v>307</v>
      </c>
      <c r="E453" t="s">
        <v>308</v>
      </c>
      <c r="F453" t="s">
        <v>477</v>
      </c>
      <c r="G453" t="s">
        <v>453</v>
      </c>
      <c r="H453">
        <v>10417</v>
      </c>
      <c r="I453" s="1">
        <v>43665</v>
      </c>
      <c r="J453" s="1" t="str">
        <f>TEXT(Shipping_Data[[#This Row],[OrderDate]],"MMM")</f>
        <v>Jul</v>
      </c>
      <c r="K453">
        <f>YEAR(Shipping_Data[[#This Row],[OrderDate]])</f>
        <v>2019</v>
      </c>
      <c r="L453" s="1">
        <v>43693</v>
      </c>
      <c r="M453" s="1">
        <v>43677</v>
      </c>
      <c r="N453" t="s">
        <v>26</v>
      </c>
      <c r="O453">
        <v>38</v>
      </c>
      <c r="P453" t="s">
        <v>288</v>
      </c>
      <c r="Q453">
        <v>210.8</v>
      </c>
      <c r="R453">
        <v>50</v>
      </c>
      <c r="S453">
        <v>0</v>
      </c>
      <c r="T453">
        <v>10540</v>
      </c>
      <c r="U453">
        <v>70.290000000000006</v>
      </c>
    </row>
    <row r="454" spans="1:21" x14ac:dyDescent="0.2">
      <c r="A454" t="s">
        <v>304</v>
      </c>
      <c r="B454" t="s">
        <v>305</v>
      </c>
      <c r="C454" t="s">
        <v>306</v>
      </c>
      <c r="D454" t="s">
        <v>307</v>
      </c>
      <c r="E454" t="s">
        <v>308</v>
      </c>
      <c r="F454" t="s">
        <v>477</v>
      </c>
      <c r="G454" t="s">
        <v>453</v>
      </c>
      <c r="H454">
        <v>10417</v>
      </c>
      <c r="I454" s="1">
        <v>43665</v>
      </c>
      <c r="J454" s="1" t="str">
        <f>TEXT(Shipping_Data[[#This Row],[OrderDate]],"MMM")</f>
        <v>Jul</v>
      </c>
      <c r="K454">
        <f>YEAR(Shipping_Data[[#This Row],[OrderDate]])</f>
        <v>2019</v>
      </c>
      <c r="L454" s="1">
        <v>43693</v>
      </c>
      <c r="M454" s="1">
        <v>43677</v>
      </c>
      <c r="N454" t="s">
        <v>26</v>
      </c>
      <c r="O454">
        <v>46</v>
      </c>
      <c r="P454" t="s">
        <v>215</v>
      </c>
      <c r="Q454">
        <v>9.6</v>
      </c>
      <c r="R454">
        <v>2</v>
      </c>
      <c r="S454">
        <v>0.25</v>
      </c>
      <c r="T454">
        <v>14.4</v>
      </c>
      <c r="U454">
        <v>70.290000000000006</v>
      </c>
    </row>
    <row r="455" spans="1:21" x14ac:dyDescent="0.2">
      <c r="A455" t="s">
        <v>304</v>
      </c>
      <c r="B455" t="s">
        <v>305</v>
      </c>
      <c r="C455" t="s">
        <v>306</v>
      </c>
      <c r="D455" t="s">
        <v>307</v>
      </c>
      <c r="E455" t="s">
        <v>308</v>
      </c>
      <c r="F455" t="s">
        <v>477</v>
      </c>
      <c r="G455" t="s">
        <v>453</v>
      </c>
      <c r="H455">
        <v>10417</v>
      </c>
      <c r="I455" s="1">
        <v>43665</v>
      </c>
      <c r="J455" s="1" t="str">
        <f>TEXT(Shipping_Data[[#This Row],[OrderDate]],"MMM")</f>
        <v>Jul</v>
      </c>
      <c r="K455">
        <f>YEAR(Shipping_Data[[#This Row],[OrderDate]])</f>
        <v>2019</v>
      </c>
      <c r="L455" s="1">
        <v>43693</v>
      </c>
      <c r="M455" s="1">
        <v>43677</v>
      </c>
      <c r="N455" t="s">
        <v>26</v>
      </c>
      <c r="O455">
        <v>68</v>
      </c>
      <c r="P455" t="s">
        <v>221</v>
      </c>
      <c r="Q455">
        <v>10</v>
      </c>
      <c r="R455">
        <v>36</v>
      </c>
      <c r="S455">
        <v>0.25</v>
      </c>
      <c r="T455">
        <v>270</v>
      </c>
      <c r="U455">
        <v>70.290000000000006</v>
      </c>
    </row>
    <row r="456" spans="1:21" x14ac:dyDescent="0.2">
      <c r="A456" t="s">
        <v>304</v>
      </c>
      <c r="B456" t="s">
        <v>305</v>
      </c>
      <c r="C456" t="s">
        <v>306</v>
      </c>
      <c r="D456" t="s">
        <v>307</v>
      </c>
      <c r="E456" t="s">
        <v>308</v>
      </c>
      <c r="F456" t="s">
        <v>477</v>
      </c>
      <c r="G456" t="s">
        <v>453</v>
      </c>
      <c r="H456">
        <v>10417</v>
      </c>
      <c r="I456" s="1">
        <v>43665</v>
      </c>
      <c r="J456" s="1" t="str">
        <f>TEXT(Shipping_Data[[#This Row],[OrderDate]],"MMM")</f>
        <v>Jul</v>
      </c>
      <c r="K456">
        <f>YEAR(Shipping_Data[[#This Row],[OrderDate]])</f>
        <v>2019</v>
      </c>
      <c r="L456" s="1">
        <v>43693</v>
      </c>
      <c r="M456" s="1">
        <v>43677</v>
      </c>
      <c r="N456" t="s">
        <v>26</v>
      </c>
      <c r="O456">
        <v>77</v>
      </c>
      <c r="P456" t="s">
        <v>88</v>
      </c>
      <c r="Q456">
        <v>10.4</v>
      </c>
      <c r="R456">
        <v>35</v>
      </c>
      <c r="S456">
        <v>0</v>
      </c>
      <c r="T456">
        <v>364</v>
      </c>
      <c r="U456">
        <v>70.290000000000006</v>
      </c>
    </row>
    <row r="457" spans="1:21" x14ac:dyDescent="0.2">
      <c r="A457" t="s">
        <v>166</v>
      </c>
      <c r="B457" t="s">
        <v>167</v>
      </c>
      <c r="C457" t="s">
        <v>168</v>
      </c>
      <c r="D457" t="s">
        <v>169</v>
      </c>
      <c r="E457" t="s">
        <v>34</v>
      </c>
      <c r="F457" t="s">
        <v>477</v>
      </c>
      <c r="G457" t="s">
        <v>453</v>
      </c>
      <c r="H457">
        <v>10418</v>
      </c>
      <c r="I457" s="1">
        <v>43666</v>
      </c>
      <c r="J457" s="1" t="str">
        <f>TEXT(Shipping_Data[[#This Row],[OrderDate]],"MMM")</f>
        <v>Jul</v>
      </c>
      <c r="K457">
        <f>YEAR(Shipping_Data[[#This Row],[OrderDate]])</f>
        <v>2019</v>
      </c>
      <c r="L457" s="1">
        <v>43694</v>
      </c>
      <c r="M457" s="1">
        <v>43673</v>
      </c>
      <c r="N457" t="s">
        <v>40</v>
      </c>
      <c r="O457">
        <v>2</v>
      </c>
      <c r="P457" t="s">
        <v>79</v>
      </c>
      <c r="Q457">
        <v>15.2</v>
      </c>
      <c r="R457">
        <v>60</v>
      </c>
      <c r="S457">
        <v>0</v>
      </c>
      <c r="T457">
        <v>912</v>
      </c>
      <c r="U457">
        <v>17.55</v>
      </c>
    </row>
    <row r="458" spans="1:21" x14ac:dyDescent="0.2">
      <c r="A458" t="s">
        <v>166</v>
      </c>
      <c r="B458" t="s">
        <v>167</v>
      </c>
      <c r="C458" t="s">
        <v>168</v>
      </c>
      <c r="D458" t="s">
        <v>169</v>
      </c>
      <c r="E458" t="s">
        <v>34</v>
      </c>
      <c r="F458" t="s">
        <v>477</v>
      </c>
      <c r="G458" t="s">
        <v>453</v>
      </c>
      <c r="H458">
        <v>10418</v>
      </c>
      <c r="I458" s="1">
        <v>43666</v>
      </c>
      <c r="J458" s="1" t="str">
        <f>TEXT(Shipping_Data[[#This Row],[OrderDate]],"MMM")</f>
        <v>Jul</v>
      </c>
      <c r="K458">
        <f>YEAR(Shipping_Data[[#This Row],[OrderDate]])</f>
        <v>2019</v>
      </c>
      <c r="L458" s="1">
        <v>43694</v>
      </c>
      <c r="M458" s="1">
        <v>43673</v>
      </c>
      <c r="N458" t="s">
        <v>40</v>
      </c>
      <c r="O458">
        <v>47</v>
      </c>
      <c r="P458" t="s">
        <v>299</v>
      </c>
      <c r="Q458">
        <v>7.6</v>
      </c>
      <c r="R458">
        <v>55</v>
      </c>
      <c r="S458">
        <v>0</v>
      </c>
      <c r="T458">
        <v>418</v>
      </c>
      <c r="U458">
        <v>17.55</v>
      </c>
    </row>
    <row r="459" spans="1:21" x14ac:dyDescent="0.2">
      <c r="A459" t="s">
        <v>166</v>
      </c>
      <c r="B459" t="s">
        <v>167</v>
      </c>
      <c r="C459" t="s">
        <v>168</v>
      </c>
      <c r="D459" t="s">
        <v>169</v>
      </c>
      <c r="E459" t="s">
        <v>34</v>
      </c>
      <c r="F459" t="s">
        <v>477</v>
      </c>
      <c r="G459" t="s">
        <v>453</v>
      </c>
      <c r="H459">
        <v>10418</v>
      </c>
      <c r="I459" s="1">
        <v>43666</v>
      </c>
      <c r="J459" s="1" t="str">
        <f>TEXT(Shipping_Data[[#This Row],[OrderDate]],"MMM")</f>
        <v>Jul</v>
      </c>
      <c r="K459">
        <f>YEAR(Shipping_Data[[#This Row],[OrderDate]])</f>
        <v>2019</v>
      </c>
      <c r="L459" s="1">
        <v>43694</v>
      </c>
      <c r="M459" s="1">
        <v>43673</v>
      </c>
      <c r="N459" t="s">
        <v>40</v>
      </c>
      <c r="O459">
        <v>61</v>
      </c>
      <c r="P459" t="s">
        <v>383</v>
      </c>
      <c r="Q459">
        <v>22.8</v>
      </c>
      <c r="R459">
        <v>16</v>
      </c>
      <c r="S459">
        <v>0</v>
      </c>
      <c r="T459">
        <v>364.8</v>
      </c>
      <c r="U459">
        <v>17.55</v>
      </c>
    </row>
    <row r="460" spans="1:21" x14ac:dyDescent="0.2">
      <c r="A460" t="s">
        <v>166</v>
      </c>
      <c r="B460" t="s">
        <v>167</v>
      </c>
      <c r="C460" t="s">
        <v>168</v>
      </c>
      <c r="D460" t="s">
        <v>169</v>
      </c>
      <c r="E460" t="s">
        <v>34</v>
      </c>
      <c r="F460" t="s">
        <v>477</v>
      </c>
      <c r="G460" t="s">
        <v>453</v>
      </c>
      <c r="H460">
        <v>10418</v>
      </c>
      <c r="I460" s="1">
        <v>43666</v>
      </c>
      <c r="J460" s="1" t="str">
        <f>TEXT(Shipping_Data[[#This Row],[OrderDate]],"MMM")</f>
        <v>Jul</v>
      </c>
      <c r="K460">
        <f>YEAR(Shipping_Data[[#This Row],[OrderDate]])</f>
        <v>2019</v>
      </c>
      <c r="L460" s="1">
        <v>43694</v>
      </c>
      <c r="M460" s="1">
        <v>43673</v>
      </c>
      <c r="N460" t="s">
        <v>40</v>
      </c>
      <c r="O460">
        <v>74</v>
      </c>
      <c r="P460" t="s">
        <v>74</v>
      </c>
      <c r="Q460">
        <v>8</v>
      </c>
      <c r="R460">
        <v>15</v>
      </c>
      <c r="S460">
        <v>0</v>
      </c>
      <c r="T460">
        <v>120</v>
      </c>
      <c r="U460">
        <v>17.55</v>
      </c>
    </row>
    <row r="461" spans="1:21" x14ac:dyDescent="0.2">
      <c r="A461" t="s">
        <v>75</v>
      </c>
      <c r="B461" t="s">
        <v>76</v>
      </c>
      <c r="C461" t="s">
        <v>77</v>
      </c>
      <c r="D461" t="s">
        <v>78</v>
      </c>
      <c r="E461" t="s">
        <v>71</v>
      </c>
      <c r="F461" t="s">
        <v>477</v>
      </c>
      <c r="G461" t="s">
        <v>453</v>
      </c>
      <c r="H461">
        <v>10419</v>
      </c>
      <c r="I461" s="1">
        <v>43669</v>
      </c>
      <c r="J461" s="1" t="str">
        <f>TEXT(Shipping_Data[[#This Row],[OrderDate]],"MMM")</f>
        <v>Jul</v>
      </c>
      <c r="K461">
        <f>YEAR(Shipping_Data[[#This Row],[OrderDate]])</f>
        <v>2019</v>
      </c>
      <c r="L461" s="1">
        <v>43697</v>
      </c>
      <c r="M461" s="1">
        <v>43679</v>
      </c>
      <c r="N461" t="s">
        <v>47</v>
      </c>
      <c r="O461">
        <v>60</v>
      </c>
      <c r="P461" t="s">
        <v>63</v>
      </c>
      <c r="Q461">
        <v>27.2</v>
      </c>
      <c r="R461">
        <v>60</v>
      </c>
      <c r="S461">
        <v>5.000000074505806E-2</v>
      </c>
      <c r="T461">
        <v>1550.4</v>
      </c>
      <c r="U461">
        <v>137.35</v>
      </c>
    </row>
    <row r="462" spans="1:21" x14ac:dyDescent="0.2">
      <c r="A462" t="s">
        <v>75</v>
      </c>
      <c r="B462" t="s">
        <v>76</v>
      </c>
      <c r="C462" t="s">
        <v>77</v>
      </c>
      <c r="D462" t="s">
        <v>78</v>
      </c>
      <c r="E462" t="s">
        <v>71</v>
      </c>
      <c r="F462" t="s">
        <v>477</v>
      </c>
      <c r="G462" t="s">
        <v>453</v>
      </c>
      <c r="H462">
        <v>10419</v>
      </c>
      <c r="I462" s="1">
        <v>43669</v>
      </c>
      <c r="J462" s="1" t="str">
        <f>TEXT(Shipping_Data[[#This Row],[OrderDate]],"MMM")</f>
        <v>Jul</v>
      </c>
      <c r="K462">
        <f>YEAR(Shipping_Data[[#This Row],[OrderDate]])</f>
        <v>2019</v>
      </c>
      <c r="L462" s="1">
        <v>43697</v>
      </c>
      <c r="M462" s="1">
        <v>43679</v>
      </c>
      <c r="N462" t="s">
        <v>47</v>
      </c>
      <c r="O462">
        <v>69</v>
      </c>
      <c r="P462" t="s">
        <v>233</v>
      </c>
      <c r="Q462">
        <v>28.8</v>
      </c>
      <c r="R462">
        <v>20</v>
      </c>
      <c r="S462">
        <v>5.000000074505806E-2</v>
      </c>
      <c r="T462">
        <v>547.20000000000005</v>
      </c>
      <c r="U462">
        <v>137.35</v>
      </c>
    </row>
    <row r="463" spans="1:21" x14ac:dyDescent="0.2">
      <c r="A463" t="s">
        <v>83</v>
      </c>
      <c r="B463" t="s">
        <v>84</v>
      </c>
      <c r="C463" t="s">
        <v>85</v>
      </c>
      <c r="D463" t="s">
        <v>86</v>
      </c>
      <c r="E463" t="s">
        <v>39</v>
      </c>
      <c r="F463" t="s">
        <v>478</v>
      </c>
      <c r="G463" t="s">
        <v>454</v>
      </c>
      <c r="H463">
        <v>10420</v>
      </c>
      <c r="I463" s="1">
        <v>43670</v>
      </c>
      <c r="J463" s="1" t="str">
        <f>TEXT(Shipping_Data[[#This Row],[OrderDate]],"MMM")</f>
        <v>Jul</v>
      </c>
      <c r="K463">
        <f>YEAR(Shipping_Data[[#This Row],[OrderDate]])</f>
        <v>2019</v>
      </c>
      <c r="L463" s="1">
        <v>43698</v>
      </c>
      <c r="M463" s="1">
        <v>43676</v>
      </c>
      <c r="N463" t="s">
        <v>40</v>
      </c>
      <c r="O463">
        <v>9</v>
      </c>
      <c r="P463" t="s">
        <v>384</v>
      </c>
      <c r="Q463">
        <v>77.599999999999994</v>
      </c>
      <c r="R463">
        <v>20</v>
      </c>
      <c r="S463">
        <v>0.10000000149011612</v>
      </c>
      <c r="T463">
        <v>1396.8</v>
      </c>
      <c r="U463">
        <v>44.12</v>
      </c>
    </row>
    <row r="464" spans="1:21" x14ac:dyDescent="0.2">
      <c r="A464" t="s">
        <v>83</v>
      </c>
      <c r="B464" t="s">
        <v>84</v>
      </c>
      <c r="C464" t="s">
        <v>85</v>
      </c>
      <c r="D464" t="s">
        <v>86</v>
      </c>
      <c r="E464" t="s">
        <v>39</v>
      </c>
      <c r="F464" t="s">
        <v>478</v>
      </c>
      <c r="G464" t="s">
        <v>454</v>
      </c>
      <c r="H464">
        <v>10420</v>
      </c>
      <c r="I464" s="1">
        <v>43670</v>
      </c>
      <c r="J464" s="1" t="str">
        <f>TEXT(Shipping_Data[[#This Row],[OrderDate]],"MMM")</f>
        <v>Jul</v>
      </c>
      <c r="K464">
        <f>YEAR(Shipping_Data[[#This Row],[OrderDate]])</f>
        <v>2019</v>
      </c>
      <c r="L464" s="1">
        <v>43698</v>
      </c>
      <c r="M464" s="1">
        <v>43676</v>
      </c>
      <c r="N464" t="s">
        <v>40</v>
      </c>
      <c r="O464">
        <v>13</v>
      </c>
      <c r="P464" t="s">
        <v>180</v>
      </c>
      <c r="Q464">
        <v>4.8</v>
      </c>
      <c r="R464">
        <v>2</v>
      </c>
      <c r="S464">
        <v>0.10000000149011612</v>
      </c>
      <c r="T464">
        <v>8.64</v>
      </c>
      <c r="U464">
        <v>44.12</v>
      </c>
    </row>
    <row r="465" spans="1:21" x14ac:dyDescent="0.2">
      <c r="A465" t="s">
        <v>83</v>
      </c>
      <c r="B465" t="s">
        <v>84</v>
      </c>
      <c r="C465" t="s">
        <v>85</v>
      </c>
      <c r="D465" t="s">
        <v>86</v>
      </c>
      <c r="E465" t="s">
        <v>39</v>
      </c>
      <c r="F465" t="s">
        <v>478</v>
      </c>
      <c r="G465" t="s">
        <v>454</v>
      </c>
      <c r="H465">
        <v>10420</v>
      </c>
      <c r="I465" s="1">
        <v>43670</v>
      </c>
      <c r="J465" s="1" t="str">
        <f>TEXT(Shipping_Data[[#This Row],[OrderDate]],"MMM")</f>
        <v>Jul</v>
      </c>
      <c r="K465">
        <f>YEAR(Shipping_Data[[#This Row],[OrderDate]])</f>
        <v>2019</v>
      </c>
      <c r="L465" s="1">
        <v>43698</v>
      </c>
      <c r="M465" s="1">
        <v>43676</v>
      </c>
      <c r="N465" t="s">
        <v>40</v>
      </c>
      <c r="O465">
        <v>70</v>
      </c>
      <c r="P465" t="s">
        <v>119</v>
      </c>
      <c r="Q465">
        <v>12</v>
      </c>
      <c r="R465">
        <v>8</v>
      </c>
      <c r="S465">
        <v>0.10000000149011612</v>
      </c>
      <c r="T465">
        <v>86.4</v>
      </c>
      <c r="U465">
        <v>44.12</v>
      </c>
    </row>
    <row r="466" spans="1:21" x14ac:dyDescent="0.2">
      <c r="A466" t="s">
        <v>83</v>
      </c>
      <c r="B466" t="s">
        <v>84</v>
      </c>
      <c r="C466" t="s">
        <v>85</v>
      </c>
      <c r="D466" t="s">
        <v>86</v>
      </c>
      <c r="E466" t="s">
        <v>39</v>
      </c>
      <c r="F466" t="s">
        <v>478</v>
      </c>
      <c r="G466" t="s">
        <v>454</v>
      </c>
      <c r="H466">
        <v>10420</v>
      </c>
      <c r="I466" s="1">
        <v>43670</v>
      </c>
      <c r="J466" s="1" t="str">
        <f>TEXT(Shipping_Data[[#This Row],[OrderDate]],"MMM")</f>
        <v>Jul</v>
      </c>
      <c r="K466">
        <f>YEAR(Shipping_Data[[#This Row],[OrderDate]])</f>
        <v>2019</v>
      </c>
      <c r="L466" s="1">
        <v>43698</v>
      </c>
      <c r="M466" s="1">
        <v>43676</v>
      </c>
      <c r="N466" t="s">
        <v>40</v>
      </c>
      <c r="O466">
        <v>73</v>
      </c>
      <c r="P466" t="s">
        <v>192</v>
      </c>
      <c r="Q466">
        <v>12</v>
      </c>
      <c r="R466">
        <v>20</v>
      </c>
      <c r="S466">
        <v>0.10000000149011612</v>
      </c>
      <c r="T466">
        <v>216</v>
      </c>
      <c r="U466">
        <v>44.12</v>
      </c>
    </row>
    <row r="467" spans="1:21" x14ac:dyDescent="0.2">
      <c r="A467" t="s">
        <v>120</v>
      </c>
      <c r="B467" t="s">
        <v>121</v>
      </c>
      <c r="C467" t="s">
        <v>45</v>
      </c>
      <c r="D467" t="s">
        <v>122</v>
      </c>
      <c r="E467" t="s">
        <v>39</v>
      </c>
      <c r="F467" t="s">
        <v>478</v>
      </c>
      <c r="G467" t="s">
        <v>458</v>
      </c>
      <c r="H467">
        <v>10421</v>
      </c>
      <c r="I467" s="1">
        <v>43670</v>
      </c>
      <c r="J467" s="1" t="str">
        <f>TEXT(Shipping_Data[[#This Row],[OrderDate]],"MMM")</f>
        <v>Jul</v>
      </c>
      <c r="K467">
        <f>YEAR(Shipping_Data[[#This Row],[OrderDate]])</f>
        <v>2019</v>
      </c>
      <c r="L467" s="1">
        <v>43712</v>
      </c>
      <c r="M467" s="1">
        <v>43676</v>
      </c>
      <c r="N467" t="s">
        <v>40</v>
      </c>
      <c r="O467">
        <v>19</v>
      </c>
      <c r="P467" t="s">
        <v>203</v>
      </c>
      <c r="Q467">
        <v>7.3</v>
      </c>
      <c r="R467">
        <v>4</v>
      </c>
      <c r="S467">
        <v>0.15000000596046448</v>
      </c>
      <c r="T467">
        <v>24.82</v>
      </c>
      <c r="U467">
        <v>99.23</v>
      </c>
    </row>
    <row r="468" spans="1:21" x14ac:dyDescent="0.2">
      <c r="A468" t="s">
        <v>120</v>
      </c>
      <c r="B468" t="s">
        <v>121</v>
      </c>
      <c r="C468" t="s">
        <v>45</v>
      </c>
      <c r="D468" t="s">
        <v>122</v>
      </c>
      <c r="E468" t="s">
        <v>39</v>
      </c>
      <c r="F468" t="s">
        <v>478</v>
      </c>
      <c r="G468" t="s">
        <v>458</v>
      </c>
      <c r="H468">
        <v>10421</v>
      </c>
      <c r="I468" s="1">
        <v>43670</v>
      </c>
      <c r="J468" s="1" t="str">
        <f>TEXT(Shipping_Data[[#This Row],[OrderDate]],"MMM")</f>
        <v>Jul</v>
      </c>
      <c r="K468">
        <f>YEAR(Shipping_Data[[#This Row],[OrderDate]])</f>
        <v>2019</v>
      </c>
      <c r="L468" s="1">
        <v>43712</v>
      </c>
      <c r="M468" s="1">
        <v>43676</v>
      </c>
      <c r="N468" t="s">
        <v>40</v>
      </c>
      <c r="O468">
        <v>26</v>
      </c>
      <c r="P468" t="s">
        <v>289</v>
      </c>
      <c r="Q468">
        <v>24.9</v>
      </c>
      <c r="R468">
        <v>30</v>
      </c>
      <c r="S468">
        <v>0</v>
      </c>
      <c r="T468">
        <v>747</v>
      </c>
      <c r="U468">
        <v>99.23</v>
      </c>
    </row>
    <row r="469" spans="1:21" x14ac:dyDescent="0.2">
      <c r="A469" t="s">
        <v>120</v>
      </c>
      <c r="B469" t="s">
        <v>121</v>
      </c>
      <c r="C469" t="s">
        <v>45</v>
      </c>
      <c r="D469" t="s">
        <v>122</v>
      </c>
      <c r="E469" t="s">
        <v>39</v>
      </c>
      <c r="F469" t="s">
        <v>478</v>
      </c>
      <c r="G469" t="s">
        <v>458</v>
      </c>
      <c r="H469">
        <v>10421</v>
      </c>
      <c r="I469" s="1">
        <v>43670</v>
      </c>
      <c r="J469" s="1" t="str">
        <f>TEXT(Shipping_Data[[#This Row],[OrderDate]],"MMM")</f>
        <v>Jul</v>
      </c>
      <c r="K469">
        <f>YEAR(Shipping_Data[[#This Row],[OrderDate]])</f>
        <v>2019</v>
      </c>
      <c r="L469" s="1">
        <v>43712</v>
      </c>
      <c r="M469" s="1">
        <v>43676</v>
      </c>
      <c r="N469" t="s">
        <v>40</v>
      </c>
      <c r="O469">
        <v>53</v>
      </c>
      <c r="P469" t="s">
        <v>87</v>
      </c>
      <c r="Q469">
        <v>26.2</v>
      </c>
      <c r="R469">
        <v>15</v>
      </c>
      <c r="S469">
        <v>0.15000000596046448</v>
      </c>
      <c r="T469">
        <v>334.05</v>
      </c>
      <c r="U469">
        <v>99.23</v>
      </c>
    </row>
    <row r="470" spans="1:21" x14ac:dyDescent="0.2">
      <c r="A470" t="s">
        <v>120</v>
      </c>
      <c r="B470" t="s">
        <v>121</v>
      </c>
      <c r="C470" t="s">
        <v>45</v>
      </c>
      <c r="D470" t="s">
        <v>122</v>
      </c>
      <c r="E470" t="s">
        <v>39</v>
      </c>
      <c r="F470" t="s">
        <v>478</v>
      </c>
      <c r="G470" t="s">
        <v>458</v>
      </c>
      <c r="H470">
        <v>10421</v>
      </c>
      <c r="I470" s="1">
        <v>43670</v>
      </c>
      <c r="J470" s="1" t="str">
        <f>TEXT(Shipping_Data[[#This Row],[OrderDate]],"MMM")</f>
        <v>Jul</v>
      </c>
      <c r="K470">
        <f>YEAR(Shipping_Data[[#This Row],[OrderDate]])</f>
        <v>2019</v>
      </c>
      <c r="L470" s="1">
        <v>43712</v>
      </c>
      <c r="M470" s="1">
        <v>43676</v>
      </c>
      <c r="N470" t="s">
        <v>40</v>
      </c>
      <c r="O470">
        <v>77</v>
      </c>
      <c r="P470" t="s">
        <v>88</v>
      </c>
      <c r="Q470">
        <v>10.4</v>
      </c>
      <c r="R470">
        <v>10</v>
      </c>
      <c r="S470">
        <v>0.15000000596046448</v>
      </c>
      <c r="T470">
        <v>88.4</v>
      </c>
      <c r="U470">
        <v>99.23</v>
      </c>
    </row>
    <row r="471" spans="1:21" x14ac:dyDescent="0.2">
      <c r="A471" t="s">
        <v>385</v>
      </c>
      <c r="B471" t="s">
        <v>386</v>
      </c>
      <c r="C471" t="s">
        <v>387</v>
      </c>
      <c r="D471" t="s">
        <v>388</v>
      </c>
      <c r="E471" t="s">
        <v>176</v>
      </c>
      <c r="F471" t="s">
        <v>477</v>
      </c>
      <c r="G471" t="s">
        <v>459</v>
      </c>
      <c r="H471">
        <v>10422</v>
      </c>
      <c r="I471" s="1">
        <v>43671</v>
      </c>
      <c r="J471" s="1" t="str">
        <f>TEXT(Shipping_Data[[#This Row],[OrderDate]],"MMM")</f>
        <v>Jul</v>
      </c>
      <c r="K471">
        <f>YEAR(Shipping_Data[[#This Row],[OrderDate]])</f>
        <v>2019</v>
      </c>
      <c r="L471" s="1">
        <v>43699</v>
      </c>
      <c r="M471" s="1">
        <v>43680</v>
      </c>
      <c r="N471" t="s">
        <v>40</v>
      </c>
      <c r="O471">
        <v>26</v>
      </c>
      <c r="P471" t="s">
        <v>289</v>
      </c>
      <c r="Q471">
        <v>24.9</v>
      </c>
      <c r="R471">
        <v>2</v>
      </c>
      <c r="S471">
        <v>0</v>
      </c>
      <c r="T471">
        <v>49.8</v>
      </c>
      <c r="U471">
        <v>3.02</v>
      </c>
    </row>
    <row r="472" spans="1:21" x14ac:dyDescent="0.2">
      <c r="A472" t="s">
        <v>389</v>
      </c>
      <c r="B472" t="s">
        <v>390</v>
      </c>
      <c r="C472" t="s">
        <v>391</v>
      </c>
      <c r="D472" t="s">
        <v>392</v>
      </c>
      <c r="E472" t="s">
        <v>39</v>
      </c>
      <c r="F472" t="s">
        <v>478</v>
      </c>
      <c r="G472" t="s">
        <v>456</v>
      </c>
      <c r="H472">
        <v>10423</v>
      </c>
      <c r="I472" s="1">
        <v>43672</v>
      </c>
      <c r="J472" s="1" t="str">
        <f>TEXT(Shipping_Data[[#This Row],[OrderDate]],"MMM")</f>
        <v>Jul</v>
      </c>
      <c r="K472">
        <f>YEAR(Shipping_Data[[#This Row],[OrderDate]])</f>
        <v>2019</v>
      </c>
      <c r="L472" s="1">
        <v>43686</v>
      </c>
      <c r="M472" s="1">
        <v>43704</v>
      </c>
      <c r="N472" t="s">
        <v>26</v>
      </c>
      <c r="O472">
        <v>31</v>
      </c>
      <c r="P472" t="s">
        <v>64</v>
      </c>
      <c r="Q472">
        <v>10</v>
      </c>
      <c r="R472">
        <v>14</v>
      </c>
      <c r="S472">
        <v>0</v>
      </c>
      <c r="T472">
        <v>140</v>
      </c>
      <c r="U472">
        <v>24.5</v>
      </c>
    </row>
    <row r="473" spans="1:21" x14ac:dyDescent="0.2">
      <c r="A473" t="s">
        <v>389</v>
      </c>
      <c r="B473" t="s">
        <v>390</v>
      </c>
      <c r="C473" t="s">
        <v>391</v>
      </c>
      <c r="D473" t="s">
        <v>392</v>
      </c>
      <c r="E473" t="s">
        <v>39</v>
      </c>
      <c r="F473" t="s">
        <v>478</v>
      </c>
      <c r="G473" t="s">
        <v>456</v>
      </c>
      <c r="H473">
        <v>10423</v>
      </c>
      <c r="I473" s="1">
        <v>43672</v>
      </c>
      <c r="J473" s="1" t="str">
        <f>TEXT(Shipping_Data[[#This Row],[OrderDate]],"MMM")</f>
        <v>Jul</v>
      </c>
      <c r="K473">
        <f>YEAR(Shipping_Data[[#This Row],[OrderDate]])</f>
        <v>2019</v>
      </c>
      <c r="L473" s="1">
        <v>43686</v>
      </c>
      <c r="M473" s="1">
        <v>43704</v>
      </c>
      <c r="N473" t="s">
        <v>26</v>
      </c>
      <c r="O473">
        <v>59</v>
      </c>
      <c r="P473" t="s">
        <v>82</v>
      </c>
      <c r="Q473">
        <v>44</v>
      </c>
      <c r="R473">
        <v>20</v>
      </c>
      <c r="S473">
        <v>0</v>
      </c>
      <c r="T473">
        <v>880</v>
      </c>
      <c r="U473">
        <v>24.5</v>
      </c>
    </row>
    <row r="474" spans="1:21" x14ac:dyDescent="0.2">
      <c r="A474" t="s">
        <v>294</v>
      </c>
      <c r="B474" t="s">
        <v>295</v>
      </c>
      <c r="C474" t="s">
        <v>296</v>
      </c>
      <c r="D474" t="s">
        <v>297</v>
      </c>
      <c r="E474" t="s">
        <v>298</v>
      </c>
      <c r="F474" t="s">
        <v>479</v>
      </c>
      <c r="G474" t="s">
        <v>460</v>
      </c>
      <c r="H474">
        <v>10424</v>
      </c>
      <c r="I474" s="1">
        <v>43672</v>
      </c>
      <c r="J474" s="1" t="str">
        <f>TEXT(Shipping_Data[[#This Row],[OrderDate]],"MMM")</f>
        <v>Jul</v>
      </c>
      <c r="K474">
        <f>YEAR(Shipping_Data[[#This Row],[OrderDate]])</f>
        <v>2019</v>
      </c>
      <c r="L474" s="1">
        <v>43700</v>
      </c>
      <c r="M474" s="1">
        <v>43676</v>
      </c>
      <c r="N474" t="s">
        <v>47</v>
      </c>
      <c r="O474">
        <v>35</v>
      </c>
      <c r="P474" t="s">
        <v>123</v>
      </c>
      <c r="Q474">
        <v>14.4</v>
      </c>
      <c r="R474">
        <v>60</v>
      </c>
      <c r="S474">
        <v>0.20000000298023224</v>
      </c>
      <c r="T474">
        <v>691.2</v>
      </c>
      <c r="U474">
        <v>370.61</v>
      </c>
    </row>
    <row r="475" spans="1:21" x14ac:dyDescent="0.2">
      <c r="A475" t="s">
        <v>294</v>
      </c>
      <c r="B475" t="s">
        <v>295</v>
      </c>
      <c r="C475" t="s">
        <v>296</v>
      </c>
      <c r="D475" t="s">
        <v>297</v>
      </c>
      <c r="E475" t="s">
        <v>298</v>
      </c>
      <c r="F475" t="s">
        <v>479</v>
      </c>
      <c r="G475" t="s">
        <v>460</v>
      </c>
      <c r="H475">
        <v>10424</v>
      </c>
      <c r="I475" s="1">
        <v>43672</v>
      </c>
      <c r="J475" s="1" t="str">
        <f>TEXT(Shipping_Data[[#This Row],[OrderDate]],"MMM")</f>
        <v>Jul</v>
      </c>
      <c r="K475">
        <f>YEAR(Shipping_Data[[#This Row],[OrderDate]])</f>
        <v>2019</v>
      </c>
      <c r="L475" s="1">
        <v>43700</v>
      </c>
      <c r="M475" s="1">
        <v>43676</v>
      </c>
      <c r="N475" t="s">
        <v>47</v>
      </c>
      <c r="O475">
        <v>38</v>
      </c>
      <c r="P475" t="s">
        <v>288</v>
      </c>
      <c r="Q475">
        <v>210.8</v>
      </c>
      <c r="R475">
        <v>49</v>
      </c>
      <c r="S475">
        <v>0.20000000298023224</v>
      </c>
      <c r="T475">
        <v>8263.36</v>
      </c>
      <c r="U475">
        <v>370.61</v>
      </c>
    </row>
    <row r="476" spans="1:21" x14ac:dyDescent="0.2">
      <c r="A476" t="s">
        <v>294</v>
      </c>
      <c r="B476" t="s">
        <v>295</v>
      </c>
      <c r="C476" t="s">
        <v>296</v>
      </c>
      <c r="D476" t="s">
        <v>297</v>
      </c>
      <c r="E476" t="s">
        <v>298</v>
      </c>
      <c r="F476" t="s">
        <v>479</v>
      </c>
      <c r="G476" t="s">
        <v>460</v>
      </c>
      <c r="H476">
        <v>10424</v>
      </c>
      <c r="I476" s="1">
        <v>43672</v>
      </c>
      <c r="J476" s="1" t="str">
        <f>TEXT(Shipping_Data[[#This Row],[OrderDate]],"MMM")</f>
        <v>Jul</v>
      </c>
      <c r="K476">
        <f>YEAR(Shipping_Data[[#This Row],[OrderDate]])</f>
        <v>2019</v>
      </c>
      <c r="L476" s="1">
        <v>43700</v>
      </c>
      <c r="M476" s="1">
        <v>43676</v>
      </c>
      <c r="N476" t="s">
        <v>47</v>
      </c>
      <c r="O476">
        <v>68</v>
      </c>
      <c r="P476" t="s">
        <v>221</v>
      </c>
      <c r="Q476">
        <v>10</v>
      </c>
      <c r="R476">
        <v>30</v>
      </c>
      <c r="S476">
        <v>0.20000000298023224</v>
      </c>
      <c r="T476">
        <v>240</v>
      </c>
      <c r="U476">
        <v>370.61</v>
      </c>
    </row>
    <row r="477" spans="1:21" x14ac:dyDescent="0.2">
      <c r="A477" t="s">
        <v>313</v>
      </c>
      <c r="B477" t="s">
        <v>314</v>
      </c>
      <c r="C477" t="s">
        <v>315</v>
      </c>
      <c r="D477" t="s">
        <v>316</v>
      </c>
      <c r="E477" t="s">
        <v>20</v>
      </c>
      <c r="F477" t="s">
        <v>477</v>
      </c>
      <c r="G477" t="s">
        <v>456</v>
      </c>
      <c r="H477">
        <v>10425</v>
      </c>
      <c r="I477" s="1">
        <v>43673</v>
      </c>
      <c r="J477" s="1" t="str">
        <f>TEXT(Shipping_Data[[#This Row],[OrderDate]],"MMM")</f>
        <v>Jul</v>
      </c>
      <c r="K477">
        <f>YEAR(Shipping_Data[[#This Row],[OrderDate]])</f>
        <v>2019</v>
      </c>
      <c r="L477" s="1">
        <v>43701</v>
      </c>
      <c r="M477" s="1">
        <v>43694</v>
      </c>
      <c r="N477" t="s">
        <v>47</v>
      </c>
      <c r="O477">
        <v>55</v>
      </c>
      <c r="P477" t="s">
        <v>73</v>
      </c>
      <c r="Q477">
        <v>19.2</v>
      </c>
      <c r="R477">
        <v>10</v>
      </c>
      <c r="S477">
        <v>0.25</v>
      </c>
      <c r="T477">
        <v>144</v>
      </c>
      <c r="U477">
        <v>7.93</v>
      </c>
    </row>
    <row r="478" spans="1:21" x14ac:dyDescent="0.2">
      <c r="A478" t="s">
        <v>313</v>
      </c>
      <c r="B478" t="s">
        <v>314</v>
      </c>
      <c r="C478" t="s">
        <v>315</v>
      </c>
      <c r="D478" t="s">
        <v>316</v>
      </c>
      <c r="E478" t="s">
        <v>20</v>
      </c>
      <c r="F478" t="s">
        <v>477</v>
      </c>
      <c r="G478" t="s">
        <v>456</v>
      </c>
      <c r="H478">
        <v>10425</v>
      </c>
      <c r="I478" s="1">
        <v>43673</v>
      </c>
      <c r="J478" s="1" t="str">
        <f>TEXT(Shipping_Data[[#This Row],[OrderDate]],"MMM")</f>
        <v>Jul</v>
      </c>
      <c r="K478">
        <f>YEAR(Shipping_Data[[#This Row],[OrderDate]])</f>
        <v>2019</v>
      </c>
      <c r="L478" s="1">
        <v>43701</v>
      </c>
      <c r="M478" s="1">
        <v>43694</v>
      </c>
      <c r="N478" t="s">
        <v>47</v>
      </c>
      <c r="O478">
        <v>76</v>
      </c>
      <c r="P478" t="s">
        <v>151</v>
      </c>
      <c r="Q478">
        <v>14.4</v>
      </c>
      <c r="R478">
        <v>20</v>
      </c>
      <c r="S478">
        <v>0.25</v>
      </c>
      <c r="T478">
        <v>216</v>
      </c>
      <c r="U478">
        <v>7.93</v>
      </c>
    </row>
    <row r="479" spans="1:21" x14ac:dyDescent="0.2">
      <c r="A479" t="s">
        <v>342</v>
      </c>
      <c r="B479" t="s">
        <v>339</v>
      </c>
      <c r="C479" t="s">
        <v>340</v>
      </c>
      <c r="D479" t="s">
        <v>341</v>
      </c>
      <c r="E479" t="s">
        <v>202</v>
      </c>
      <c r="F479" t="s">
        <v>477</v>
      </c>
      <c r="G479" t="s">
        <v>453</v>
      </c>
      <c r="H479">
        <v>10426</v>
      </c>
      <c r="I479" s="1">
        <v>43676</v>
      </c>
      <c r="J479" s="1" t="str">
        <f>TEXT(Shipping_Data[[#This Row],[OrderDate]],"MMM")</f>
        <v>Jul</v>
      </c>
      <c r="K479">
        <f>YEAR(Shipping_Data[[#This Row],[OrderDate]])</f>
        <v>2019</v>
      </c>
      <c r="L479" s="1">
        <v>43704</v>
      </c>
      <c r="M479" s="1">
        <v>43686</v>
      </c>
      <c r="N479" t="s">
        <v>40</v>
      </c>
      <c r="O479">
        <v>56</v>
      </c>
      <c r="P479" t="s">
        <v>129</v>
      </c>
      <c r="Q479">
        <v>30.4</v>
      </c>
      <c r="R479">
        <v>5</v>
      </c>
      <c r="S479">
        <v>0</v>
      </c>
      <c r="T479">
        <v>152</v>
      </c>
      <c r="U479">
        <v>18.690000000000001</v>
      </c>
    </row>
    <row r="480" spans="1:21" x14ac:dyDescent="0.2">
      <c r="A480" t="s">
        <v>342</v>
      </c>
      <c r="B480" t="s">
        <v>339</v>
      </c>
      <c r="C480" t="s">
        <v>340</v>
      </c>
      <c r="D480" t="s">
        <v>341</v>
      </c>
      <c r="E480" t="s">
        <v>202</v>
      </c>
      <c r="F480" t="s">
        <v>477</v>
      </c>
      <c r="G480" t="s">
        <v>453</v>
      </c>
      <c r="H480">
        <v>10426</v>
      </c>
      <c r="I480" s="1">
        <v>43676</v>
      </c>
      <c r="J480" s="1" t="str">
        <f>TEXT(Shipping_Data[[#This Row],[OrderDate]],"MMM")</f>
        <v>Jul</v>
      </c>
      <c r="K480">
        <f>YEAR(Shipping_Data[[#This Row],[OrderDate]])</f>
        <v>2019</v>
      </c>
      <c r="L480" s="1">
        <v>43704</v>
      </c>
      <c r="M480" s="1">
        <v>43686</v>
      </c>
      <c r="N480" t="s">
        <v>40</v>
      </c>
      <c r="O480">
        <v>64</v>
      </c>
      <c r="P480" t="s">
        <v>228</v>
      </c>
      <c r="Q480">
        <v>26.6</v>
      </c>
      <c r="R480">
        <v>7</v>
      </c>
      <c r="S480">
        <v>0</v>
      </c>
      <c r="T480">
        <v>186.2</v>
      </c>
      <c r="U480">
        <v>18.690000000000001</v>
      </c>
    </row>
    <row r="481" spans="1:21" x14ac:dyDescent="0.2">
      <c r="A481" t="s">
        <v>318</v>
      </c>
      <c r="B481" t="s">
        <v>319</v>
      </c>
      <c r="C481" t="s">
        <v>320</v>
      </c>
      <c r="D481" t="s">
        <v>321</v>
      </c>
      <c r="E481" t="s">
        <v>99</v>
      </c>
      <c r="F481" t="s">
        <v>477</v>
      </c>
      <c r="G481" t="s">
        <v>453</v>
      </c>
      <c r="H481">
        <v>10427</v>
      </c>
      <c r="I481" s="1">
        <v>43676</v>
      </c>
      <c r="J481" s="1" t="str">
        <f>TEXT(Shipping_Data[[#This Row],[OrderDate]],"MMM")</f>
        <v>Jul</v>
      </c>
      <c r="K481">
        <f>YEAR(Shipping_Data[[#This Row],[OrderDate]])</f>
        <v>2019</v>
      </c>
      <c r="L481" s="1">
        <v>43704</v>
      </c>
      <c r="M481" s="1">
        <v>43711</v>
      </c>
      <c r="N481" t="s">
        <v>47</v>
      </c>
      <c r="O481">
        <v>14</v>
      </c>
      <c r="P481" t="s">
        <v>41</v>
      </c>
      <c r="Q481">
        <v>18.600000000000001</v>
      </c>
      <c r="R481">
        <v>35</v>
      </c>
      <c r="S481">
        <v>0</v>
      </c>
      <c r="T481">
        <v>651</v>
      </c>
      <c r="U481">
        <v>31.29</v>
      </c>
    </row>
    <row r="482" spans="1:21" x14ac:dyDescent="0.2">
      <c r="A482" t="s">
        <v>216</v>
      </c>
      <c r="B482" t="s">
        <v>217</v>
      </c>
      <c r="C482" t="s">
        <v>218</v>
      </c>
      <c r="D482" t="s">
        <v>219</v>
      </c>
      <c r="E482" t="s">
        <v>176</v>
      </c>
      <c r="F482" t="s">
        <v>477</v>
      </c>
      <c r="G482" t="s">
        <v>460</v>
      </c>
      <c r="H482">
        <v>10428</v>
      </c>
      <c r="I482" s="1">
        <v>43677</v>
      </c>
      <c r="J482" s="1" t="str">
        <f>TEXT(Shipping_Data[[#This Row],[OrderDate]],"MMM")</f>
        <v>Jul</v>
      </c>
      <c r="K482">
        <f>YEAR(Shipping_Data[[#This Row],[OrderDate]])</f>
        <v>2019</v>
      </c>
      <c r="L482" s="1">
        <v>43705</v>
      </c>
      <c r="M482" s="1">
        <v>43684</v>
      </c>
      <c r="N482" t="s">
        <v>40</v>
      </c>
      <c r="O482">
        <v>46</v>
      </c>
      <c r="P482" t="s">
        <v>215</v>
      </c>
      <c r="Q482">
        <v>9.6</v>
      </c>
      <c r="R482">
        <v>20</v>
      </c>
      <c r="S482">
        <v>0</v>
      </c>
      <c r="T482">
        <v>192</v>
      </c>
      <c r="U482">
        <v>11.09</v>
      </c>
    </row>
    <row r="483" spans="1:21" x14ac:dyDescent="0.2">
      <c r="A483" t="s">
        <v>234</v>
      </c>
      <c r="B483" t="s">
        <v>235</v>
      </c>
      <c r="C483" t="s">
        <v>236</v>
      </c>
      <c r="E483" t="s">
        <v>237</v>
      </c>
      <c r="F483" t="s">
        <v>477</v>
      </c>
      <c r="G483" t="s">
        <v>454</v>
      </c>
      <c r="H483">
        <v>10429</v>
      </c>
      <c r="I483" s="1">
        <v>43678</v>
      </c>
      <c r="J483" s="1" t="str">
        <f>TEXT(Shipping_Data[[#This Row],[OrderDate]],"MMM")</f>
        <v>Aug</v>
      </c>
      <c r="K483">
        <f>YEAR(Shipping_Data[[#This Row],[OrderDate]])</f>
        <v>2019</v>
      </c>
      <c r="L483" s="1">
        <v>43720</v>
      </c>
      <c r="M483" s="1">
        <v>43687</v>
      </c>
      <c r="N483" t="s">
        <v>47</v>
      </c>
      <c r="O483">
        <v>50</v>
      </c>
      <c r="P483" t="s">
        <v>317</v>
      </c>
      <c r="Q483">
        <v>13</v>
      </c>
      <c r="R483">
        <v>40</v>
      </c>
      <c r="S483">
        <v>0</v>
      </c>
      <c r="T483">
        <v>520</v>
      </c>
      <c r="U483">
        <v>56.63</v>
      </c>
    </row>
    <row r="484" spans="1:21" x14ac:dyDescent="0.2">
      <c r="A484" t="s">
        <v>234</v>
      </c>
      <c r="B484" t="s">
        <v>235</v>
      </c>
      <c r="C484" t="s">
        <v>236</v>
      </c>
      <c r="E484" t="s">
        <v>237</v>
      </c>
      <c r="F484" t="s">
        <v>477</v>
      </c>
      <c r="G484" t="s">
        <v>454</v>
      </c>
      <c r="H484">
        <v>10429</v>
      </c>
      <c r="I484" s="1">
        <v>43678</v>
      </c>
      <c r="J484" s="1" t="str">
        <f>TEXT(Shipping_Data[[#This Row],[OrderDate]],"MMM")</f>
        <v>Aug</v>
      </c>
      <c r="K484">
        <f>YEAR(Shipping_Data[[#This Row],[OrderDate]])</f>
        <v>2019</v>
      </c>
      <c r="L484" s="1">
        <v>43720</v>
      </c>
      <c r="M484" s="1">
        <v>43687</v>
      </c>
      <c r="N484" t="s">
        <v>47</v>
      </c>
      <c r="O484">
        <v>63</v>
      </c>
      <c r="P484" t="s">
        <v>191</v>
      </c>
      <c r="Q484">
        <v>35.1</v>
      </c>
      <c r="R484">
        <v>35</v>
      </c>
      <c r="S484">
        <v>0.25</v>
      </c>
      <c r="T484">
        <v>921.37</v>
      </c>
      <c r="U484">
        <v>56.63</v>
      </c>
    </row>
    <row r="485" spans="1:21" x14ac:dyDescent="0.2">
      <c r="A485" t="s">
        <v>95</v>
      </c>
      <c r="B485" t="s">
        <v>96</v>
      </c>
      <c r="C485" t="s">
        <v>97</v>
      </c>
      <c r="D485" t="s">
        <v>98</v>
      </c>
      <c r="E485" t="s">
        <v>99</v>
      </c>
      <c r="F485" t="s">
        <v>477</v>
      </c>
      <c r="G485" t="s">
        <v>453</v>
      </c>
      <c r="H485">
        <v>10430</v>
      </c>
      <c r="I485" s="1">
        <v>43679</v>
      </c>
      <c r="J485" s="1" t="str">
        <f>TEXT(Shipping_Data[[#This Row],[OrderDate]],"MMM")</f>
        <v>Aug</v>
      </c>
      <c r="K485">
        <f>YEAR(Shipping_Data[[#This Row],[OrderDate]])</f>
        <v>2019</v>
      </c>
      <c r="L485" s="1">
        <v>43693</v>
      </c>
      <c r="M485" s="1">
        <v>43683</v>
      </c>
      <c r="N485" t="s">
        <v>40</v>
      </c>
      <c r="O485">
        <v>17</v>
      </c>
      <c r="P485" t="s">
        <v>140</v>
      </c>
      <c r="Q485">
        <v>31.2</v>
      </c>
      <c r="R485">
        <v>45</v>
      </c>
      <c r="S485">
        <v>0.20000000298023224</v>
      </c>
      <c r="T485">
        <v>1123.2</v>
      </c>
      <c r="U485">
        <v>458.78</v>
      </c>
    </row>
    <row r="486" spans="1:21" x14ac:dyDescent="0.2">
      <c r="A486" t="s">
        <v>95</v>
      </c>
      <c r="B486" t="s">
        <v>96</v>
      </c>
      <c r="C486" t="s">
        <v>97</v>
      </c>
      <c r="D486" t="s">
        <v>98</v>
      </c>
      <c r="E486" t="s">
        <v>99</v>
      </c>
      <c r="F486" t="s">
        <v>477</v>
      </c>
      <c r="G486" t="s">
        <v>453</v>
      </c>
      <c r="H486">
        <v>10430</v>
      </c>
      <c r="I486" s="1">
        <v>43679</v>
      </c>
      <c r="J486" s="1" t="str">
        <f>TEXT(Shipping_Data[[#This Row],[OrderDate]],"MMM")</f>
        <v>Aug</v>
      </c>
      <c r="K486">
        <f>YEAR(Shipping_Data[[#This Row],[OrderDate]])</f>
        <v>2019</v>
      </c>
      <c r="L486" s="1">
        <v>43693</v>
      </c>
      <c r="M486" s="1">
        <v>43683</v>
      </c>
      <c r="N486" t="s">
        <v>40</v>
      </c>
      <c r="O486">
        <v>21</v>
      </c>
      <c r="P486" t="s">
        <v>107</v>
      </c>
      <c r="Q486">
        <v>8</v>
      </c>
      <c r="R486">
        <v>50</v>
      </c>
      <c r="S486">
        <v>0</v>
      </c>
      <c r="T486">
        <v>400</v>
      </c>
      <c r="U486">
        <v>458.78</v>
      </c>
    </row>
    <row r="487" spans="1:21" x14ac:dyDescent="0.2">
      <c r="A487" t="s">
        <v>95</v>
      </c>
      <c r="B487" t="s">
        <v>96</v>
      </c>
      <c r="C487" t="s">
        <v>97</v>
      </c>
      <c r="D487" t="s">
        <v>98</v>
      </c>
      <c r="E487" t="s">
        <v>99</v>
      </c>
      <c r="F487" t="s">
        <v>477</v>
      </c>
      <c r="G487" t="s">
        <v>453</v>
      </c>
      <c r="H487">
        <v>10430</v>
      </c>
      <c r="I487" s="1">
        <v>43679</v>
      </c>
      <c r="J487" s="1" t="str">
        <f>TEXT(Shipping_Data[[#This Row],[OrderDate]],"MMM")</f>
        <v>Aug</v>
      </c>
      <c r="K487">
        <f>YEAR(Shipping_Data[[#This Row],[OrderDate]])</f>
        <v>2019</v>
      </c>
      <c r="L487" s="1">
        <v>43693</v>
      </c>
      <c r="M487" s="1">
        <v>43683</v>
      </c>
      <c r="N487" t="s">
        <v>40</v>
      </c>
      <c r="O487">
        <v>56</v>
      </c>
      <c r="P487" t="s">
        <v>129</v>
      </c>
      <c r="Q487">
        <v>30.4</v>
      </c>
      <c r="R487">
        <v>30</v>
      </c>
      <c r="S487">
        <v>0</v>
      </c>
      <c r="T487">
        <v>912</v>
      </c>
      <c r="U487">
        <v>458.78</v>
      </c>
    </row>
    <row r="488" spans="1:21" x14ac:dyDescent="0.2">
      <c r="A488" t="s">
        <v>95</v>
      </c>
      <c r="B488" t="s">
        <v>96</v>
      </c>
      <c r="C488" t="s">
        <v>97</v>
      </c>
      <c r="D488" t="s">
        <v>98</v>
      </c>
      <c r="E488" t="s">
        <v>99</v>
      </c>
      <c r="F488" t="s">
        <v>477</v>
      </c>
      <c r="G488" t="s">
        <v>453</v>
      </c>
      <c r="H488">
        <v>10430</v>
      </c>
      <c r="I488" s="1">
        <v>43679</v>
      </c>
      <c r="J488" s="1" t="str">
        <f>TEXT(Shipping_Data[[#This Row],[OrderDate]],"MMM")</f>
        <v>Aug</v>
      </c>
      <c r="K488">
        <f>YEAR(Shipping_Data[[#This Row],[OrderDate]])</f>
        <v>2019</v>
      </c>
      <c r="L488" s="1">
        <v>43693</v>
      </c>
      <c r="M488" s="1">
        <v>43683</v>
      </c>
      <c r="N488" t="s">
        <v>40</v>
      </c>
      <c r="O488">
        <v>59</v>
      </c>
      <c r="P488" t="s">
        <v>82</v>
      </c>
      <c r="Q488">
        <v>44</v>
      </c>
      <c r="R488">
        <v>70</v>
      </c>
      <c r="S488">
        <v>0.20000000298023224</v>
      </c>
      <c r="T488">
        <v>2464</v>
      </c>
      <c r="U488">
        <v>458.78</v>
      </c>
    </row>
    <row r="489" spans="1:21" x14ac:dyDescent="0.2">
      <c r="A489" t="s">
        <v>365</v>
      </c>
      <c r="B489" t="s">
        <v>366</v>
      </c>
      <c r="C489" t="s">
        <v>367</v>
      </c>
      <c r="D489" t="s">
        <v>368</v>
      </c>
      <c r="E489" t="s">
        <v>298</v>
      </c>
      <c r="F489" t="s">
        <v>479</v>
      </c>
      <c r="G489" t="s">
        <v>453</v>
      </c>
      <c r="H489">
        <v>10431</v>
      </c>
      <c r="I489" s="1">
        <v>43679</v>
      </c>
      <c r="J489" s="1" t="str">
        <f>TEXT(Shipping_Data[[#This Row],[OrderDate]],"MMM")</f>
        <v>Aug</v>
      </c>
      <c r="K489">
        <f>YEAR(Shipping_Data[[#This Row],[OrderDate]])</f>
        <v>2019</v>
      </c>
      <c r="L489" s="1">
        <v>43693</v>
      </c>
      <c r="M489" s="1">
        <v>43687</v>
      </c>
      <c r="N489" t="s">
        <v>47</v>
      </c>
      <c r="O489">
        <v>17</v>
      </c>
      <c r="P489" t="s">
        <v>140</v>
      </c>
      <c r="Q489">
        <v>31.2</v>
      </c>
      <c r="R489">
        <v>50</v>
      </c>
      <c r="S489">
        <v>0.25</v>
      </c>
      <c r="T489">
        <v>1170</v>
      </c>
      <c r="U489">
        <v>44.17</v>
      </c>
    </row>
    <row r="490" spans="1:21" x14ac:dyDescent="0.2">
      <c r="A490" t="s">
        <v>365</v>
      </c>
      <c r="B490" t="s">
        <v>366</v>
      </c>
      <c r="C490" t="s">
        <v>367</v>
      </c>
      <c r="D490" t="s">
        <v>368</v>
      </c>
      <c r="E490" t="s">
        <v>298</v>
      </c>
      <c r="F490" t="s">
        <v>479</v>
      </c>
      <c r="G490" t="s">
        <v>453</v>
      </c>
      <c r="H490">
        <v>10431</v>
      </c>
      <c r="I490" s="1">
        <v>43679</v>
      </c>
      <c r="J490" s="1" t="str">
        <f>TEXT(Shipping_Data[[#This Row],[OrderDate]],"MMM")</f>
        <v>Aug</v>
      </c>
      <c r="K490">
        <f>YEAR(Shipping_Data[[#This Row],[OrderDate]])</f>
        <v>2019</v>
      </c>
      <c r="L490" s="1">
        <v>43693</v>
      </c>
      <c r="M490" s="1">
        <v>43687</v>
      </c>
      <c r="N490" t="s">
        <v>47</v>
      </c>
      <c r="O490">
        <v>40</v>
      </c>
      <c r="P490" t="s">
        <v>150</v>
      </c>
      <c r="Q490">
        <v>14.7</v>
      </c>
      <c r="R490">
        <v>50</v>
      </c>
      <c r="S490">
        <v>0.25</v>
      </c>
      <c r="T490">
        <v>551.25</v>
      </c>
      <c r="U490">
        <v>44.17</v>
      </c>
    </row>
    <row r="491" spans="1:21" x14ac:dyDescent="0.2">
      <c r="A491" t="s">
        <v>365</v>
      </c>
      <c r="B491" t="s">
        <v>366</v>
      </c>
      <c r="C491" t="s">
        <v>367</v>
      </c>
      <c r="D491" t="s">
        <v>368</v>
      </c>
      <c r="E491" t="s">
        <v>298</v>
      </c>
      <c r="F491" t="s">
        <v>479</v>
      </c>
      <c r="G491" t="s">
        <v>453</v>
      </c>
      <c r="H491">
        <v>10431</v>
      </c>
      <c r="I491" s="1">
        <v>43679</v>
      </c>
      <c r="J491" s="1" t="str">
        <f>TEXT(Shipping_Data[[#This Row],[OrderDate]],"MMM")</f>
        <v>Aug</v>
      </c>
      <c r="K491">
        <f>YEAR(Shipping_Data[[#This Row],[OrderDate]])</f>
        <v>2019</v>
      </c>
      <c r="L491" s="1">
        <v>43693</v>
      </c>
      <c r="M491" s="1">
        <v>43687</v>
      </c>
      <c r="N491" t="s">
        <v>47</v>
      </c>
      <c r="O491">
        <v>47</v>
      </c>
      <c r="P491" t="s">
        <v>299</v>
      </c>
      <c r="Q491">
        <v>7.6</v>
      </c>
      <c r="R491">
        <v>30</v>
      </c>
      <c r="S491">
        <v>0.25</v>
      </c>
      <c r="T491">
        <v>171</v>
      </c>
      <c r="U491">
        <v>44.17</v>
      </c>
    </row>
    <row r="492" spans="1:21" x14ac:dyDescent="0.2">
      <c r="A492" t="s">
        <v>162</v>
      </c>
      <c r="B492" t="s">
        <v>163</v>
      </c>
      <c r="C492" t="s">
        <v>164</v>
      </c>
      <c r="D492" t="s">
        <v>165</v>
      </c>
      <c r="E492" t="s">
        <v>117</v>
      </c>
      <c r="F492" t="s">
        <v>479</v>
      </c>
      <c r="G492" t="s">
        <v>454</v>
      </c>
      <c r="H492">
        <v>10432</v>
      </c>
      <c r="I492" s="1">
        <v>43680</v>
      </c>
      <c r="J492" s="1" t="str">
        <f>TEXT(Shipping_Data[[#This Row],[OrderDate]],"MMM")</f>
        <v>Aug</v>
      </c>
      <c r="K492">
        <f>YEAR(Shipping_Data[[#This Row],[OrderDate]])</f>
        <v>2019</v>
      </c>
      <c r="L492" s="1">
        <v>43694</v>
      </c>
      <c r="M492" s="1">
        <v>43687</v>
      </c>
      <c r="N492" t="s">
        <v>47</v>
      </c>
      <c r="O492">
        <v>26</v>
      </c>
      <c r="P492" t="s">
        <v>289</v>
      </c>
      <c r="Q492">
        <v>24.9</v>
      </c>
      <c r="R492">
        <v>10</v>
      </c>
      <c r="S492">
        <v>0</v>
      </c>
      <c r="T492">
        <v>249</v>
      </c>
      <c r="U492">
        <v>4.34</v>
      </c>
    </row>
    <row r="493" spans="1:21" x14ac:dyDescent="0.2">
      <c r="A493" t="s">
        <v>162</v>
      </c>
      <c r="B493" t="s">
        <v>163</v>
      </c>
      <c r="C493" t="s">
        <v>164</v>
      </c>
      <c r="D493" t="s">
        <v>165</v>
      </c>
      <c r="E493" t="s">
        <v>117</v>
      </c>
      <c r="F493" t="s">
        <v>479</v>
      </c>
      <c r="G493" t="s">
        <v>454</v>
      </c>
      <c r="H493">
        <v>10432</v>
      </c>
      <c r="I493" s="1">
        <v>43680</v>
      </c>
      <c r="J493" s="1" t="str">
        <f>TEXT(Shipping_Data[[#This Row],[OrderDate]],"MMM")</f>
        <v>Aug</v>
      </c>
      <c r="K493">
        <f>YEAR(Shipping_Data[[#This Row],[OrderDate]])</f>
        <v>2019</v>
      </c>
      <c r="L493" s="1">
        <v>43694</v>
      </c>
      <c r="M493" s="1">
        <v>43687</v>
      </c>
      <c r="N493" t="s">
        <v>47</v>
      </c>
      <c r="O493">
        <v>54</v>
      </c>
      <c r="P493" t="s">
        <v>220</v>
      </c>
      <c r="Q493">
        <v>5.9</v>
      </c>
      <c r="R493">
        <v>40</v>
      </c>
      <c r="S493">
        <v>0</v>
      </c>
      <c r="T493">
        <v>236</v>
      </c>
      <c r="U493">
        <v>4.34</v>
      </c>
    </row>
    <row r="494" spans="1:21" x14ac:dyDescent="0.2">
      <c r="A494" t="s">
        <v>300</v>
      </c>
      <c r="B494" t="s">
        <v>301</v>
      </c>
      <c r="C494" t="s">
        <v>285</v>
      </c>
      <c r="D494" t="s">
        <v>302</v>
      </c>
      <c r="E494" t="s">
        <v>287</v>
      </c>
      <c r="F494" t="s">
        <v>477</v>
      </c>
      <c r="G494" t="s">
        <v>454</v>
      </c>
      <c r="H494">
        <v>10433</v>
      </c>
      <c r="I494" s="1">
        <v>43683</v>
      </c>
      <c r="J494" s="1" t="str">
        <f>TEXT(Shipping_Data[[#This Row],[OrderDate]],"MMM")</f>
        <v>Aug</v>
      </c>
      <c r="K494">
        <f>YEAR(Shipping_Data[[#This Row],[OrderDate]])</f>
        <v>2019</v>
      </c>
      <c r="L494" s="1">
        <v>43711</v>
      </c>
      <c r="M494" s="1">
        <v>43712</v>
      </c>
      <c r="N494" t="s">
        <v>26</v>
      </c>
      <c r="O494">
        <v>56</v>
      </c>
      <c r="P494" t="s">
        <v>129</v>
      </c>
      <c r="Q494">
        <v>30.4</v>
      </c>
      <c r="R494">
        <v>28</v>
      </c>
      <c r="S494">
        <v>0</v>
      </c>
      <c r="T494">
        <v>851.2</v>
      </c>
      <c r="U494">
        <v>73.83</v>
      </c>
    </row>
    <row r="495" spans="1:21" x14ac:dyDescent="0.2">
      <c r="A495" t="s">
        <v>131</v>
      </c>
      <c r="B495" t="s">
        <v>132</v>
      </c>
      <c r="C495" t="s">
        <v>133</v>
      </c>
      <c r="D495" t="s">
        <v>134</v>
      </c>
      <c r="E495" t="s">
        <v>135</v>
      </c>
      <c r="F495" t="s">
        <v>477</v>
      </c>
      <c r="G495" t="s">
        <v>454</v>
      </c>
      <c r="H495">
        <v>10434</v>
      </c>
      <c r="I495" s="1">
        <v>43683</v>
      </c>
      <c r="J495" s="1" t="str">
        <f>TEXT(Shipping_Data[[#This Row],[OrderDate]],"MMM")</f>
        <v>Aug</v>
      </c>
      <c r="K495">
        <f>YEAR(Shipping_Data[[#This Row],[OrderDate]])</f>
        <v>2019</v>
      </c>
      <c r="L495" s="1">
        <v>43711</v>
      </c>
      <c r="M495" s="1">
        <v>43693</v>
      </c>
      <c r="N495" t="s">
        <v>47</v>
      </c>
      <c r="O495">
        <v>11</v>
      </c>
      <c r="P495" t="s">
        <v>27</v>
      </c>
      <c r="Q495">
        <v>16.8</v>
      </c>
      <c r="R495">
        <v>6</v>
      </c>
      <c r="S495">
        <v>0</v>
      </c>
      <c r="T495">
        <v>100.8</v>
      </c>
      <c r="U495">
        <v>17.920000000000002</v>
      </c>
    </row>
    <row r="496" spans="1:21" x14ac:dyDescent="0.2">
      <c r="A496" t="s">
        <v>131</v>
      </c>
      <c r="B496" t="s">
        <v>132</v>
      </c>
      <c r="C496" t="s">
        <v>133</v>
      </c>
      <c r="D496" t="s">
        <v>134</v>
      </c>
      <c r="E496" t="s">
        <v>135</v>
      </c>
      <c r="F496" t="s">
        <v>477</v>
      </c>
      <c r="G496" t="s">
        <v>454</v>
      </c>
      <c r="H496">
        <v>10434</v>
      </c>
      <c r="I496" s="1">
        <v>43683</v>
      </c>
      <c r="J496" s="1" t="str">
        <f>TEXT(Shipping_Data[[#This Row],[OrderDate]],"MMM")</f>
        <v>Aug</v>
      </c>
      <c r="K496">
        <f>YEAR(Shipping_Data[[#This Row],[OrderDate]])</f>
        <v>2019</v>
      </c>
      <c r="L496" s="1">
        <v>43711</v>
      </c>
      <c r="M496" s="1">
        <v>43693</v>
      </c>
      <c r="N496" t="s">
        <v>47</v>
      </c>
      <c r="O496">
        <v>76</v>
      </c>
      <c r="P496" t="s">
        <v>151</v>
      </c>
      <c r="Q496">
        <v>14.4</v>
      </c>
      <c r="R496">
        <v>18</v>
      </c>
      <c r="S496">
        <v>0.15000000596046448</v>
      </c>
      <c r="T496">
        <v>220.32</v>
      </c>
      <c r="U496">
        <v>17.920000000000002</v>
      </c>
    </row>
    <row r="497" spans="1:21" x14ac:dyDescent="0.2">
      <c r="A497" t="s">
        <v>393</v>
      </c>
      <c r="B497" t="s">
        <v>394</v>
      </c>
      <c r="C497" t="s">
        <v>224</v>
      </c>
      <c r="D497" t="s">
        <v>395</v>
      </c>
      <c r="E497" t="s">
        <v>226</v>
      </c>
      <c r="F497" t="s">
        <v>477</v>
      </c>
      <c r="G497" t="s">
        <v>458</v>
      </c>
      <c r="H497">
        <v>10435</v>
      </c>
      <c r="I497" s="1">
        <v>43684</v>
      </c>
      <c r="J497" s="1" t="str">
        <f>TEXT(Shipping_Data[[#This Row],[OrderDate]],"MMM")</f>
        <v>Aug</v>
      </c>
      <c r="K497">
        <f>YEAR(Shipping_Data[[#This Row],[OrderDate]])</f>
        <v>2019</v>
      </c>
      <c r="L497" s="1">
        <v>43726</v>
      </c>
      <c r="M497" s="1">
        <v>43687</v>
      </c>
      <c r="N497" t="s">
        <v>47</v>
      </c>
      <c r="O497">
        <v>2</v>
      </c>
      <c r="P497" t="s">
        <v>79</v>
      </c>
      <c r="Q497">
        <v>15.2</v>
      </c>
      <c r="R497">
        <v>10</v>
      </c>
      <c r="S497">
        <v>0</v>
      </c>
      <c r="T497">
        <v>152</v>
      </c>
      <c r="U497">
        <v>9.2100000000000009</v>
      </c>
    </row>
    <row r="498" spans="1:21" x14ac:dyDescent="0.2">
      <c r="A498" t="s">
        <v>393</v>
      </c>
      <c r="B498" t="s">
        <v>394</v>
      </c>
      <c r="C498" t="s">
        <v>224</v>
      </c>
      <c r="D498" t="s">
        <v>395</v>
      </c>
      <c r="E498" t="s">
        <v>226</v>
      </c>
      <c r="F498" t="s">
        <v>477</v>
      </c>
      <c r="G498" t="s">
        <v>458</v>
      </c>
      <c r="H498">
        <v>10435</v>
      </c>
      <c r="I498" s="1">
        <v>43684</v>
      </c>
      <c r="J498" s="1" t="str">
        <f>TEXT(Shipping_Data[[#This Row],[OrderDate]],"MMM")</f>
        <v>Aug</v>
      </c>
      <c r="K498">
        <f>YEAR(Shipping_Data[[#This Row],[OrderDate]])</f>
        <v>2019</v>
      </c>
      <c r="L498" s="1">
        <v>43726</v>
      </c>
      <c r="M498" s="1">
        <v>43687</v>
      </c>
      <c r="N498" t="s">
        <v>47</v>
      </c>
      <c r="O498">
        <v>22</v>
      </c>
      <c r="P498" t="s">
        <v>54</v>
      </c>
      <c r="Q498">
        <v>16.8</v>
      </c>
      <c r="R498">
        <v>12</v>
      </c>
      <c r="S498">
        <v>0</v>
      </c>
      <c r="T498">
        <v>201.6</v>
      </c>
      <c r="U498">
        <v>9.2100000000000009</v>
      </c>
    </row>
    <row r="499" spans="1:21" x14ac:dyDescent="0.2">
      <c r="A499" t="s">
        <v>393</v>
      </c>
      <c r="B499" t="s">
        <v>394</v>
      </c>
      <c r="C499" t="s">
        <v>224</v>
      </c>
      <c r="D499" t="s">
        <v>395</v>
      </c>
      <c r="E499" t="s">
        <v>226</v>
      </c>
      <c r="F499" t="s">
        <v>477</v>
      </c>
      <c r="G499" t="s">
        <v>458</v>
      </c>
      <c r="H499">
        <v>10435</v>
      </c>
      <c r="I499" s="1">
        <v>43684</v>
      </c>
      <c r="J499" s="1" t="str">
        <f>TEXT(Shipping_Data[[#This Row],[OrderDate]],"MMM")</f>
        <v>Aug</v>
      </c>
      <c r="K499">
        <f>YEAR(Shipping_Data[[#This Row],[OrderDate]])</f>
        <v>2019</v>
      </c>
      <c r="L499" s="1">
        <v>43726</v>
      </c>
      <c r="M499" s="1">
        <v>43687</v>
      </c>
      <c r="N499" t="s">
        <v>47</v>
      </c>
      <c r="O499">
        <v>72</v>
      </c>
      <c r="P499" t="s">
        <v>29</v>
      </c>
      <c r="Q499">
        <v>27.8</v>
      </c>
      <c r="R499">
        <v>10</v>
      </c>
      <c r="S499">
        <v>0</v>
      </c>
      <c r="T499">
        <v>278</v>
      </c>
      <c r="U499">
        <v>9.2100000000000009</v>
      </c>
    </row>
    <row r="500" spans="1:21" x14ac:dyDescent="0.2">
      <c r="A500" t="s">
        <v>136</v>
      </c>
      <c r="B500" t="s">
        <v>137</v>
      </c>
      <c r="C500" t="s">
        <v>138</v>
      </c>
      <c r="D500" t="s">
        <v>139</v>
      </c>
      <c r="E500" t="s">
        <v>20</v>
      </c>
      <c r="F500" t="s">
        <v>477</v>
      </c>
      <c r="G500" t="s">
        <v>454</v>
      </c>
      <c r="H500">
        <v>10436</v>
      </c>
      <c r="I500" s="1">
        <v>43685</v>
      </c>
      <c r="J500" s="1" t="str">
        <f>TEXT(Shipping_Data[[#This Row],[OrderDate]],"MMM")</f>
        <v>Aug</v>
      </c>
      <c r="K500">
        <f>YEAR(Shipping_Data[[#This Row],[OrderDate]])</f>
        <v>2019</v>
      </c>
      <c r="L500" s="1">
        <v>43713</v>
      </c>
      <c r="M500" s="1">
        <v>43691</v>
      </c>
      <c r="N500" t="s">
        <v>47</v>
      </c>
      <c r="O500">
        <v>46</v>
      </c>
      <c r="P500" t="s">
        <v>215</v>
      </c>
      <c r="Q500">
        <v>9.6</v>
      </c>
      <c r="R500">
        <v>5</v>
      </c>
      <c r="S500">
        <v>0</v>
      </c>
      <c r="T500">
        <v>48</v>
      </c>
      <c r="U500">
        <v>156.66</v>
      </c>
    </row>
    <row r="501" spans="1:21" x14ac:dyDescent="0.2">
      <c r="A501" t="s">
        <v>136</v>
      </c>
      <c r="B501" t="s">
        <v>137</v>
      </c>
      <c r="C501" t="s">
        <v>138</v>
      </c>
      <c r="D501" t="s">
        <v>139</v>
      </c>
      <c r="E501" t="s">
        <v>20</v>
      </c>
      <c r="F501" t="s">
        <v>477</v>
      </c>
      <c r="G501" t="s">
        <v>454</v>
      </c>
      <c r="H501">
        <v>10436</v>
      </c>
      <c r="I501" s="1">
        <v>43685</v>
      </c>
      <c r="J501" s="1" t="str">
        <f>TEXT(Shipping_Data[[#This Row],[OrderDate]],"MMM")</f>
        <v>Aug</v>
      </c>
      <c r="K501">
        <f>YEAR(Shipping_Data[[#This Row],[OrderDate]])</f>
        <v>2019</v>
      </c>
      <c r="L501" s="1">
        <v>43713</v>
      </c>
      <c r="M501" s="1">
        <v>43691</v>
      </c>
      <c r="N501" t="s">
        <v>47</v>
      </c>
      <c r="O501">
        <v>56</v>
      </c>
      <c r="P501" t="s">
        <v>129</v>
      </c>
      <c r="Q501">
        <v>30.4</v>
      </c>
      <c r="R501">
        <v>40</v>
      </c>
      <c r="S501">
        <v>0.10000000149011612</v>
      </c>
      <c r="T501">
        <v>1094.4000000000001</v>
      </c>
      <c r="U501">
        <v>156.66</v>
      </c>
    </row>
    <row r="502" spans="1:21" x14ac:dyDescent="0.2">
      <c r="A502" t="s">
        <v>136</v>
      </c>
      <c r="B502" t="s">
        <v>137</v>
      </c>
      <c r="C502" t="s">
        <v>138</v>
      </c>
      <c r="D502" t="s">
        <v>139</v>
      </c>
      <c r="E502" t="s">
        <v>20</v>
      </c>
      <c r="F502" t="s">
        <v>477</v>
      </c>
      <c r="G502" t="s">
        <v>454</v>
      </c>
      <c r="H502">
        <v>10436</v>
      </c>
      <c r="I502" s="1">
        <v>43685</v>
      </c>
      <c r="J502" s="1" t="str">
        <f>TEXT(Shipping_Data[[#This Row],[OrderDate]],"MMM")</f>
        <v>Aug</v>
      </c>
      <c r="K502">
        <f>YEAR(Shipping_Data[[#This Row],[OrderDate]])</f>
        <v>2019</v>
      </c>
      <c r="L502" s="1">
        <v>43713</v>
      </c>
      <c r="M502" s="1">
        <v>43691</v>
      </c>
      <c r="N502" t="s">
        <v>47</v>
      </c>
      <c r="O502">
        <v>64</v>
      </c>
      <c r="P502" t="s">
        <v>228</v>
      </c>
      <c r="Q502">
        <v>26.6</v>
      </c>
      <c r="R502">
        <v>30</v>
      </c>
      <c r="S502">
        <v>0.10000000149011612</v>
      </c>
      <c r="T502">
        <v>718.2</v>
      </c>
      <c r="U502">
        <v>156.66</v>
      </c>
    </row>
    <row r="503" spans="1:21" x14ac:dyDescent="0.2">
      <c r="A503" t="s">
        <v>136</v>
      </c>
      <c r="B503" t="s">
        <v>137</v>
      </c>
      <c r="C503" t="s">
        <v>138</v>
      </c>
      <c r="D503" t="s">
        <v>139</v>
      </c>
      <c r="E503" t="s">
        <v>20</v>
      </c>
      <c r="F503" t="s">
        <v>477</v>
      </c>
      <c r="G503" t="s">
        <v>454</v>
      </c>
      <c r="H503">
        <v>10436</v>
      </c>
      <c r="I503" s="1">
        <v>43685</v>
      </c>
      <c r="J503" s="1" t="str">
        <f>TEXT(Shipping_Data[[#This Row],[OrderDate]],"MMM")</f>
        <v>Aug</v>
      </c>
      <c r="K503">
        <f>YEAR(Shipping_Data[[#This Row],[OrderDate]])</f>
        <v>2019</v>
      </c>
      <c r="L503" s="1">
        <v>43713</v>
      </c>
      <c r="M503" s="1">
        <v>43691</v>
      </c>
      <c r="N503" t="s">
        <v>47</v>
      </c>
      <c r="O503">
        <v>75</v>
      </c>
      <c r="P503" t="s">
        <v>197</v>
      </c>
      <c r="Q503">
        <v>6.2</v>
      </c>
      <c r="R503">
        <v>24</v>
      </c>
      <c r="S503">
        <v>0.10000000149011612</v>
      </c>
      <c r="T503">
        <v>133.91999999999999</v>
      </c>
      <c r="U503">
        <v>156.66</v>
      </c>
    </row>
    <row r="504" spans="1:21" x14ac:dyDescent="0.2">
      <c r="A504" t="s">
        <v>141</v>
      </c>
      <c r="B504" t="s">
        <v>142</v>
      </c>
      <c r="C504" t="s">
        <v>143</v>
      </c>
      <c r="D504" t="s">
        <v>144</v>
      </c>
      <c r="E504" t="s">
        <v>25</v>
      </c>
      <c r="F504" t="s">
        <v>477</v>
      </c>
      <c r="G504" t="s">
        <v>458</v>
      </c>
      <c r="H504">
        <v>10437</v>
      </c>
      <c r="I504" s="1">
        <v>43685</v>
      </c>
      <c r="J504" s="1" t="str">
        <f>TEXT(Shipping_Data[[#This Row],[OrderDate]],"MMM")</f>
        <v>Aug</v>
      </c>
      <c r="K504">
        <f>YEAR(Shipping_Data[[#This Row],[OrderDate]])</f>
        <v>2019</v>
      </c>
      <c r="L504" s="1">
        <v>43713</v>
      </c>
      <c r="M504" s="1">
        <v>43692</v>
      </c>
      <c r="N504" t="s">
        <v>40</v>
      </c>
      <c r="O504">
        <v>53</v>
      </c>
      <c r="P504" t="s">
        <v>87</v>
      </c>
      <c r="Q504">
        <v>26.2</v>
      </c>
      <c r="R504">
        <v>15</v>
      </c>
      <c r="S504">
        <v>0</v>
      </c>
      <c r="T504">
        <v>393</v>
      </c>
      <c r="U504">
        <v>19.97</v>
      </c>
    </row>
    <row r="505" spans="1:21" x14ac:dyDescent="0.2">
      <c r="A505" t="s">
        <v>30</v>
      </c>
      <c r="B505" t="s">
        <v>31</v>
      </c>
      <c r="C505" t="s">
        <v>32</v>
      </c>
      <c r="D505" t="s">
        <v>33</v>
      </c>
      <c r="E505" t="s">
        <v>34</v>
      </c>
      <c r="F505" t="s">
        <v>477</v>
      </c>
      <c r="G505" t="s">
        <v>454</v>
      </c>
      <c r="H505">
        <v>10438</v>
      </c>
      <c r="I505" s="1">
        <v>43686</v>
      </c>
      <c r="J505" s="1" t="str">
        <f>TEXT(Shipping_Data[[#This Row],[OrderDate]],"MMM")</f>
        <v>Aug</v>
      </c>
      <c r="K505">
        <f>YEAR(Shipping_Data[[#This Row],[OrderDate]])</f>
        <v>2019</v>
      </c>
      <c r="L505" s="1">
        <v>43714</v>
      </c>
      <c r="M505" s="1">
        <v>43694</v>
      </c>
      <c r="N505" t="s">
        <v>47</v>
      </c>
      <c r="O505">
        <v>19</v>
      </c>
      <c r="P505" t="s">
        <v>203</v>
      </c>
      <c r="Q505">
        <v>7.3</v>
      </c>
      <c r="R505">
        <v>15</v>
      </c>
      <c r="S505">
        <v>0.20000000298023224</v>
      </c>
      <c r="T505">
        <v>87.6</v>
      </c>
      <c r="U505">
        <v>8.24</v>
      </c>
    </row>
    <row r="506" spans="1:21" x14ac:dyDescent="0.2">
      <c r="A506" t="s">
        <v>30</v>
      </c>
      <c r="B506" t="s">
        <v>31</v>
      </c>
      <c r="C506" t="s">
        <v>32</v>
      </c>
      <c r="D506" t="s">
        <v>33</v>
      </c>
      <c r="E506" t="s">
        <v>34</v>
      </c>
      <c r="F506" t="s">
        <v>477</v>
      </c>
      <c r="G506" t="s">
        <v>454</v>
      </c>
      <c r="H506">
        <v>10438</v>
      </c>
      <c r="I506" s="1">
        <v>43686</v>
      </c>
      <c r="J506" s="1" t="str">
        <f>TEXT(Shipping_Data[[#This Row],[OrderDate]],"MMM")</f>
        <v>Aug</v>
      </c>
      <c r="K506">
        <f>YEAR(Shipping_Data[[#This Row],[OrderDate]])</f>
        <v>2019</v>
      </c>
      <c r="L506" s="1">
        <v>43714</v>
      </c>
      <c r="M506" s="1">
        <v>43694</v>
      </c>
      <c r="N506" t="s">
        <v>47</v>
      </c>
      <c r="O506">
        <v>34</v>
      </c>
      <c r="P506" t="s">
        <v>214</v>
      </c>
      <c r="Q506">
        <v>11.2</v>
      </c>
      <c r="R506">
        <v>20</v>
      </c>
      <c r="S506">
        <v>0.20000000298023224</v>
      </c>
      <c r="T506">
        <v>179.2</v>
      </c>
      <c r="U506">
        <v>8.24</v>
      </c>
    </row>
    <row r="507" spans="1:21" x14ac:dyDescent="0.2">
      <c r="A507" t="s">
        <v>30</v>
      </c>
      <c r="B507" t="s">
        <v>31</v>
      </c>
      <c r="C507" t="s">
        <v>32</v>
      </c>
      <c r="D507" t="s">
        <v>33</v>
      </c>
      <c r="E507" t="s">
        <v>34</v>
      </c>
      <c r="F507" t="s">
        <v>477</v>
      </c>
      <c r="G507" t="s">
        <v>454</v>
      </c>
      <c r="H507">
        <v>10438</v>
      </c>
      <c r="I507" s="1">
        <v>43686</v>
      </c>
      <c r="J507" s="1" t="str">
        <f>TEXT(Shipping_Data[[#This Row],[OrderDate]],"MMM")</f>
        <v>Aug</v>
      </c>
      <c r="K507">
        <f>YEAR(Shipping_Data[[#This Row],[OrderDate]])</f>
        <v>2019</v>
      </c>
      <c r="L507" s="1">
        <v>43714</v>
      </c>
      <c r="M507" s="1">
        <v>43694</v>
      </c>
      <c r="N507" t="s">
        <v>47</v>
      </c>
      <c r="O507">
        <v>57</v>
      </c>
      <c r="P507" t="s">
        <v>55</v>
      </c>
      <c r="Q507">
        <v>15.6</v>
      </c>
      <c r="R507">
        <v>15</v>
      </c>
      <c r="S507">
        <v>0.20000000298023224</v>
      </c>
      <c r="T507">
        <v>187.2</v>
      </c>
      <c r="U507">
        <v>8.24</v>
      </c>
    </row>
    <row r="508" spans="1:21" x14ac:dyDescent="0.2">
      <c r="A508" t="s">
        <v>294</v>
      </c>
      <c r="B508" t="s">
        <v>295</v>
      </c>
      <c r="C508" t="s">
        <v>296</v>
      </c>
      <c r="D508" t="s">
        <v>297</v>
      </c>
      <c r="E508" t="s">
        <v>298</v>
      </c>
      <c r="F508" t="s">
        <v>479</v>
      </c>
      <c r="G508" t="s">
        <v>456</v>
      </c>
      <c r="H508">
        <v>10439</v>
      </c>
      <c r="I508" s="1">
        <v>43687</v>
      </c>
      <c r="J508" s="1" t="str">
        <f>TEXT(Shipping_Data[[#This Row],[OrderDate]],"MMM")</f>
        <v>Aug</v>
      </c>
      <c r="K508">
        <f>YEAR(Shipping_Data[[#This Row],[OrderDate]])</f>
        <v>2019</v>
      </c>
      <c r="L508" s="1">
        <v>43715</v>
      </c>
      <c r="M508" s="1">
        <v>43690</v>
      </c>
      <c r="N508" t="s">
        <v>26</v>
      </c>
      <c r="O508">
        <v>12</v>
      </c>
      <c r="P508" t="s">
        <v>145</v>
      </c>
      <c r="Q508">
        <v>30.4</v>
      </c>
      <c r="R508">
        <v>15</v>
      </c>
      <c r="S508">
        <v>0</v>
      </c>
      <c r="T508">
        <v>456</v>
      </c>
      <c r="U508">
        <v>4.07</v>
      </c>
    </row>
    <row r="509" spans="1:21" x14ac:dyDescent="0.2">
      <c r="A509" t="s">
        <v>294</v>
      </c>
      <c r="B509" t="s">
        <v>295</v>
      </c>
      <c r="C509" t="s">
        <v>296</v>
      </c>
      <c r="D509" t="s">
        <v>297</v>
      </c>
      <c r="E509" t="s">
        <v>298</v>
      </c>
      <c r="F509" t="s">
        <v>479</v>
      </c>
      <c r="G509" t="s">
        <v>456</v>
      </c>
      <c r="H509">
        <v>10439</v>
      </c>
      <c r="I509" s="1">
        <v>43687</v>
      </c>
      <c r="J509" s="1" t="str">
        <f>TEXT(Shipping_Data[[#This Row],[OrderDate]],"MMM")</f>
        <v>Aug</v>
      </c>
      <c r="K509">
        <f>YEAR(Shipping_Data[[#This Row],[OrderDate]])</f>
        <v>2019</v>
      </c>
      <c r="L509" s="1">
        <v>43715</v>
      </c>
      <c r="M509" s="1">
        <v>43690</v>
      </c>
      <c r="N509" t="s">
        <v>26</v>
      </c>
      <c r="O509">
        <v>16</v>
      </c>
      <c r="P509" t="s">
        <v>80</v>
      </c>
      <c r="Q509">
        <v>13.9</v>
      </c>
      <c r="R509">
        <v>16</v>
      </c>
      <c r="S509">
        <v>0</v>
      </c>
      <c r="T509">
        <v>222.4</v>
      </c>
      <c r="U509">
        <v>4.07</v>
      </c>
    </row>
    <row r="510" spans="1:21" x14ac:dyDescent="0.2">
      <c r="A510" t="s">
        <v>294</v>
      </c>
      <c r="B510" t="s">
        <v>295</v>
      </c>
      <c r="C510" t="s">
        <v>296</v>
      </c>
      <c r="D510" t="s">
        <v>297</v>
      </c>
      <c r="E510" t="s">
        <v>298</v>
      </c>
      <c r="F510" t="s">
        <v>479</v>
      </c>
      <c r="G510" t="s">
        <v>456</v>
      </c>
      <c r="H510">
        <v>10439</v>
      </c>
      <c r="I510" s="1">
        <v>43687</v>
      </c>
      <c r="J510" s="1" t="str">
        <f>TEXT(Shipping_Data[[#This Row],[OrderDate]],"MMM")</f>
        <v>Aug</v>
      </c>
      <c r="K510">
        <f>YEAR(Shipping_Data[[#This Row],[OrderDate]])</f>
        <v>2019</v>
      </c>
      <c r="L510" s="1">
        <v>43715</v>
      </c>
      <c r="M510" s="1">
        <v>43690</v>
      </c>
      <c r="N510" t="s">
        <v>26</v>
      </c>
      <c r="O510">
        <v>64</v>
      </c>
      <c r="P510" t="s">
        <v>228</v>
      </c>
      <c r="Q510">
        <v>26.6</v>
      </c>
      <c r="R510">
        <v>6</v>
      </c>
      <c r="S510">
        <v>0</v>
      </c>
      <c r="T510">
        <v>159.6</v>
      </c>
      <c r="U510">
        <v>4.07</v>
      </c>
    </row>
    <row r="511" spans="1:21" x14ac:dyDescent="0.2">
      <c r="A511" t="s">
        <v>294</v>
      </c>
      <c r="B511" t="s">
        <v>295</v>
      </c>
      <c r="C511" t="s">
        <v>296</v>
      </c>
      <c r="D511" t="s">
        <v>297</v>
      </c>
      <c r="E511" t="s">
        <v>298</v>
      </c>
      <c r="F511" t="s">
        <v>479</v>
      </c>
      <c r="G511" t="s">
        <v>456</v>
      </c>
      <c r="H511">
        <v>10439</v>
      </c>
      <c r="I511" s="1">
        <v>43687</v>
      </c>
      <c r="J511" s="1" t="str">
        <f>TEXT(Shipping_Data[[#This Row],[OrderDate]],"MMM")</f>
        <v>Aug</v>
      </c>
      <c r="K511">
        <f>YEAR(Shipping_Data[[#This Row],[OrderDate]])</f>
        <v>2019</v>
      </c>
      <c r="L511" s="1">
        <v>43715</v>
      </c>
      <c r="M511" s="1">
        <v>43690</v>
      </c>
      <c r="N511" t="s">
        <v>26</v>
      </c>
      <c r="O511">
        <v>74</v>
      </c>
      <c r="P511" t="s">
        <v>74</v>
      </c>
      <c r="Q511">
        <v>8</v>
      </c>
      <c r="R511">
        <v>30</v>
      </c>
      <c r="S511">
        <v>0</v>
      </c>
      <c r="T511">
        <v>240</v>
      </c>
      <c r="U511">
        <v>4.07</v>
      </c>
    </row>
    <row r="512" spans="1:21" x14ac:dyDescent="0.2">
      <c r="A512" t="s">
        <v>276</v>
      </c>
      <c r="B512" t="s">
        <v>277</v>
      </c>
      <c r="C512" t="s">
        <v>278</v>
      </c>
      <c r="D512" t="s">
        <v>279</v>
      </c>
      <c r="E512" t="s">
        <v>117</v>
      </c>
      <c r="F512" t="s">
        <v>479</v>
      </c>
      <c r="G512" t="s">
        <v>453</v>
      </c>
      <c r="H512">
        <v>10440</v>
      </c>
      <c r="I512" s="1">
        <v>43690</v>
      </c>
      <c r="J512" s="1" t="str">
        <f>TEXT(Shipping_Data[[#This Row],[OrderDate]],"MMM")</f>
        <v>Aug</v>
      </c>
      <c r="K512">
        <f>YEAR(Shipping_Data[[#This Row],[OrderDate]])</f>
        <v>2019</v>
      </c>
      <c r="L512" s="1">
        <v>43718</v>
      </c>
      <c r="M512" s="1">
        <v>43708</v>
      </c>
      <c r="N512" t="s">
        <v>47</v>
      </c>
      <c r="O512">
        <v>2</v>
      </c>
      <c r="P512" t="s">
        <v>79</v>
      </c>
      <c r="Q512">
        <v>15.2</v>
      </c>
      <c r="R512">
        <v>45</v>
      </c>
      <c r="S512">
        <v>0.15000000596046448</v>
      </c>
      <c r="T512">
        <v>581.4</v>
      </c>
      <c r="U512">
        <v>86.53</v>
      </c>
    </row>
    <row r="513" spans="1:21" x14ac:dyDescent="0.2">
      <c r="A513" t="s">
        <v>276</v>
      </c>
      <c r="B513" t="s">
        <v>277</v>
      </c>
      <c r="C513" t="s">
        <v>278</v>
      </c>
      <c r="D513" t="s">
        <v>279</v>
      </c>
      <c r="E513" t="s">
        <v>117</v>
      </c>
      <c r="F513" t="s">
        <v>479</v>
      </c>
      <c r="G513" t="s">
        <v>453</v>
      </c>
      <c r="H513">
        <v>10440</v>
      </c>
      <c r="I513" s="1">
        <v>43690</v>
      </c>
      <c r="J513" s="1" t="str">
        <f>TEXT(Shipping_Data[[#This Row],[OrderDate]],"MMM")</f>
        <v>Aug</v>
      </c>
      <c r="K513">
        <f>YEAR(Shipping_Data[[#This Row],[OrderDate]])</f>
        <v>2019</v>
      </c>
      <c r="L513" s="1">
        <v>43718</v>
      </c>
      <c r="M513" s="1">
        <v>43708</v>
      </c>
      <c r="N513" t="s">
        <v>47</v>
      </c>
      <c r="O513">
        <v>16</v>
      </c>
      <c r="P513" t="s">
        <v>80</v>
      </c>
      <c r="Q513">
        <v>13.9</v>
      </c>
      <c r="R513">
        <v>49</v>
      </c>
      <c r="S513">
        <v>0.15000000596046448</v>
      </c>
      <c r="T513">
        <v>578.92999999999995</v>
      </c>
      <c r="U513">
        <v>86.53</v>
      </c>
    </row>
    <row r="514" spans="1:21" x14ac:dyDescent="0.2">
      <c r="A514" t="s">
        <v>276</v>
      </c>
      <c r="B514" t="s">
        <v>277</v>
      </c>
      <c r="C514" t="s">
        <v>278</v>
      </c>
      <c r="D514" t="s">
        <v>279</v>
      </c>
      <c r="E514" t="s">
        <v>117</v>
      </c>
      <c r="F514" t="s">
        <v>479</v>
      </c>
      <c r="G514" t="s">
        <v>453</v>
      </c>
      <c r="H514">
        <v>10440</v>
      </c>
      <c r="I514" s="1">
        <v>43690</v>
      </c>
      <c r="J514" s="1" t="str">
        <f>TEXT(Shipping_Data[[#This Row],[OrderDate]],"MMM")</f>
        <v>Aug</v>
      </c>
      <c r="K514">
        <f>YEAR(Shipping_Data[[#This Row],[OrderDate]])</f>
        <v>2019</v>
      </c>
      <c r="L514" s="1">
        <v>43718</v>
      </c>
      <c r="M514" s="1">
        <v>43708</v>
      </c>
      <c r="N514" t="s">
        <v>47</v>
      </c>
      <c r="O514">
        <v>29</v>
      </c>
      <c r="P514" t="s">
        <v>156</v>
      </c>
      <c r="Q514">
        <v>99</v>
      </c>
      <c r="R514">
        <v>24</v>
      </c>
      <c r="S514">
        <v>0.15000000596046448</v>
      </c>
      <c r="T514">
        <v>2019.6</v>
      </c>
      <c r="U514">
        <v>86.53</v>
      </c>
    </row>
    <row r="515" spans="1:21" x14ac:dyDescent="0.2">
      <c r="A515" t="s">
        <v>276</v>
      </c>
      <c r="B515" t="s">
        <v>277</v>
      </c>
      <c r="C515" t="s">
        <v>278</v>
      </c>
      <c r="D515" t="s">
        <v>279</v>
      </c>
      <c r="E515" t="s">
        <v>117</v>
      </c>
      <c r="F515" t="s">
        <v>479</v>
      </c>
      <c r="G515" t="s">
        <v>453</v>
      </c>
      <c r="H515">
        <v>10440</v>
      </c>
      <c r="I515" s="1">
        <v>43690</v>
      </c>
      <c r="J515" s="1" t="str">
        <f>TEXT(Shipping_Data[[#This Row],[OrderDate]],"MMM")</f>
        <v>Aug</v>
      </c>
      <c r="K515">
        <f>YEAR(Shipping_Data[[#This Row],[OrderDate]])</f>
        <v>2019</v>
      </c>
      <c r="L515" s="1">
        <v>43718</v>
      </c>
      <c r="M515" s="1">
        <v>43708</v>
      </c>
      <c r="N515" t="s">
        <v>47</v>
      </c>
      <c r="O515">
        <v>61</v>
      </c>
      <c r="P515" t="s">
        <v>383</v>
      </c>
      <c r="Q515">
        <v>22.8</v>
      </c>
      <c r="R515">
        <v>90</v>
      </c>
      <c r="S515">
        <v>0.15000000596046448</v>
      </c>
      <c r="T515">
        <v>1744.2</v>
      </c>
      <c r="U515">
        <v>86.53</v>
      </c>
    </row>
    <row r="516" spans="1:21" x14ac:dyDescent="0.2">
      <c r="A516" t="s">
        <v>113</v>
      </c>
      <c r="B516" t="s">
        <v>114</v>
      </c>
      <c r="C516" t="s">
        <v>115</v>
      </c>
      <c r="D516" t="s">
        <v>116</v>
      </c>
      <c r="E516" t="s">
        <v>117</v>
      </c>
      <c r="F516" t="s">
        <v>479</v>
      </c>
      <c r="G516" t="s">
        <v>454</v>
      </c>
      <c r="H516">
        <v>10441</v>
      </c>
      <c r="I516" s="1">
        <v>43690</v>
      </c>
      <c r="J516" s="1" t="str">
        <f>TEXT(Shipping_Data[[#This Row],[OrderDate]],"MMM")</f>
        <v>Aug</v>
      </c>
      <c r="K516">
        <f>YEAR(Shipping_Data[[#This Row],[OrderDate]])</f>
        <v>2019</v>
      </c>
      <c r="L516" s="1">
        <v>43732</v>
      </c>
      <c r="M516" s="1">
        <v>43722</v>
      </c>
      <c r="N516" t="s">
        <v>47</v>
      </c>
      <c r="O516">
        <v>27</v>
      </c>
      <c r="P516" t="s">
        <v>94</v>
      </c>
      <c r="Q516">
        <v>35.1</v>
      </c>
      <c r="R516">
        <v>50</v>
      </c>
      <c r="S516">
        <v>0</v>
      </c>
      <c r="T516">
        <v>1755</v>
      </c>
      <c r="U516">
        <v>73.02</v>
      </c>
    </row>
    <row r="517" spans="1:21" x14ac:dyDescent="0.2">
      <c r="A517" t="s">
        <v>95</v>
      </c>
      <c r="B517" t="s">
        <v>96</v>
      </c>
      <c r="C517" t="s">
        <v>97</v>
      </c>
      <c r="D517" t="s">
        <v>98</v>
      </c>
      <c r="E517" t="s">
        <v>99</v>
      </c>
      <c r="F517" t="s">
        <v>477</v>
      </c>
      <c r="G517" t="s">
        <v>454</v>
      </c>
      <c r="H517">
        <v>10442</v>
      </c>
      <c r="I517" s="1">
        <v>43691</v>
      </c>
      <c r="J517" s="1" t="str">
        <f>TEXT(Shipping_Data[[#This Row],[OrderDate]],"MMM")</f>
        <v>Aug</v>
      </c>
      <c r="K517">
        <f>YEAR(Shipping_Data[[#This Row],[OrderDate]])</f>
        <v>2019</v>
      </c>
      <c r="L517" s="1">
        <v>43719</v>
      </c>
      <c r="M517" s="1">
        <v>43698</v>
      </c>
      <c r="N517" t="s">
        <v>47</v>
      </c>
      <c r="O517">
        <v>11</v>
      </c>
      <c r="P517" t="s">
        <v>27</v>
      </c>
      <c r="Q517">
        <v>16.8</v>
      </c>
      <c r="R517">
        <v>30</v>
      </c>
      <c r="S517">
        <v>0</v>
      </c>
      <c r="T517">
        <v>504</v>
      </c>
      <c r="U517">
        <v>47.94</v>
      </c>
    </row>
    <row r="518" spans="1:21" x14ac:dyDescent="0.2">
      <c r="A518" t="s">
        <v>95</v>
      </c>
      <c r="B518" t="s">
        <v>96</v>
      </c>
      <c r="C518" t="s">
        <v>97</v>
      </c>
      <c r="D518" t="s">
        <v>98</v>
      </c>
      <c r="E518" t="s">
        <v>99</v>
      </c>
      <c r="F518" t="s">
        <v>477</v>
      </c>
      <c r="G518" t="s">
        <v>454</v>
      </c>
      <c r="H518">
        <v>10442</v>
      </c>
      <c r="I518" s="1">
        <v>43691</v>
      </c>
      <c r="J518" s="1" t="str">
        <f>TEXT(Shipping_Data[[#This Row],[OrderDate]],"MMM")</f>
        <v>Aug</v>
      </c>
      <c r="K518">
        <f>YEAR(Shipping_Data[[#This Row],[OrderDate]])</f>
        <v>2019</v>
      </c>
      <c r="L518" s="1">
        <v>43719</v>
      </c>
      <c r="M518" s="1">
        <v>43698</v>
      </c>
      <c r="N518" t="s">
        <v>47</v>
      </c>
      <c r="O518">
        <v>54</v>
      </c>
      <c r="P518" t="s">
        <v>220</v>
      </c>
      <c r="Q518">
        <v>5.9</v>
      </c>
      <c r="R518">
        <v>80</v>
      </c>
      <c r="S518">
        <v>0</v>
      </c>
      <c r="T518">
        <v>472</v>
      </c>
      <c r="U518">
        <v>47.94</v>
      </c>
    </row>
    <row r="519" spans="1:21" x14ac:dyDescent="0.2">
      <c r="A519" t="s">
        <v>95</v>
      </c>
      <c r="B519" t="s">
        <v>96</v>
      </c>
      <c r="C519" t="s">
        <v>97</v>
      </c>
      <c r="D519" t="s">
        <v>98</v>
      </c>
      <c r="E519" t="s">
        <v>99</v>
      </c>
      <c r="F519" t="s">
        <v>477</v>
      </c>
      <c r="G519" t="s">
        <v>454</v>
      </c>
      <c r="H519">
        <v>10442</v>
      </c>
      <c r="I519" s="1">
        <v>43691</v>
      </c>
      <c r="J519" s="1" t="str">
        <f>TEXT(Shipping_Data[[#This Row],[OrderDate]],"MMM")</f>
        <v>Aug</v>
      </c>
      <c r="K519">
        <f>YEAR(Shipping_Data[[#This Row],[OrderDate]])</f>
        <v>2019</v>
      </c>
      <c r="L519" s="1">
        <v>43719</v>
      </c>
      <c r="M519" s="1">
        <v>43698</v>
      </c>
      <c r="N519" t="s">
        <v>47</v>
      </c>
      <c r="O519">
        <v>66</v>
      </c>
      <c r="P519" t="s">
        <v>238</v>
      </c>
      <c r="Q519">
        <v>13.6</v>
      </c>
      <c r="R519">
        <v>60</v>
      </c>
      <c r="S519">
        <v>0</v>
      </c>
      <c r="T519">
        <v>816</v>
      </c>
      <c r="U519">
        <v>47.94</v>
      </c>
    </row>
    <row r="520" spans="1:21" x14ac:dyDescent="0.2">
      <c r="A520" t="s">
        <v>216</v>
      </c>
      <c r="B520" t="s">
        <v>217</v>
      </c>
      <c r="C520" t="s">
        <v>218</v>
      </c>
      <c r="D520" t="s">
        <v>219</v>
      </c>
      <c r="E520" t="s">
        <v>176</v>
      </c>
      <c r="F520" t="s">
        <v>477</v>
      </c>
      <c r="G520" t="s">
        <v>458</v>
      </c>
      <c r="H520">
        <v>10443</v>
      </c>
      <c r="I520" s="1">
        <v>43692</v>
      </c>
      <c r="J520" s="1" t="str">
        <f>TEXT(Shipping_Data[[#This Row],[OrderDate]],"MMM")</f>
        <v>Aug</v>
      </c>
      <c r="K520">
        <f>YEAR(Shipping_Data[[#This Row],[OrderDate]])</f>
        <v>2019</v>
      </c>
      <c r="L520" s="1">
        <v>43720</v>
      </c>
      <c r="M520" s="1">
        <v>43694</v>
      </c>
      <c r="N520" t="s">
        <v>40</v>
      </c>
      <c r="O520">
        <v>11</v>
      </c>
      <c r="P520" t="s">
        <v>27</v>
      </c>
      <c r="Q520">
        <v>16.8</v>
      </c>
      <c r="R520">
        <v>6</v>
      </c>
      <c r="S520">
        <v>0.20000000298023224</v>
      </c>
      <c r="T520">
        <v>80.64</v>
      </c>
      <c r="U520">
        <v>13.95</v>
      </c>
    </row>
    <row r="521" spans="1:21" x14ac:dyDescent="0.2">
      <c r="A521" t="s">
        <v>216</v>
      </c>
      <c r="B521" t="s">
        <v>217</v>
      </c>
      <c r="C521" t="s">
        <v>218</v>
      </c>
      <c r="D521" t="s">
        <v>219</v>
      </c>
      <c r="E521" t="s">
        <v>176</v>
      </c>
      <c r="F521" t="s">
        <v>477</v>
      </c>
      <c r="G521" t="s">
        <v>458</v>
      </c>
      <c r="H521">
        <v>10443</v>
      </c>
      <c r="I521" s="1">
        <v>43692</v>
      </c>
      <c r="J521" s="1" t="str">
        <f>TEXT(Shipping_Data[[#This Row],[OrderDate]],"MMM")</f>
        <v>Aug</v>
      </c>
      <c r="K521">
        <f>YEAR(Shipping_Data[[#This Row],[OrderDate]])</f>
        <v>2019</v>
      </c>
      <c r="L521" s="1">
        <v>43720</v>
      </c>
      <c r="M521" s="1">
        <v>43694</v>
      </c>
      <c r="N521" t="s">
        <v>40</v>
      </c>
      <c r="O521">
        <v>28</v>
      </c>
      <c r="P521" t="s">
        <v>185</v>
      </c>
      <c r="Q521">
        <v>36.4</v>
      </c>
      <c r="R521">
        <v>12</v>
      </c>
      <c r="S521">
        <v>0</v>
      </c>
      <c r="T521">
        <v>436.8</v>
      </c>
      <c r="U521">
        <v>13.95</v>
      </c>
    </row>
    <row r="522" spans="1:21" x14ac:dyDescent="0.2">
      <c r="A522" t="s">
        <v>186</v>
      </c>
      <c r="B522" t="s">
        <v>187</v>
      </c>
      <c r="C522" t="s">
        <v>188</v>
      </c>
      <c r="D522" t="s">
        <v>189</v>
      </c>
      <c r="E522" t="s">
        <v>135</v>
      </c>
      <c r="F522" t="s">
        <v>477</v>
      </c>
      <c r="G522" t="s">
        <v>454</v>
      </c>
      <c r="H522">
        <v>10444</v>
      </c>
      <c r="I522" s="1">
        <v>43692</v>
      </c>
      <c r="J522" s="1" t="str">
        <f>TEXT(Shipping_Data[[#This Row],[OrderDate]],"MMM")</f>
        <v>Aug</v>
      </c>
      <c r="K522">
        <f>YEAR(Shipping_Data[[#This Row],[OrderDate]])</f>
        <v>2019</v>
      </c>
      <c r="L522" s="1">
        <v>43720</v>
      </c>
      <c r="M522" s="1">
        <v>43701</v>
      </c>
      <c r="N522" t="s">
        <v>26</v>
      </c>
      <c r="O522">
        <v>17</v>
      </c>
      <c r="P522" t="s">
        <v>140</v>
      </c>
      <c r="Q522">
        <v>31.2</v>
      </c>
      <c r="R522">
        <v>10</v>
      </c>
      <c r="S522">
        <v>0</v>
      </c>
      <c r="T522">
        <v>312</v>
      </c>
      <c r="U522">
        <v>3.5</v>
      </c>
    </row>
    <row r="523" spans="1:21" x14ac:dyDescent="0.2">
      <c r="A523" t="s">
        <v>186</v>
      </c>
      <c r="B523" t="s">
        <v>187</v>
      </c>
      <c r="C523" t="s">
        <v>188</v>
      </c>
      <c r="D523" t="s">
        <v>189</v>
      </c>
      <c r="E523" t="s">
        <v>135</v>
      </c>
      <c r="F523" t="s">
        <v>477</v>
      </c>
      <c r="G523" t="s">
        <v>454</v>
      </c>
      <c r="H523">
        <v>10444</v>
      </c>
      <c r="I523" s="1">
        <v>43692</v>
      </c>
      <c r="J523" s="1" t="str">
        <f>TEXT(Shipping_Data[[#This Row],[OrderDate]],"MMM")</f>
        <v>Aug</v>
      </c>
      <c r="K523">
        <f>YEAR(Shipping_Data[[#This Row],[OrderDate]])</f>
        <v>2019</v>
      </c>
      <c r="L523" s="1">
        <v>43720</v>
      </c>
      <c r="M523" s="1">
        <v>43701</v>
      </c>
      <c r="N523" t="s">
        <v>26</v>
      </c>
      <c r="O523">
        <v>26</v>
      </c>
      <c r="P523" t="s">
        <v>289</v>
      </c>
      <c r="Q523">
        <v>24.9</v>
      </c>
      <c r="R523">
        <v>15</v>
      </c>
      <c r="S523">
        <v>0</v>
      </c>
      <c r="T523">
        <v>373.5</v>
      </c>
      <c r="U523">
        <v>3.5</v>
      </c>
    </row>
    <row r="524" spans="1:21" x14ac:dyDescent="0.2">
      <c r="A524" t="s">
        <v>186</v>
      </c>
      <c r="B524" t="s">
        <v>187</v>
      </c>
      <c r="C524" t="s">
        <v>188</v>
      </c>
      <c r="D524" t="s">
        <v>189</v>
      </c>
      <c r="E524" t="s">
        <v>135</v>
      </c>
      <c r="F524" t="s">
        <v>477</v>
      </c>
      <c r="G524" t="s">
        <v>454</v>
      </c>
      <c r="H524">
        <v>10444</v>
      </c>
      <c r="I524" s="1">
        <v>43692</v>
      </c>
      <c r="J524" s="1" t="str">
        <f>TEXT(Shipping_Data[[#This Row],[OrderDate]],"MMM")</f>
        <v>Aug</v>
      </c>
      <c r="K524">
        <f>YEAR(Shipping_Data[[#This Row],[OrderDate]])</f>
        <v>2019</v>
      </c>
      <c r="L524" s="1">
        <v>43720</v>
      </c>
      <c r="M524" s="1">
        <v>43701</v>
      </c>
      <c r="N524" t="s">
        <v>26</v>
      </c>
      <c r="O524">
        <v>35</v>
      </c>
      <c r="P524" t="s">
        <v>123</v>
      </c>
      <c r="Q524">
        <v>14.4</v>
      </c>
      <c r="R524">
        <v>8</v>
      </c>
      <c r="S524">
        <v>0</v>
      </c>
      <c r="T524">
        <v>115.2</v>
      </c>
      <c r="U524">
        <v>3.5</v>
      </c>
    </row>
    <row r="525" spans="1:21" x14ac:dyDescent="0.2">
      <c r="A525" t="s">
        <v>186</v>
      </c>
      <c r="B525" t="s">
        <v>187</v>
      </c>
      <c r="C525" t="s">
        <v>188</v>
      </c>
      <c r="D525" t="s">
        <v>189</v>
      </c>
      <c r="E525" t="s">
        <v>135</v>
      </c>
      <c r="F525" t="s">
        <v>477</v>
      </c>
      <c r="G525" t="s">
        <v>454</v>
      </c>
      <c r="H525">
        <v>10444</v>
      </c>
      <c r="I525" s="1">
        <v>43692</v>
      </c>
      <c r="J525" s="1" t="str">
        <f>TEXT(Shipping_Data[[#This Row],[OrderDate]],"MMM")</f>
        <v>Aug</v>
      </c>
      <c r="K525">
        <f>YEAR(Shipping_Data[[#This Row],[OrderDate]])</f>
        <v>2019</v>
      </c>
      <c r="L525" s="1">
        <v>43720</v>
      </c>
      <c r="M525" s="1">
        <v>43701</v>
      </c>
      <c r="N525" t="s">
        <v>26</v>
      </c>
      <c r="O525">
        <v>41</v>
      </c>
      <c r="P525" t="s">
        <v>48</v>
      </c>
      <c r="Q525">
        <v>7.7</v>
      </c>
      <c r="R525">
        <v>30</v>
      </c>
      <c r="S525">
        <v>0</v>
      </c>
      <c r="T525">
        <v>231</v>
      </c>
      <c r="U525">
        <v>3.5</v>
      </c>
    </row>
    <row r="526" spans="1:21" x14ac:dyDescent="0.2">
      <c r="A526" t="s">
        <v>186</v>
      </c>
      <c r="B526" t="s">
        <v>187</v>
      </c>
      <c r="C526" t="s">
        <v>188</v>
      </c>
      <c r="D526" t="s">
        <v>189</v>
      </c>
      <c r="E526" t="s">
        <v>135</v>
      </c>
      <c r="F526" t="s">
        <v>477</v>
      </c>
      <c r="G526" t="s">
        <v>454</v>
      </c>
      <c r="H526">
        <v>10445</v>
      </c>
      <c r="I526" s="1">
        <v>43693</v>
      </c>
      <c r="J526" s="1" t="str">
        <f>TEXT(Shipping_Data[[#This Row],[OrderDate]],"MMM")</f>
        <v>Aug</v>
      </c>
      <c r="K526">
        <f>YEAR(Shipping_Data[[#This Row],[OrderDate]])</f>
        <v>2019</v>
      </c>
      <c r="L526" s="1">
        <v>43721</v>
      </c>
      <c r="M526" s="1">
        <v>43700</v>
      </c>
      <c r="N526" t="s">
        <v>40</v>
      </c>
      <c r="O526">
        <v>39</v>
      </c>
      <c r="P526" t="s">
        <v>65</v>
      </c>
      <c r="Q526">
        <v>14.4</v>
      </c>
      <c r="R526">
        <v>6</v>
      </c>
      <c r="S526">
        <v>0</v>
      </c>
      <c r="T526">
        <v>86.4</v>
      </c>
      <c r="U526">
        <v>9.3000000000000007</v>
      </c>
    </row>
    <row r="527" spans="1:21" x14ac:dyDescent="0.2">
      <c r="A527" t="s">
        <v>186</v>
      </c>
      <c r="B527" t="s">
        <v>187</v>
      </c>
      <c r="C527" t="s">
        <v>188</v>
      </c>
      <c r="D527" t="s">
        <v>189</v>
      </c>
      <c r="E527" t="s">
        <v>135</v>
      </c>
      <c r="F527" t="s">
        <v>477</v>
      </c>
      <c r="G527" t="s">
        <v>454</v>
      </c>
      <c r="H527">
        <v>10445</v>
      </c>
      <c r="I527" s="1">
        <v>43693</v>
      </c>
      <c r="J527" s="1" t="str">
        <f>TEXT(Shipping_Data[[#This Row],[OrderDate]],"MMM")</f>
        <v>Aug</v>
      </c>
      <c r="K527">
        <f>YEAR(Shipping_Data[[#This Row],[OrderDate]])</f>
        <v>2019</v>
      </c>
      <c r="L527" s="1">
        <v>43721</v>
      </c>
      <c r="M527" s="1">
        <v>43700</v>
      </c>
      <c r="N527" t="s">
        <v>40</v>
      </c>
      <c r="O527">
        <v>54</v>
      </c>
      <c r="P527" t="s">
        <v>220</v>
      </c>
      <c r="Q527">
        <v>5.9</v>
      </c>
      <c r="R527">
        <v>15</v>
      </c>
      <c r="S527">
        <v>0</v>
      </c>
      <c r="T527">
        <v>88.5</v>
      </c>
      <c r="U527">
        <v>9.3000000000000007</v>
      </c>
    </row>
    <row r="528" spans="1:21" x14ac:dyDescent="0.2">
      <c r="A528" t="s">
        <v>30</v>
      </c>
      <c r="B528" t="s">
        <v>31</v>
      </c>
      <c r="C528" t="s">
        <v>32</v>
      </c>
      <c r="D528" t="s">
        <v>33</v>
      </c>
      <c r="E528" t="s">
        <v>34</v>
      </c>
      <c r="F528" t="s">
        <v>477</v>
      </c>
      <c r="G528" t="s">
        <v>456</v>
      </c>
      <c r="H528">
        <v>10446</v>
      </c>
      <c r="I528" s="1">
        <v>43694</v>
      </c>
      <c r="J528" s="1" t="str">
        <f>TEXT(Shipping_Data[[#This Row],[OrderDate]],"MMM")</f>
        <v>Aug</v>
      </c>
      <c r="K528">
        <f>YEAR(Shipping_Data[[#This Row],[OrderDate]])</f>
        <v>2019</v>
      </c>
      <c r="L528" s="1">
        <v>43722</v>
      </c>
      <c r="M528" s="1">
        <v>43699</v>
      </c>
      <c r="N528" t="s">
        <v>40</v>
      </c>
      <c r="O528">
        <v>19</v>
      </c>
      <c r="P528" t="s">
        <v>203</v>
      </c>
      <c r="Q528">
        <v>7.3</v>
      </c>
      <c r="R528">
        <v>12</v>
      </c>
      <c r="S528">
        <v>0.10000000149011612</v>
      </c>
      <c r="T528">
        <v>78.84</v>
      </c>
      <c r="U528">
        <v>14.68</v>
      </c>
    </row>
    <row r="529" spans="1:21" x14ac:dyDescent="0.2">
      <c r="A529" t="s">
        <v>30</v>
      </c>
      <c r="B529" t="s">
        <v>31</v>
      </c>
      <c r="C529" t="s">
        <v>32</v>
      </c>
      <c r="D529" t="s">
        <v>33</v>
      </c>
      <c r="E529" t="s">
        <v>34</v>
      </c>
      <c r="F529" t="s">
        <v>477</v>
      </c>
      <c r="G529" t="s">
        <v>456</v>
      </c>
      <c r="H529">
        <v>10446</v>
      </c>
      <c r="I529" s="1">
        <v>43694</v>
      </c>
      <c r="J529" s="1" t="str">
        <f>TEXT(Shipping_Data[[#This Row],[OrderDate]],"MMM")</f>
        <v>Aug</v>
      </c>
      <c r="K529">
        <f>YEAR(Shipping_Data[[#This Row],[OrderDate]])</f>
        <v>2019</v>
      </c>
      <c r="L529" s="1">
        <v>43722</v>
      </c>
      <c r="M529" s="1">
        <v>43699</v>
      </c>
      <c r="N529" t="s">
        <v>40</v>
      </c>
      <c r="O529">
        <v>24</v>
      </c>
      <c r="P529" t="s">
        <v>72</v>
      </c>
      <c r="Q529">
        <v>3.6</v>
      </c>
      <c r="R529">
        <v>20</v>
      </c>
      <c r="S529">
        <v>0.10000000149011612</v>
      </c>
      <c r="T529">
        <v>64.8</v>
      </c>
      <c r="U529">
        <v>14.68</v>
      </c>
    </row>
    <row r="530" spans="1:21" x14ac:dyDescent="0.2">
      <c r="A530" t="s">
        <v>30</v>
      </c>
      <c r="B530" t="s">
        <v>31</v>
      </c>
      <c r="C530" t="s">
        <v>32</v>
      </c>
      <c r="D530" t="s">
        <v>33</v>
      </c>
      <c r="E530" t="s">
        <v>34</v>
      </c>
      <c r="F530" t="s">
        <v>477</v>
      </c>
      <c r="G530" t="s">
        <v>456</v>
      </c>
      <c r="H530">
        <v>10446</v>
      </c>
      <c r="I530" s="1">
        <v>43694</v>
      </c>
      <c r="J530" s="1" t="str">
        <f>TEXT(Shipping_Data[[#This Row],[OrderDate]],"MMM")</f>
        <v>Aug</v>
      </c>
      <c r="K530">
        <f>YEAR(Shipping_Data[[#This Row],[OrderDate]])</f>
        <v>2019</v>
      </c>
      <c r="L530" s="1">
        <v>43722</v>
      </c>
      <c r="M530" s="1">
        <v>43699</v>
      </c>
      <c r="N530" t="s">
        <v>40</v>
      </c>
      <c r="O530">
        <v>31</v>
      </c>
      <c r="P530" t="s">
        <v>64</v>
      </c>
      <c r="Q530">
        <v>10</v>
      </c>
      <c r="R530">
        <v>3</v>
      </c>
      <c r="S530">
        <v>0.10000000149011612</v>
      </c>
      <c r="T530">
        <v>27</v>
      </c>
      <c r="U530">
        <v>14.68</v>
      </c>
    </row>
    <row r="531" spans="1:21" x14ac:dyDescent="0.2">
      <c r="A531" t="s">
        <v>30</v>
      </c>
      <c r="B531" t="s">
        <v>31</v>
      </c>
      <c r="C531" t="s">
        <v>32</v>
      </c>
      <c r="D531" t="s">
        <v>33</v>
      </c>
      <c r="E531" t="s">
        <v>34</v>
      </c>
      <c r="F531" t="s">
        <v>477</v>
      </c>
      <c r="G531" t="s">
        <v>456</v>
      </c>
      <c r="H531">
        <v>10446</v>
      </c>
      <c r="I531" s="1">
        <v>43694</v>
      </c>
      <c r="J531" s="1" t="str">
        <f>TEXT(Shipping_Data[[#This Row],[OrderDate]],"MMM")</f>
        <v>Aug</v>
      </c>
      <c r="K531">
        <f>YEAR(Shipping_Data[[#This Row],[OrderDate]])</f>
        <v>2019</v>
      </c>
      <c r="L531" s="1">
        <v>43722</v>
      </c>
      <c r="M531" s="1">
        <v>43699</v>
      </c>
      <c r="N531" t="s">
        <v>40</v>
      </c>
      <c r="O531">
        <v>52</v>
      </c>
      <c r="P531" t="s">
        <v>270</v>
      </c>
      <c r="Q531">
        <v>5.6</v>
      </c>
      <c r="R531">
        <v>15</v>
      </c>
      <c r="S531">
        <v>0.10000000149011612</v>
      </c>
      <c r="T531">
        <v>75.599999999999994</v>
      </c>
      <c r="U531">
        <v>14.68</v>
      </c>
    </row>
    <row r="532" spans="1:21" x14ac:dyDescent="0.2">
      <c r="A532" t="s">
        <v>211</v>
      </c>
      <c r="B532" t="s">
        <v>212</v>
      </c>
      <c r="C532" t="s">
        <v>45</v>
      </c>
      <c r="D532" t="s">
        <v>213</v>
      </c>
      <c r="E532" t="s">
        <v>39</v>
      </c>
      <c r="F532" t="s">
        <v>478</v>
      </c>
      <c r="G532" t="s">
        <v>453</v>
      </c>
      <c r="H532">
        <v>10447</v>
      </c>
      <c r="I532" s="1">
        <v>43694</v>
      </c>
      <c r="J532" s="1" t="str">
        <f>TEXT(Shipping_Data[[#This Row],[OrderDate]],"MMM")</f>
        <v>Aug</v>
      </c>
      <c r="K532">
        <f>YEAR(Shipping_Data[[#This Row],[OrderDate]])</f>
        <v>2019</v>
      </c>
      <c r="L532" s="1">
        <v>43722</v>
      </c>
      <c r="M532" s="1">
        <v>43715</v>
      </c>
      <c r="N532" t="s">
        <v>47</v>
      </c>
      <c r="O532">
        <v>19</v>
      </c>
      <c r="P532" t="s">
        <v>203</v>
      </c>
      <c r="Q532">
        <v>7.3</v>
      </c>
      <c r="R532">
        <v>40</v>
      </c>
      <c r="S532">
        <v>0</v>
      </c>
      <c r="T532">
        <v>292</v>
      </c>
      <c r="U532">
        <v>68.66</v>
      </c>
    </row>
    <row r="533" spans="1:21" x14ac:dyDescent="0.2">
      <c r="A533" t="s">
        <v>211</v>
      </c>
      <c r="B533" t="s">
        <v>212</v>
      </c>
      <c r="C533" t="s">
        <v>45</v>
      </c>
      <c r="D533" t="s">
        <v>213</v>
      </c>
      <c r="E533" t="s">
        <v>39</v>
      </c>
      <c r="F533" t="s">
        <v>478</v>
      </c>
      <c r="G533" t="s">
        <v>453</v>
      </c>
      <c r="H533">
        <v>10447</v>
      </c>
      <c r="I533" s="1">
        <v>43694</v>
      </c>
      <c r="J533" s="1" t="str">
        <f>TEXT(Shipping_Data[[#This Row],[OrderDate]],"MMM")</f>
        <v>Aug</v>
      </c>
      <c r="K533">
        <f>YEAR(Shipping_Data[[#This Row],[OrderDate]])</f>
        <v>2019</v>
      </c>
      <c r="L533" s="1">
        <v>43722</v>
      </c>
      <c r="M533" s="1">
        <v>43715</v>
      </c>
      <c r="N533" t="s">
        <v>47</v>
      </c>
      <c r="O533">
        <v>65</v>
      </c>
      <c r="P533" t="s">
        <v>49</v>
      </c>
      <c r="Q533">
        <v>16.8</v>
      </c>
      <c r="R533">
        <v>35</v>
      </c>
      <c r="S533">
        <v>0</v>
      </c>
      <c r="T533">
        <v>588</v>
      </c>
      <c r="U533">
        <v>68.66</v>
      </c>
    </row>
    <row r="534" spans="1:21" x14ac:dyDescent="0.2">
      <c r="A534" t="s">
        <v>211</v>
      </c>
      <c r="B534" t="s">
        <v>212</v>
      </c>
      <c r="C534" t="s">
        <v>45</v>
      </c>
      <c r="D534" t="s">
        <v>213</v>
      </c>
      <c r="E534" t="s">
        <v>39</v>
      </c>
      <c r="F534" t="s">
        <v>478</v>
      </c>
      <c r="G534" t="s">
        <v>453</v>
      </c>
      <c r="H534">
        <v>10447</v>
      </c>
      <c r="I534" s="1">
        <v>43694</v>
      </c>
      <c r="J534" s="1" t="str">
        <f>TEXT(Shipping_Data[[#This Row],[OrderDate]],"MMM")</f>
        <v>Aug</v>
      </c>
      <c r="K534">
        <f>YEAR(Shipping_Data[[#This Row],[OrderDate]])</f>
        <v>2019</v>
      </c>
      <c r="L534" s="1">
        <v>43722</v>
      </c>
      <c r="M534" s="1">
        <v>43715</v>
      </c>
      <c r="N534" t="s">
        <v>47</v>
      </c>
      <c r="O534">
        <v>71</v>
      </c>
      <c r="P534" t="s">
        <v>171</v>
      </c>
      <c r="Q534">
        <v>17.2</v>
      </c>
      <c r="R534">
        <v>2</v>
      </c>
      <c r="S534">
        <v>0</v>
      </c>
      <c r="T534">
        <v>34.4</v>
      </c>
      <c r="U534">
        <v>68.66</v>
      </c>
    </row>
    <row r="535" spans="1:21" x14ac:dyDescent="0.2">
      <c r="A535" t="s">
        <v>396</v>
      </c>
      <c r="B535" t="s">
        <v>397</v>
      </c>
      <c r="C535" t="s">
        <v>380</v>
      </c>
      <c r="D535" t="s">
        <v>381</v>
      </c>
      <c r="E535" t="s">
        <v>382</v>
      </c>
      <c r="F535" t="s">
        <v>478</v>
      </c>
      <c r="G535" t="s">
        <v>453</v>
      </c>
      <c r="H535">
        <v>10448</v>
      </c>
      <c r="I535" s="1">
        <v>43697</v>
      </c>
      <c r="J535" s="1" t="str">
        <f>TEXT(Shipping_Data[[#This Row],[OrderDate]],"MMM")</f>
        <v>Aug</v>
      </c>
      <c r="K535">
        <f>YEAR(Shipping_Data[[#This Row],[OrderDate]])</f>
        <v>2019</v>
      </c>
      <c r="L535" s="1">
        <v>43725</v>
      </c>
      <c r="M535" s="1">
        <v>43704</v>
      </c>
      <c r="N535" t="s">
        <v>47</v>
      </c>
      <c r="O535">
        <v>26</v>
      </c>
      <c r="P535" t="s">
        <v>289</v>
      </c>
      <c r="Q535">
        <v>24.9</v>
      </c>
      <c r="R535">
        <v>6</v>
      </c>
      <c r="S535">
        <v>0</v>
      </c>
      <c r="T535">
        <v>149.4</v>
      </c>
      <c r="U535">
        <v>38.82</v>
      </c>
    </row>
    <row r="536" spans="1:21" x14ac:dyDescent="0.2">
      <c r="A536" t="s">
        <v>396</v>
      </c>
      <c r="B536" t="s">
        <v>397</v>
      </c>
      <c r="C536" t="s">
        <v>380</v>
      </c>
      <c r="D536" t="s">
        <v>381</v>
      </c>
      <c r="E536" t="s">
        <v>382</v>
      </c>
      <c r="F536" t="s">
        <v>478</v>
      </c>
      <c r="G536" t="s">
        <v>453</v>
      </c>
      <c r="H536">
        <v>10448</v>
      </c>
      <c r="I536" s="1">
        <v>43697</v>
      </c>
      <c r="J536" s="1" t="str">
        <f>TEXT(Shipping_Data[[#This Row],[OrderDate]],"MMM")</f>
        <v>Aug</v>
      </c>
      <c r="K536">
        <f>YEAR(Shipping_Data[[#This Row],[OrderDate]])</f>
        <v>2019</v>
      </c>
      <c r="L536" s="1">
        <v>43725</v>
      </c>
      <c r="M536" s="1">
        <v>43704</v>
      </c>
      <c r="N536" t="s">
        <v>47</v>
      </c>
      <c r="O536">
        <v>40</v>
      </c>
      <c r="P536" t="s">
        <v>150</v>
      </c>
      <c r="Q536">
        <v>14.7</v>
      </c>
      <c r="R536">
        <v>20</v>
      </c>
      <c r="S536">
        <v>0</v>
      </c>
      <c r="T536">
        <v>294</v>
      </c>
      <c r="U536">
        <v>38.82</v>
      </c>
    </row>
    <row r="537" spans="1:21" x14ac:dyDescent="0.2">
      <c r="A537" t="s">
        <v>136</v>
      </c>
      <c r="B537" t="s">
        <v>137</v>
      </c>
      <c r="C537" t="s">
        <v>138</v>
      </c>
      <c r="D537" t="s">
        <v>139</v>
      </c>
      <c r="E537" t="s">
        <v>20</v>
      </c>
      <c r="F537" t="s">
        <v>477</v>
      </c>
      <c r="G537" t="s">
        <v>454</v>
      </c>
      <c r="H537">
        <v>10449</v>
      </c>
      <c r="I537" s="1">
        <v>43698</v>
      </c>
      <c r="J537" s="1" t="str">
        <f>TEXT(Shipping_Data[[#This Row],[OrderDate]],"MMM")</f>
        <v>Aug</v>
      </c>
      <c r="K537">
        <f>YEAR(Shipping_Data[[#This Row],[OrderDate]])</f>
        <v>2019</v>
      </c>
      <c r="L537" s="1">
        <v>43726</v>
      </c>
      <c r="M537" s="1">
        <v>43707</v>
      </c>
      <c r="N537" t="s">
        <v>47</v>
      </c>
      <c r="O537">
        <v>10</v>
      </c>
      <c r="P537" t="s">
        <v>170</v>
      </c>
      <c r="Q537">
        <v>24.8</v>
      </c>
      <c r="R537">
        <v>14</v>
      </c>
      <c r="S537">
        <v>0</v>
      </c>
      <c r="T537">
        <v>347.2</v>
      </c>
      <c r="U537">
        <v>53.3</v>
      </c>
    </row>
    <row r="538" spans="1:21" x14ac:dyDescent="0.2">
      <c r="A538" t="s">
        <v>136</v>
      </c>
      <c r="B538" t="s">
        <v>137</v>
      </c>
      <c r="C538" t="s">
        <v>138</v>
      </c>
      <c r="D538" t="s">
        <v>139</v>
      </c>
      <c r="E538" t="s">
        <v>20</v>
      </c>
      <c r="F538" t="s">
        <v>477</v>
      </c>
      <c r="G538" t="s">
        <v>454</v>
      </c>
      <c r="H538">
        <v>10449</v>
      </c>
      <c r="I538" s="1">
        <v>43698</v>
      </c>
      <c r="J538" s="1" t="str">
        <f>TEXT(Shipping_Data[[#This Row],[OrderDate]],"MMM")</f>
        <v>Aug</v>
      </c>
      <c r="K538">
        <f>YEAR(Shipping_Data[[#This Row],[OrderDate]])</f>
        <v>2019</v>
      </c>
      <c r="L538" s="1">
        <v>43726</v>
      </c>
      <c r="M538" s="1">
        <v>43707</v>
      </c>
      <c r="N538" t="s">
        <v>47</v>
      </c>
      <c r="O538">
        <v>52</v>
      </c>
      <c r="P538" t="s">
        <v>270</v>
      </c>
      <c r="Q538">
        <v>5.6</v>
      </c>
      <c r="R538">
        <v>20</v>
      </c>
      <c r="S538">
        <v>0</v>
      </c>
      <c r="T538">
        <v>112</v>
      </c>
      <c r="U538">
        <v>53.3</v>
      </c>
    </row>
    <row r="539" spans="1:21" x14ac:dyDescent="0.2">
      <c r="A539" t="s">
        <v>136</v>
      </c>
      <c r="B539" t="s">
        <v>137</v>
      </c>
      <c r="C539" t="s">
        <v>138</v>
      </c>
      <c r="D539" t="s">
        <v>139</v>
      </c>
      <c r="E539" t="s">
        <v>20</v>
      </c>
      <c r="F539" t="s">
        <v>477</v>
      </c>
      <c r="G539" t="s">
        <v>454</v>
      </c>
      <c r="H539">
        <v>10449</v>
      </c>
      <c r="I539" s="1">
        <v>43698</v>
      </c>
      <c r="J539" s="1" t="str">
        <f>TEXT(Shipping_Data[[#This Row],[OrderDate]],"MMM")</f>
        <v>Aug</v>
      </c>
      <c r="K539">
        <f>YEAR(Shipping_Data[[#This Row],[OrderDate]])</f>
        <v>2019</v>
      </c>
      <c r="L539" s="1">
        <v>43726</v>
      </c>
      <c r="M539" s="1">
        <v>43707</v>
      </c>
      <c r="N539" t="s">
        <v>47</v>
      </c>
      <c r="O539">
        <v>62</v>
      </c>
      <c r="P539" t="s">
        <v>118</v>
      </c>
      <c r="Q539">
        <v>39.4</v>
      </c>
      <c r="R539">
        <v>35</v>
      </c>
      <c r="S539">
        <v>0</v>
      </c>
      <c r="T539">
        <v>1379</v>
      </c>
      <c r="U539">
        <v>53.3</v>
      </c>
    </row>
    <row r="540" spans="1:21" x14ac:dyDescent="0.2">
      <c r="A540" t="s">
        <v>50</v>
      </c>
      <c r="B540" t="s">
        <v>51</v>
      </c>
      <c r="C540" t="s">
        <v>52</v>
      </c>
      <c r="D540" t="s">
        <v>53</v>
      </c>
      <c r="E540" t="s">
        <v>20</v>
      </c>
      <c r="F540" t="s">
        <v>477</v>
      </c>
      <c r="G540" t="s">
        <v>458</v>
      </c>
      <c r="H540">
        <v>10450</v>
      </c>
      <c r="I540" s="1">
        <v>43699</v>
      </c>
      <c r="J540" s="1" t="str">
        <f>TEXT(Shipping_Data[[#This Row],[OrderDate]],"MMM")</f>
        <v>Aug</v>
      </c>
      <c r="K540">
        <f>YEAR(Shipping_Data[[#This Row],[OrderDate]])</f>
        <v>2019</v>
      </c>
      <c r="L540" s="1">
        <v>43727</v>
      </c>
      <c r="M540" s="1">
        <v>43719</v>
      </c>
      <c r="N540" t="s">
        <v>47</v>
      </c>
      <c r="O540">
        <v>10</v>
      </c>
      <c r="P540" t="s">
        <v>170</v>
      </c>
      <c r="Q540">
        <v>24.8</v>
      </c>
      <c r="R540">
        <v>20</v>
      </c>
      <c r="S540">
        <v>0.20000000298023224</v>
      </c>
      <c r="T540">
        <v>396.8</v>
      </c>
      <c r="U540">
        <v>7.23</v>
      </c>
    </row>
    <row r="541" spans="1:21" x14ac:dyDescent="0.2">
      <c r="A541" t="s">
        <v>50</v>
      </c>
      <c r="B541" t="s">
        <v>51</v>
      </c>
      <c r="C541" t="s">
        <v>52</v>
      </c>
      <c r="D541" t="s">
        <v>53</v>
      </c>
      <c r="E541" t="s">
        <v>20</v>
      </c>
      <c r="F541" t="s">
        <v>477</v>
      </c>
      <c r="G541" t="s">
        <v>458</v>
      </c>
      <c r="H541">
        <v>10450</v>
      </c>
      <c r="I541" s="1">
        <v>43699</v>
      </c>
      <c r="J541" s="1" t="str">
        <f>TEXT(Shipping_Data[[#This Row],[OrderDate]],"MMM")</f>
        <v>Aug</v>
      </c>
      <c r="K541">
        <f>YEAR(Shipping_Data[[#This Row],[OrderDate]])</f>
        <v>2019</v>
      </c>
      <c r="L541" s="1">
        <v>43727</v>
      </c>
      <c r="M541" s="1">
        <v>43719</v>
      </c>
      <c r="N541" t="s">
        <v>47</v>
      </c>
      <c r="O541">
        <v>54</v>
      </c>
      <c r="P541" t="s">
        <v>220</v>
      </c>
      <c r="Q541">
        <v>5.9</v>
      </c>
      <c r="R541">
        <v>6</v>
      </c>
      <c r="S541">
        <v>0.20000000298023224</v>
      </c>
      <c r="T541">
        <v>28.32</v>
      </c>
      <c r="U541">
        <v>7.23</v>
      </c>
    </row>
    <row r="542" spans="1:21" x14ac:dyDescent="0.2">
      <c r="A542" t="s">
        <v>166</v>
      </c>
      <c r="B542" t="s">
        <v>167</v>
      </c>
      <c r="C542" t="s">
        <v>168</v>
      </c>
      <c r="D542" t="s">
        <v>169</v>
      </c>
      <c r="E542" t="s">
        <v>34</v>
      </c>
      <c r="F542" t="s">
        <v>477</v>
      </c>
      <c r="G542" t="s">
        <v>453</v>
      </c>
      <c r="H542">
        <v>10451</v>
      </c>
      <c r="I542" s="1">
        <v>43699</v>
      </c>
      <c r="J542" s="1" t="str">
        <f>TEXT(Shipping_Data[[#This Row],[OrderDate]],"MMM")</f>
        <v>Aug</v>
      </c>
      <c r="K542">
        <f>YEAR(Shipping_Data[[#This Row],[OrderDate]])</f>
        <v>2019</v>
      </c>
      <c r="L542" s="1">
        <v>43713</v>
      </c>
      <c r="M542" s="1">
        <v>43720</v>
      </c>
      <c r="N542" t="s">
        <v>26</v>
      </c>
      <c r="O542">
        <v>55</v>
      </c>
      <c r="P542" t="s">
        <v>73</v>
      </c>
      <c r="Q542">
        <v>19.2</v>
      </c>
      <c r="R542">
        <v>120</v>
      </c>
      <c r="S542">
        <v>0.10000000149011612</v>
      </c>
      <c r="T542">
        <v>2073.6</v>
      </c>
      <c r="U542">
        <v>189.09</v>
      </c>
    </row>
    <row r="543" spans="1:21" x14ac:dyDescent="0.2">
      <c r="A543" t="s">
        <v>166</v>
      </c>
      <c r="B543" t="s">
        <v>167</v>
      </c>
      <c r="C543" t="s">
        <v>168</v>
      </c>
      <c r="D543" t="s">
        <v>169</v>
      </c>
      <c r="E543" t="s">
        <v>34</v>
      </c>
      <c r="F543" t="s">
        <v>477</v>
      </c>
      <c r="G543" t="s">
        <v>453</v>
      </c>
      <c r="H543">
        <v>10451</v>
      </c>
      <c r="I543" s="1">
        <v>43699</v>
      </c>
      <c r="J543" s="1" t="str">
        <f>TEXT(Shipping_Data[[#This Row],[OrderDate]],"MMM")</f>
        <v>Aug</v>
      </c>
      <c r="K543">
        <f>YEAR(Shipping_Data[[#This Row],[OrderDate]])</f>
        <v>2019</v>
      </c>
      <c r="L543" s="1">
        <v>43713</v>
      </c>
      <c r="M543" s="1">
        <v>43720</v>
      </c>
      <c r="N543" t="s">
        <v>26</v>
      </c>
      <c r="O543">
        <v>64</v>
      </c>
      <c r="P543" t="s">
        <v>228</v>
      </c>
      <c r="Q543">
        <v>26.6</v>
      </c>
      <c r="R543">
        <v>35</v>
      </c>
      <c r="S543">
        <v>0.10000000149011612</v>
      </c>
      <c r="T543">
        <v>837.9</v>
      </c>
      <c r="U543">
        <v>189.09</v>
      </c>
    </row>
    <row r="544" spans="1:21" x14ac:dyDescent="0.2">
      <c r="A544" t="s">
        <v>166</v>
      </c>
      <c r="B544" t="s">
        <v>167</v>
      </c>
      <c r="C544" t="s">
        <v>168</v>
      </c>
      <c r="D544" t="s">
        <v>169</v>
      </c>
      <c r="E544" t="s">
        <v>34</v>
      </c>
      <c r="F544" t="s">
        <v>477</v>
      </c>
      <c r="G544" t="s">
        <v>453</v>
      </c>
      <c r="H544">
        <v>10451</v>
      </c>
      <c r="I544" s="1">
        <v>43699</v>
      </c>
      <c r="J544" s="1" t="str">
        <f>TEXT(Shipping_Data[[#This Row],[OrderDate]],"MMM")</f>
        <v>Aug</v>
      </c>
      <c r="K544">
        <f>YEAR(Shipping_Data[[#This Row],[OrderDate]])</f>
        <v>2019</v>
      </c>
      <c r="L544" s="1">
        <v>43713</v>
      </c>
      <c r="M544" s="1">
        <v>43720</v>
      </c>
      <c r="N544" t="s">
        <v>26</v>
      </c>
      <c r="O544">
        <v>65</v>
      </c>
      <c r="P544" t="s">
        <v>49</v>
      </c>
      <c r="Q544">
        <v>16.8</v>
      </c>
      <c r="R544">
        <v>28</v>
      </c>
      <c r="S544">
        <v>0.10000000149011612</v>
      </c>
      <c r="T544">
        <v>423.36</v>
      </c>
      <c r="U544">
        <v>189.09</v>
      </c>
    </row>
    <row r="545" spans="1:21" x14ac:dyDescent="0.2">
      <c r="A545" t="s">
        <v>166</v>
      </c>
      <c r="B545" t="s">
        <v>167</v>
      </c>
      <c r="C545" t="s">
        <v>168</v>
      </c>
      <c r="D545" t="s">
        <v>169</v>
      </c>
      <c r="E545" t="s">
        <v>34</v>
      </c>
      <c r="F545" t="s">
        <v>477</v>
      </c>
      <c r="G545" t="s">
        <v>453</v>
      </c>
      <c r="H545">
        <v>10451</v>
      </c>
      <c r="I545" s="1">
        <v>43699</v>
      </c>
      <c r="J545" s="1" t="str">
        <f>TEXT(Shipping_Data[[#This Row],[OrderDate]],"MMM")</f>
        <v>Aug</v>
      </c>
      <c r="K545">
        <f>YEAR(Shipping_Data[[#This Row],[OrderDate]])</f>
        <v>2019</v>
      </c>
      <c r="L545" s="1">
        <v>43713</v>
      </c>
      <c r="M545" s="1">
        <v>43720</v>
      </c>
      <c r="N545" t="s">
        <v>26</v>
      </c>
      <c r="O545">
        <v>77</v>
      </c>
      <c r="P545" t="s">
        <v>88</v>
      </c>
      <c r="Q545">
        <v>10.4</v>
      </c>
      <c r="R545">
        <v>55</v>
      </c>
      <c r="S545">
        <v>0.10000000149011612</v>
      </c>
      <c r="T545">
        <v>514.79999999999995</v>
      </c>
      <c r="U545">
        <v>189.09</v>
      </c>
    </row>
    <row r="546" spans="1:21" x14ac:dyDescent="0.2">
      <c r="A546" t="s">
        <v>276</v>
      </c>
      <c r="B546" t="s">
        <v>277</v>
      </c>
      <c r="C546" t="s">
        <v>278</v>
      </c>
      <c r="D546" t="s">
        <v>279</v>
      </c>
      <c r="E546" t="s">
        <v>117</v>
      </c>
      <c r="F546" t="s">
        <v>479</v>
      </c>
      <c r="G546" t="s">
        <v>458</v>
      </c>
      <c r="H546">
        <v>10452</v>
      </c>
      <c r="I546" s="1">
        <v>43700</v>
      </c>
      <c r="J546" s="1" t="str">
        <f>TEXT(Shipping_Data[[#This Row],[OrderDate]],"MMM")</f>
        <v>Aug</v>
      </c>
      <c r="K546">
        <f>YEAR(Shipping_Data[[#This Row],[OrderDate]])</f>
        <v>2019</v>
      </c>
      <c r="L546" s="1">
        <v>43728</v>
      </c>
      <c r="M546" s="1">
        <v>43706</v>
      </c>
      <c r="N546" t="s">
        <v>40</v>
      </c>
      <c r="O546">
        <v>28</v>
      </c>
      <c r="P546" t="s">
        <v>185</v>
      </c>
      <c r="Q546">
        <v>36.4</v>
      </c>
      <c r="R546">
        <v>15</v>
      </c>
      <c r="S546">
        <v>0</v>
      </c>
      <c r="T546">
        <v>546</v>
      </c>
      <c r="U546">
        <v>140.26</v>
      </c>
    </row>
    <row r="547" spans="1:21" x14ac:dyDescent="0.2">
      <c r="A547" t="s">
        <v>276</v>
      </c>
      <c r="B547" t="s">
        <v>277</v>
      </c>
      <c r="C547" t="s">
        <v>278</v>
      </c>
      <c r="D547" t="s">
        <v>279</v>
      </c>
      <c r="E547" t="s">
        <v>117</v>
      </c>
      <c r="F547" t="s">
        <v>479</v>
      </c>
      <c r="G547" t="s">
        <v>458</v>
      </c>
      <c r="H547">
        <v>10452</v>
      </c>
      <c r="I547" s="1">
        <v>43700</v>
      </c>
      <c r="J547" s="1" t="str">
        <f>TEXT(Shipping_Data[[#This Row],[OrderDate]],"MMM")</f>
        <v>Aug</v>
      </c>
      <c r="K547">
        <f>YEAR(Shipping_Data[[#This Row],[OrderDate]])</f>
        <v>2019</v>
      </c>
      <c r="L547" s="1">
        <v>43728</v>
      </c>
      <c r="M547" s="1">
        <v>43706</v>
      </c>
      <c r="N547" t="s">
        <v>40</v>
      </c>
      <c r="O547">
        <v>44</v>
      </c>
      <c r="P547" t="s">
        <v>190</v>
      </c>
      <c r="Q547">
        <v>15.5</v>
      </c>
      <c r="R547">
        <v>100</v>
      </c>
      <c r="S547">
        <v>5.000000074505806E-2</v>
      </c>
      <c r="T547">
        <v>1472.5</v>
      </c>
      <c r="U547">
        <v>140.26</v>
      </c>
    </row>
    <row r="548" spans="1:21" x14ac:dyDescent="0.2">
      <c r="A548" t="s">
        <v>322</v>
      </c>
      <c r="B548" t="s">
        <v>323</v>
      </c>
      <c r="C548" t="s">
        <v>324</v>
      </c>
      <c r="D548" t="s">
        <v>325</v>
      </c>
      <c r="E548" t="s">
        <v>226</v>
      </c>
      <c r="F548" t="s">
        <v>477</v>
      </c>
      <c r="G548" t="s">
        <v>457</v>
      </c>
      <c r="H548">
        <v>10453</v>
      </c>
      <c r="I548" s="1">
        <v>43701</v>
      </c>
      <c r="J548" s="1" t="str">
        <f>TEXT(Shipping_Data[[#This Row],[OrderDate]],"MMM")</f>
        <v>Aug</v>
      </c>
      <c r="K548">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x14ac:dyDescent="0.2">
      <c r="A549" t="s">
        <v>322</v>
      </c>
      <c r="B549" t="s">
        <v>323</v>
      </c>
      <c r="C549" t="s">
        <v>324</v>
      </c>
      <c r="D549" t="s">
        <v>325</v>
      </c>
      <c r="E549" t="s">
        <v>226</v>
      </c>
      <c r="F549" t="s">
        <v>477</v>
      </c>
      <c r="G549" t="s">
        <v>457</v>
      </c>
      <c r="H549">
        <v>10453</v>
      </c>
      <c r="I549" s="1">
        <v>43701</v>
      </c>
      <c r="J549" s="1" t="str">
        <f>TEXT(Shipping_Data[[#This Row],[OrderDate]],"MMM")</f>
        <v>Aug</v>
      </c>
      <c r="K549">
        <f>YEAR(Shipping_Data[[#This Row],[OrderDate]])</f>
        <v>2019</v>
      </c>
      <c r="L549" s="1">
        <v>43729</v>
      </c>
      <c r="M549" s="1">
        <v>43706</v>
      </c>
      <c r="N549" t="s">
        <v>47</v>
      </c>
      <c r="O549">
        <v>70</v>
      </c>
      <c r="P549" t="s">
        <v>119</v>
      </c>
      <c r="Q549">
        <v>12</v>
      </c>
      <c r="R549">
        <v>25</v>
      </c>
      <c r="S549">
        <v>0.10000000149011612</v>
      </c>
      <c r="T549">
        <v>270</v>
      </c>
      <c r="U549">
        <v>25.36</v>
      </c>
    </row>
    <row r="550" spans="1:21" x14ac:dyDescent="0.2">
      <c r="A550" t="s">
        <v>313</v>
      </c>
      <c r="B550" t="s">
        <v>314</v>
      </c>
      <c r="C550" t="s">
        <v>315</v>
      </c>
      <c r="D550" t="s">
        <v>316</v>
      </c>
      <c r="E550" t="s">
        <v>20</v>
      </c>
      <c r="F550" t="s">
        <v>477</v>
      </c>
      <c r="G550" t="s">
        <v>453</v>
      </c>
      <c r="H550">
        <v>10454</v>
      </c>
      <c r="I550" s="1">
        <v>43701</v>
      </c>
      <c r="J550" s="1" t="str">
        <f>TEXT(Shipping_Data[[#This Row],[OrderDate]],"MMM")</f>
        <v>Aug</v>
      </c>
      <c r="K550">
        <f>YEAR(Shipping_Data[[#This Row],[OrderDate]])</f>
        <v>2019</v>
      </c>
      <c r="L550" s="1">
        <v>43729</v>
      </c>
      <c r="M550" s="1">
        <v>43705</v>
      </c>
      <c r="N550" t="s">
        <v>26</v>
      </c>
      <c r="O550">
        <v>16</v>
      </c>
      <c r="P550" t="s">
        <v>80</v>
      </c>
      <c r="Q550">
        <v>13.9</v>
      </c>
      <c r="R550">
        <v>20</v>
      </c>
      <c r="S550">
        <v>0.20000000298023224</v>
      </c>
      <c r="T550">
        <v>222.4</v>
      </c>
      <c r="U550">
        <v>2.74</v>
      </c>
    </row>
    <row r="551" spans="1:21" x14ac:dyDescent="0.2">
      <c r="A551" t="s">
        <v>313</v>
      </c>
      <c r="B551" t="s">
        <v>314</v>
      </c>
      <c r="C551" t="s">
        <v>315</v>
      </c>
      <c r="D551" t="s">
        <v>316</v>
      </c>
      <c r="E551" t="s">
        <v>20</v>
      </c>
      <c r="F551" t="s">
        <v>477</v>
      </c>
      <c r="G551" t="s">
        <v>453</v>
      </c>
      <c r="H551">
        <v>10454</v>
      </c>
      <c r="I551" s="1">
        <v>43701</v>
      </c>
      <c r="J551" s="1" t="str">
        <f>TEXT(Shipping_Data[[#This Row],[OrderDate]],"MMM")</f>
        <v>Aug</v>
      </c>
      <c r="K551">
        <f>YEAR(Shipping_Data[[#This Row],[OrderDate]])</f>
        <v>2019</v>
      </c>
      <c r="L551" s="1">
        <v>43729</v>
      </c>
      <c r="M551" s="1">
        <v>43705</v>
      </c>
      <c r="N551" t="s">
        <v>26</v>
      </c>
      <c r="O551">
        <v>33</v>
      </c>
      <c r="P551" t="s">
        <v>62</v>
      </c>
      <c r="Q551">
        <v>2</v>
      </c>
      <c r="R551">
        <v>20</v>
      </c>
      <c r="S551">
        <v>0.20000000298023224</v>
      </c>
      <c r="T551">
        <v>32</v>
      </c>
      <c r="U551">
        <v>2.74</v>
      </c>
    </row>
    <row r="552" spans="1:21" x14ac:dyDescent="0.2">
      <c r="A552" t="s">
        <v>313</v>
      </c>
      <c r="B552" t="s">
        <v>314</v>
      </c>
      <c r="C552" t="s">
        <v>315</v>
      </c>
      <c r="D552" t="s">
        <v>316</v>
      </c>
      <c r="E552" t="s">
        <v>20</v>
      </c>
      <c r="F552" t="s">
        <v>477</v>
      </c>
      <c r="G552" t="s">
        <v>453</v>
      </c>
      <c r="H552">
        <v>10454</v>
      </c>
      <c r="I552" s="1">
        <v>43701</v>
      </c>
      <c r="J552" s="1" t="str">
        <f>TEXT(Shipping_Data[[#This Row],[OrderDate]],"MMM")</f>
        <v>Aug</v>
      </c>
      <c r="K552">
        <f>YEAR(Shipping_Data[[#This Row],[OrderDate]])</f>
        <v>2019</v>
      </c>
      <c r="L552" s="1">
        <v>43729</v>
      </c>
      <c r="M552" s="1">
        <v>43705</v>
      </c>
      <c r="N552" t="s">
        <v>26</v>
      </c>
      <c r="O552">
        <v>46</v>
      </c>
      <c r="P552" t="s">
        <v>215</v>
      </c>
      <c r="Q552">
        <v>9.6</v>
      </c>
      <c r="R552">
        <v>10</v>
      </c>
      <c r="S552">
        <v>0.20000000298023224</v>
      </c>
      <c r="T552">
        <v>76.8</v>
      </c>
      <c r="U552">
        <v>2.74</v>
      </c>
    </row>
    <row r="553" spans="1:21" x14ac:dyDescent="0.2">
      <c r="A553" t="s">
        <v>141</v>
      </c>
      <c r="B553" t="s">
        <v>142</v>
      </c>
      <c r="C553" t="s">
        <v>143</v>
      </c>
      <c r="D553" t="s">
        <v>144</v>
      </c>
      <c r="E553" t="s">
        <v>25</v>
      </c>
      <c r="F553" t="s">
        <v>477</v>
      </c>
      <c r="G553" t="s">
        <v>458</v>
      </c>
      <c r="H553">
        <v>10455</v>
      </c>
      <c r="I553" s="1">
        <v>43704</v>
      </c>
      <c r="J553" s="1" t="str">
        <f>TEXT(Shipping_Data[[#This Row],[OrderDate]],"MMM")</f>
        <v>Aug</v>
      </c>
      <c r="K553">
        <f>YEAR(Shipping_Data[[#This Row],[OrderDate]])</f>
        <v>2019</v>
      </c>
      <c r="L553" s="1">
        <v>43746</v>
      </c>
      <c r="M553" s="1">
        <v>43711</v>
      </c>
      <c r="N553" t="s">
        <v>47</v>
      </c>
      <c r="O553">
        <v>39</v>
      </c>
      <c r="P553" t="s">
        <v>65</v>
      </c>
      <c r="Q553">
        <v>14.4</v>
      </c>
      <c r="R553">
        <v>20</v>
      </c>
      <c r="S553">
        <v>0</v>
      </c>
      <c r="T553">
        <v>288</v>
      </c>
      <c r="U553">
        <v>180.45</v>
      </c>
    </row>
    <row r="554" spans="1:21" x14ac:dyDescent="0.2">
      <c r="A554" t="s">
        <v>141</v>
      </c>
      <c r="B554" t="s">
        <v>142</v>
      </c>
      <c r="C554" t="s">
        <v>143</v>
      </c>
      <c r="D554" t="s">
        <v>144</v>
      </c>
      <c r="E554" t="s">
        <v>25</v>
      </c>
      <c r="F554" t="s">
        <v>477</v>
      </c>
      <c r="G554" t="s">
        <v>458</v>
      </c>
      <c r="H554">
        <v>10455</v>
      </c>
      <c r="I554" s="1">
        <v>43704</v>
      </c>
      <c r="J554" s="1" t="str">
        <f>TEXT(Shipping_Data[[#This Row],[OrderDate]],"MMM")</f>
        <v>Aug</v>
      </c>
      <c r="K554">
        <f>YEAR(Shipping_Data[[#This Row],[OrderDate]])</f>
        <v>2019</v>
      </c>
      <c r="L554" s="1">
        <v>43746</v>
      </c>
      <c r="M554" s="1">
        <v>43711</v>
      </c>
      <c r="N554" t="s">
        <v>47</v>
      </c>
      <c r="O554">
        <v>53</v>
      </c>
      <c r="P554" t="s">
        <v>87</v>
      </c>
      <c r="Q554">
        <v>26.2</v>
      </c>
      <c r="R554">
        <v>50</v>
      </c>
      <c r="S554">
        <v>0</v>
      </c>
      <c r="T554">
        <v>1310</v>
      </c>
      <c r="U554">
        <v>180.45</v>
      </c>
    </row>
    <row r="555" spans="1:21" x14ac:dyDescent="0.2">
      <c r="A555" t="s">
        <v>141</v>
      </c>
      <c r="B555" t="s">
        <v>142</v>
      </c>
      <c r="C555" t="s">
        <v>143</v>
      </c>
      <c r="D555" t="s">
        <v>144</v>
      </c>
      <c r="E555" t="s">
        <v>25</v>
      </c>
      <c r="F555" t="s">
        <v>477</v>
      </c>
      <c r="G555" t="s">
        <v>458</v>
      </c>
      <c r="H555">
        <v>10455</v>
      </c>
      <c r="I555" s="1">
        <v>43704</v>
      </c>
      <c r="J555" s="1" t="str">
        <f>TEXT(Shipping_Data[[#This Row],[OrderDate]],"MMM")</f>
        <v>Aug</v>
      </c>
      <c r="K555">
        <f>YEAR(Shipping_Data[[#This Row],[OrderDate]])</f>
        <v>2019</v>
      </c>
      <c r="L555" s="1">
        <v>43746</v>
      </c>
      <c r="M555" s="1">
        <v>43711</v>
      </c>
      <c r="N555" t="s">
        <v>47</v>
      </c>
      <c r="O555">
        <v>61</v>
      </c>
      <c r="P555" t="s">
        <v>383</v>
      </c>
      <c r="Q555">
        <v>22.8</v>
      </c>
      <c r="R555">
        <v>25</v>
      </c>
      <c r="S555">
        <v>0</v>
      </c>
      <c r="T555">
        <v>570</v>
      </c>
      <c r="U555">
        <v>180.45</v>
      </c>
    </row>
    <row r="556" spans="1:21" x14ac:dyDescent="0.2">
      <c r="A556" t="s">
        <v>141</v>
      </c>
      <c r="B556" t="s">
        <v>142</v>
      </c>
      <c r="C556" t="s">
        <v>143</v>
      </c>
      <c r="D556" t="s">
        <v>144</v>
      </c>
      <c r="E556" t="s">
        <v>25</v>
      </c>
      <c r="F556" t="s">
        <v>477</v>
      </c>
      <c r="G556" t="s">
        <v>458</v>
      </c>
      <c r="H556">
        <v>10455</v>
      </c>
      <c r="I556" s="1">
        <v>43704</v>
      </c>
      <c r="J556" s="1" t="str">
        <f>TEXT(Shipping_Data[[#This Row],[OrderDate]],"MMM")</f>
        <v>Aug</v>
      </c>
      <c r="K556">
        <f>YEAR(Shipping_Data[[#This Row],[OrderDate]])</f>
        <v>2019</v>
      </c>
      <c r="L556" s="1">
        <v>43746</v>
      </c>
      <c r="M556" s="1">
        <v>43711</v>
      </c>
      <c r="N556" t="s">
        <v>47</v>
      </c>
      <c r="O556">
        <v>71</v>
      </c>
      <c r="P556" t="s">
        <v>171</v>
      </c>
      <c r="Q556">
        <v>17.2</v>
      </c>
      <c r="R556">
        <v>30</v>
      </c>
      <c r="S556">
        <v>0</v>
      </c>
      <c r="T556">
        <v>516</v>
      </c>
      <c r="U556">
        <v>180.45</v>
      </c>
    </row>
    <row r="557" spans="1:21" x14ac:dyDescent="0.2">
      <c r="A557" t="s">
        <v>271</v>
      </c>
      <c r="B557" t="s">
        <v>272</v>
      </c>
      <c r="C557" t="s">
        <v>273</v>
      </c>
      <c r="D557" t="s">
        <v>274</v>
      </c>
      <c r="E557" t="s">
        <v>34</v>
      </c>
      <c r="F557" t="s">
        <v>477</v>
      </c>
      <c r="G557" t="s">
        <v>458</v>
      </c>
      <c r="H557">
        <v>10456</v>
      </c>
      <c r="I557" s="1">
        <v>43705</v>
      </c>
      <c r="J557" s="1" t="str">
        <f>TEXT(Shipping_Data[[#This Row],[OrderDate]],"MMM")</f>
        <v>Aug</v>
      </c>
      <c r="K557">
        <f>YEAR(Shipping_Data[[#This Row],[OrderDate]])</f>
        <v>2019</v>
      </c>
      <c r="L557" s="1">
        <v>43747</v>
      </c>
      <c r="M557" s="1">
        <v>43708</v>
      </c>
      <c r="N557" t="s">
        <v>47</v>
      </c>
      <c r="O557">
        <v>21</v>
      </c>
      <c r="P557" t="s">
        <v>107</v>
      </c>
      <c r="Q557">
        <v>8</v>
      </c>
      <c r="R557">
        <v>40</v>
      </c>
      <c r="S557">
        <v>0.15000000596046448</v>
      </c>
      <c r="T557">
        <v>272</v>
      </c>
      <c r="U557">
        <v>8.1199999999999992</v>
      </c>
    </row>
    <row r="558" spans="1:21" x14ac:dyDescent="0.2">
      <c r="A558" t="s">
        <v>271</v>
      </c>
      <c r="B558" t="s">
        <v>272</v>
      </c>
      <c r="C558" t="s">
        <v>273</v>
      </c>
      <c r="D558" t="s">
        <v>274</v>
      </c>
      <c r="E558" t="s">
        <v>34</v>
      </c>
      <c r="F558" t="s">
        <v>477</v>
      </c>
      <c r="G558" t="s">
        <v>458</v>
      </c>
      <c r="H558">
        <v>10456</v>
      </c>
      <c r="I558" s="1">
        <v>43705</v>
      </c>
      <c r="J558" s="1" t="str">
        <f>TEXT(Shipping_Data[[#This Row],[OrderDate]],"MMM")</f>
        <v>Aug</v>
      </c>
      <c r="K558">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x14ac:dyDescent="0.2">
      <c r="A559" t="s">
        <v>271</v>
      </c>
      <c r="B559" t="s">
        <v>272</v>
      </c>
      <c r="C559" t="s">
        <v>273</v>
      </c>
      <c r="D559" t="s">
        <v>274</v>
      </c>
      <c r="E559" t="s">
        <v>34</v>
      </c>
      <c r="F559" t="s">
        <v>477</v>
      </c>
      <c r="G559" t="s">
        <v>459</v>
      </c>
      <c r="H559">
        <v>10457</v>
      </c>
      <c r="I559" s="1">
        <v>43705</v>
      </c>
      <c r="J559" s="1" t="str">
        <f>TEXT(Shipping_Data[[#This Row],[OrderDate]],"MMM")</f>
        <v>Aug</v>
      </c>
      <c r="K559">
        <f>YEAR(Shipping_Data[[#This Row],[OrderDate]])</f>
        <v>2019</v>
      </c>
      <c r="L559" s="1">
        <v>43733</v>
      </c>
      <c r="M559" s="1">
        <v>43711</v>
      </c>
      <c r="N559" t="s">
        <v>40</v>
      </c>
      <c r="O559">
        <v>59</v>
      </c>
      <c r="P559" t="s">
        <v>82</v>
      </c>
      <c r="Q559">
        <v>44</v>
      </c>
      <c r="R559">
        <v>36</v>
      </c>
      <c r="S559">
        <v>0</v>
      </c>
      <c r="T559">
        <v>1584</v>
      </c>
      <c r="U559">
        <v>11.57</v>
      </c>
    </row>
    <row r="560" spans="1:21" x14ac:dyDescent="0.2">
      <c r="A560" t="s">
        <v>56</v>
      </c>
      <c r="B560" t="s">
        <v>57</v>
      </c>
      <c r="C560" t="s">
        <v>58</v>
      </c>
      <c r="D560" t="s">
        <v>59</v>
      </c>
      <c r="E560" t="s">
        <v>60</v>
      </c>
      <c r="F560" t="s">
        <v>477</v>
      </c>
      <c r="G560" t="s">
        <v>460</v>
      </c>
      <c r="H560">
        <v>10458</v>
      </c>
      <c r="I560" s="1">
        <v>43706</v>
      </c>
      <c r="J560" s="1" t="str">
        <f>TEXT(Shipping_Data[[#This Row],[OrderDate]],"MMM")</f>
        <v>Aug</v>
      </c>
      <c r="K560">
        <f>YEAR(Shipping_Data[[#This Row],[OrderDate]])</f>
        <v>2019</v>
      </c>
      <c r="L560" s="1">
        <v>43734</v>
      </c>
      <c r="M560" s="1">
        <v>43712</v>
      </c>
      <c r="N560" t="s">
        <v>26</v>
      </c>
      <c r="O560">
        <v>26</v>
      </c>
      <c r="P560" t="s">
        <v>289</v>
      </c>
      <c r="Q560">
        <v>24.9</v>
      </c>
      <c r="R560">
        <v>30</v>
      </c>
      <c r="S560">
        <v>0</v>
      </c>
      <c r="T560">
        <v>747</v>
      </c>
      <c r="U560">
        <v>147.06</v>
      </c>
    </row>
    <row r="561" spans="1:21" x14ac:dyDescent="0.2">
      <c r="A561" t="s">
        <v>56</v>
      </c>
      <c r="B561" t="s">
        <v>57</v>
      </c>
      <c r="C561" t="s">
        <v>58</v>
      </c>
      <c r="D561" t="s">
        <v>59</v>
      </c>
      <c r="E561" t="s">
        <v>60</v>
      </c>
      <c r="F561" t="s">
        <v>477</v>
      </c>
      <c r="G561" t="s">
        <v>460</v>
      </c>
      <c r="H561">
        <v>10458</v>
      </c>
      <c r="I561" s="1">
        <v>43706</v>
      </c>
      <c r="J561" s="1" t="str">
        <f>TEXT(Shipping_Data[[#This Row],[OrderDate]],"MMM")</f>
        <v>Aug</v>
      </c>
      <c r="K561">
        <f>YEAR(Shipping_Data[[#This Row],[OrderDate]])</f>
        <v>2019</v>
      </c>
      <c r="L561" s="1">
        <v>43734</v>
      </c>
      <c r="M561" s="1">
        <v>43712</v>
      </c>
      <c r="N561" t="s">
        <v>26</v>
      </c>
      <c r="O561">
        <v>28</v>
      </c>
      <c r="P561" t="s">
        <v>185</v>
      </c>
      <c r="Q561">
        <v>36.4</v>
      </c>
      <c r="R561">
        <v>30</v>
      </c>
      <c r="S561">
        <v>0</v>
      </c>
      <c r="T561">
        <v>1092</v>
      </c>
      <c r="U561">
        <v>147.06</v>
      </c>
    </row>
    <row r="562" spans="1:21" x14ac:dyDescent="0.2">
      <c r="A562" t="s">
        <v>56</v>
      </c>
      <c r="B562" t="s">
        <v>57</v>
      </c>
      <c r="C562" t="s">
        <v>58</v>
      </c>
      <c r="D562" t="s">
        <v>59</v>
      </c>
      <c r="E562" t="s">
        <v>60</v>
      </c>
      <c r="F562" t="s">
        <v>477</v>
      </c>
      <c r="G562" t="s">
        <v>460</v>
      </c>
      <c r="H562">
        <v>10458</v>
      </c>
      <c r="I562" s="1">
        <v>43706</v>
      </c>
      <c r="J562" s="1" t="str">
        <f>TEXT(Shipping_Data[[#This Row],[OrderDate]],"MMM")</f>
        <v>Aug</v>
      </c>
      <c r="K562">
        <f>YEAR(Shipping_Data[[#This Row],[OrderDate]])</f>
        <v>2019</v>
      </c>
      <c r="L562" s="1">
        <v>43734</v>
      </c>
      <c r="M562" s="1">
        <v>43712</v>
      </c>
      <c r="N562" t="s">
        <v>26</v>
      </c>
      <c r="O562">
        <v>43</v>
      </c>
      <c r="P562" t="s">
        <v>161</v>
      </c>
      <c r="Q562">
        <v>36.799999999999997</v>
      </c>
      <c r="R562">
        <v>20</v>
      </c>
      <c r="S562">
        <v>0</v>
      </c>
      <c r="T562">
        <v>736</v>
      </c>
      <c r="U562">
        <v>147.06</v>
      </c>
    </row>
    <row r="563" spans="1:21" x14ac:dyDescent="0.2">
      <c r="A563" t="s">
        <v>56</v>
      </c>
      <c r="B563" t="s">
        <v>57</v>
      </c>
      <c r="C563" t="s">
        <v>58</v>
      </c>
      <c r="D563" t="s">
        <v>59</v>
      </c>
      <c r="E563" t="s">
        <v>60</v>
      </c>
      <c r="F563" t="s">
        <v>477</v>
      </c>
      <c r="G563" t="s">
        <v>460</v>
      </c>
      <c r="H563">
        <v>10458</v>
      </c>
      <c r="I563" s="1">
        <v>43706</v>
      </c>
      <c r="J563" s="1" t="str">
        <f>TEXT(Shipping_Data[[#This Row],[OrderDate]],"MMM")</f>
        <v>Aug</v>
      </c>
      <c r="K563">
        <f>YEAR(Shipping_Data[[#This Row],[OrderDate]])</f>
        <v>2019</v>
      </c>
      <c r="L563" s="1">
        <v>43734</v>
      </c>
      <c r="M563" s="1">
        <v>43712</v>
      </c>
      <c r="N563" t="s">
        <v>26</v>
      </c>
      <c r="O563">
        <v>56</v>
      </c>
      <c r="P563" t="s">
        <v>129</v>
      </c>
      <c r="Q563">
        <v>30.4</v>
      </c>
      <c r="R563">
        <v>15</v>
      </c>
      <c r="S563">
        <v>0</v>
      </c>
      <c r="T563">
        <v>456</v>
      </c>
      <c r="U563">
        <v>147.06</v>
      </c>
    </row>
    <row r="564" spans="1:21" x14ac:dyDescent="0.2">
      <c r="A564" t="s">
        <v>56</v>
      </c>
      <c r="B564" t="s">
        <v>57</v>
      </c>
      <c r="C564" t="s">
        <v>58</v>
      </c>
      <c r="D564" t="s">
        <v>59</v>
      </c>
      <c r="E564" t="s">
        <v>60</v>
      </c>
      <c r="F564" t="s">
        <v>477</v>
      </c>
      <c r="G564" t="s">
        <v>460</v>
      </c>
      <c r="H564">
        <v>10458</v>
      </c>
      <c r="I564" s="1">
        <v>43706</v>
      </c>
      <c r="J564" s="1" t="str">
        <f>TEXT(Shipping_Data[[#This Row],[OrderDate]],"MMM")</f>
        <v>Aug</v>
      </c>
      <c r="K564">
        <f>YEAR(Shipping_Data[[#This Row],[OrderDate]])</f>
        <v>2019</v>
      </c>
      <c r="L564" s="1">
        <v>43734</v>
      </c>
      <c r="M564" s="1">
        <v>43712</v>
      </c>
      <c r="N564" t="s">
        <v>26</v>
      </c>
      <c r="O564">
        <v>71</v>
      </c>
      <c r="P564" t="s">
        <v>171</v>
      </c>
      <c r="Q564">
        <v>17.2</v>
      </c>
      <c r="R564">
        <v>50</v>
      </c>
      <c r="S564">
        <v>0</v>
      </c>
      <c r="T564">
        <v>860</v>
      </c>
      <c r="U564">
        <v>147.06</v>
      </c>
    </row>
    <row r="565" spans="1:21" x14ac:dyDescent="0.2">
      <c r="A565" t="s">
        <v>50</v>
      </c>
      <c r="B565" t="s">
        <v>51</v>
      </c>
      <c r="C565" t="s">
        <v>52</v>
      </c>
      <c r="D565" t="s">
        <v>53</v>
      </c>
      <c r="E565" t="s">
        <v>20</v>
      </c>
      <c r="F565" t="s">
        <v>477</v>
      </c>
      <c r="G565" t="s">
        <v>453</v>
      </c>
      <c r="H565">
        <v>10459</v>
      </c>
      <c r="I565" s="1">
        <v>43707</v>
      </c>
      <c r="J565" s="1" t="str">
        <f>TEXT(Shipping_Data[[#This Row],[OrderDate]],"MMM")</f>
        <v>Aug</v>
      </c>
      <c r="K565">
        <f>YEAR(Shipping_Data[[#This Row],[OrderDate]])</f>
        <v>2019</v>
      </c>
      <c r="L565" s="1">
        <v>43735</v>
      </c>
      <c r="M565" s="1">
        <v>43708</v>
      </c>
      <c r="N565" t="s">
        <v>47</v>
      </c>
      <c r="O565">
        <v>7</v>
      </c>
      <c r="P565" t="s">
        <v>128</v>
      </c>
      <c r="Q565">
        <v>24</v>
      </c>
      <c r="R565">
        <v>16</v>
      </c>
      <c r="S565">
        <v>5.000000074505806E-2</v>
      </c>
      <c r="T565">
        <v>364.8</v>
      </c>
      <c r="U565">
        <v>25.09</v>
      </c>
    </row>
    <row r="566" spans="1:21" x14ac:dyDescent="0.2">
      <c r="A566" t="s">
        <v>50</v>
      </c>
      <c r="B566" t="s">
        <v>51</v>
      </c>
      <c r="C566" t="s">
        <v>52</v>
      </c>
      <c r="D566" t="s">
        <v>53</v>
      </c>
      <c r="E566" t="s">
        <v>20</v>
      </c>
      <c r="F566" t="s">
        <v>477</v>
      </c>
      <c r="G566" t="s">
        <v>453</v>
      </c>
      <c r="H566">
        <v>10459</v>
      </c>
      <c r="I566" s="1">
        <v>43707</v>
      </c>
      <c r="J566" s="1" t="str">
        <f>TEXT(Shipping_Data[[#This Row],[OrderDate]],"MMM")</f>
        <v>Aug</v>
      </c>
      <c r="K566">
        <f>YEAR(Shipping_Data[[#This Row],[OrderDate]])</f>
        <v>2019</v>
      </c>
      <c r="L566" s="1">
        <v>43735</v>
      </c>
      <c r="M566" s="1">
        <v>43708</v>
      </c>
      <c r="N566" t="s">
        <v>47</v>
      </c>
      <c r="O566">
        <v>46</v>
      </c>
      <c r="P566" t="s">
        <v>215</v>
      </c>
      <c r="Q566">
        <v>9.6</v>
      </c>
      <c r="R566">
        <v>20</v>
      </c>
      <c r="S566">
        <v>5.000000074505806E-2</v>
      </c>
      <c r="T566">
        <v>182.4</v>
      </c>
      <c r="U566">
        <v>25.09</v>
      </c>
    </row>
    <row r="567" spans="1:21" x14ac:dyDescent="0.2">
      <c r="A567" t="s">
        <v>50</v>
      </c>
      <c r="B567" t="s">
        <v>51</v>
      </c>
      <c r="C567" t="s">
        <v>52</v>
      </c>
      <c r="D567" t="s">
        <v>53</v>
      </c>
      <c r="E567" t="s">
        <v>20</v>
      </c>
      <c r="F567" t="s">
        <v>477</v>
      </c>
      <c r="G567" t="s">
        <v>453</v>
      </c>
      <c r="H567">
        <v>10459</v>
      </c>
      <c r="I567" s="1">
        <v>43707</v>
      </c>
      <c r="J567" s="1" t="str">
        <f>TEXT(Shipping_Data[[#This Row],[OrderDate]],"MMM")</f>
        <v>Aug</v>
      </c>
      <c r="K567">
        <f>YEAR(Shipping_Data[[#This Row],[OrderDate]])</f>
        <v>2019</v>
      </c>
      <c r="L567" s="1">
        <v>43735</v>
      </c>
      <c r="M567" s="1">
        <v>43708</v>
      </c>
      <c r="N567" t="s">
        <v>47</v>
      </c>
      <c r="O567">
        <v>72</v>
      </c>
      <c r="P567" t="s">
        <v>29</v>
      </c>
      <c r="Q567">
        <v>27.8</v>
      </c>
      <c r="R567">
        <v>40</v>
      </c>
      <c r="S567">
        <v>0</v>
      </c>
      <c r="T567">
        <v>1112</v>
      </c>
      <c r="U567">
        <v>25.09</v>
      </c>
    </row>
    <row r="568" spans="1:21" x14ac:dyDescent="0.2">
      <c r="A568" t="s">
        <v>131</v>
      </c>
      <c r="B568" t="s">
        <v>132</v>
      </c>
      <c r="C568" t="s">
        <v>133</v>
      </c>
      <c r="D568" t="s">
        <v>134</v>
      </c>
      <c r="E568" t="s">
        <v>135</v>
      </c>
      <c r="F568" t="s">
        <v>477</v>
      </c>
      <c r="G568" t="s">
        <v>458</v>
      </c>
      <c r="H568">
        <v>10460</v>
      </c>
      <c r="I568" s="1">
        <v>43708</v>
      </c>
      <c r="J568" s="1" t="str">
        <f>TEXT(Shipping_Data[[#This Row],[OrderDate]],"MMM")</f>
        <v>Aug</v>
      </c>
      <c r="K568">
        <f>YEAR(Shipping_Data[[#This Row],[OrderDate]])</f>
        <v>2019</v>
      </c>
      <c r="L568" s="1">
        <v>43736</v>
      </c>
      <c r="M568" s="1">
        <v>43711</v>
      </c>
      <c r="N568" t="s">
        <v>40</v>
      </c>
      <c r="O568">
        <v>68</v>
      </c>
      <c r="P568" t="s">
        <v>221</v>
      </c>
      <c r="Q568">
        <v>10</v>
      </c>
      <c r="R568">
        <v>21</v>
      </c>
      <c r="S568">
        <v>0.25</v>
      </c>
      <c r="T568">
        <v>157.5</v>
      </c>
      <c r="U568">
        <v>16.27</v>
      </c>
    </row>
    <row r="569" spans="1:21" x14ac:dyDescent="0.2">
      <c r="A569" t="s">
        <v>131</v>
      </c>
      <c r="B569" t="s">
        <v>132</v>
      </c>
      <c r="C569" t="s">
        <v>133</v>
      </c>
      <c r="D569" t="s">
        <v>134</v>
      </c>
      <c r="E569" t="s">
        <v>135</v>
      </c>
      <c r="F569" t="s">
        <v>477</v>
      </c>
      <c r="G569" t="s">
        <v>458</v>
      </c>
      <c r="H569">
        <v>10460</v>
      </c>
      <c r="I569" s="1">
        <v>43708</v>
      </c>
      <c r="J569" s="1" t="str">
        <f>TEXT(Shipping_Data[[#This Row],[OrderDate]],"MMM")</f>
        <v>Aug</v>
      </c>
      <c r="K569">
        <f>YEAR(Shipping_Data[[#This Row],[OrderDate]])</f>
        <v>2019</v>
      </c>
      <c r="L569" s="1">
        <v>43736</v>
      </c>
      <c r="M569" s="1">
        <v>43711</v>
      </c>
      <c r="N569" t="s">
        <v>40</v>
      </c>
      <c r="O569">
        <v>75</v>
      </c>
      <c r="P569" t="s">
        <v>197</v>
      </c>
      <c r="Q569">
        <v>6.2</v>
      </c>
      <c r="R569">
        <v>4</v>
      </c>
      <c r="S569">
        <v>0.25</v>
      </c>
      <c r="T569">
        <v>18.600000000000001</v>
      </c>
      <c r="U569">
        <v>16.27</v>
      </c>
    </row>
    <row r="570" spans="1:21" x14ac:dyDescent="0.2">
      <c r="A570" t="s">
        <v>204</v>
      </c>
      <c r="B570" t="s">
        <v>205</v>
      </c>
      <c r="C570" t="s">
        <v>206</v>
      </c>
      <c r="D570" t="s">
        <v>207</v>
      </c>
      <c r="E570" t="s">
        <v>93</v>
      </c>
      <c r="F570" t="s">
        <v>478</v>
      </c>
      <c r="G570" t="s">
        <v>457</v>
      </c>
      <c r="H570">
        <v>10461</v>
      </c>
      <c r="I570" s="1">
        <v>43708</v>
      </c>
      <c r="J570" s="1" t="str">
        <f>TEXT(Shipping_Data[[#This Row],[OrderDate]],"MMM")</f>
        <v>Aug</v>
      </c>
      <c r="K570">
        <f>YEAR(Shipping_Data[[#This Row],[OrderDate]])</f>
        <v>2019</v>
      </c>
      <c r="L570" s="1">
        <v>43736</v>
      </c>
      <c r="M570" s="1">
        <v>43713</v>
      </c>
      <c r="N570" t="s">
        <v>26</v>
      </c>
      <c r="O570">
        <v>21</v>
      </c>
      <c r="P570" t="s">
        <v>107</v>
      </c>
      <c r="Q570">
        <v>8</v>
      </c>
      <c r="R570">
        <v>40</v>
      </c>
      <c r="S570">
        <v>0.25</v>
      </c>
      <c r="T570">
        <v>240</v>
      </c>
      <c r="U570">
        <v>148.61000000000001</v>
      </c>
    </row>
    <row r="571" spans="1:21" x14ac:dyDescent="0.2">
      <c r="A571" t="s">
        <v>204</v>
      </c>
      <c r="B571" t="s">
        <v>205</v>
      </c>
      <c r="C571" t="s">
        <v>206</v>
      </c>
      <c r="D571" t="s">
        <v>207</v>
      </c>
      <c r="E571" t="s">
        <v>93</v>
      </c>
      <c r="F571" t="s">
        <v>478</v>
      </c>
      <c r="G571" t="s">
        <v>457</v>
      </c>
      <c r="H571">
        <v>10461</v>
      </c>
      <c r="I571" s="1">
        <v>43708</v>
      </c>
      <c r="J571" s="1" t="str">
        <f>TEXT(Shipping_Data[[#This Row],[OrderDate]],"MMM")</f>
        <v>Aug</v>
      </c>
      <c r="K571">
        <f>YEAR(Shipping_Data[[#This Row],[OrderDate]])</f>
        <v>2019</v>
      </c>
      <c r="L571" s="1">
        <v>43736</v>
      </c>
      <c r="M571" s="1">
        <v>43713</v>
      </c>
      <c r="N571" t="s">
        <v>26</v>
      </c>
      <c r="O571">
        <v>30</v>
      </c>
      <c r="P571" t="s">
        <v>130</v>
      </c>
      <c r="Q571">
        <v>20.7</v>
      </c>
      <c r="R571">
        <v>28</v>
      </c>
      <c r="S571">
        <v>0.25</v>
      </c>
      <c r="T571">
        <v>434.7</v>
      </c>
      <c r="U571">
        <v>148.61000000000001</v>
      </c>
    </row>
    <row r="572" spans="1:21" x14ac:dyDescent="0.2">
      <c r="A572" t="s">
        <v>204</v>
      </c>
      <c r="B572" t="s">
        <v>205</v>
      </c>
      <c r="C572" t="s">
        <v>206</v>
      </c>
      <c r="D572" t="s">
        <v>207</v>
      </c>
      <c r="E572" t="s">
        <v>93</v>
      </c>
      <c r="F572" t="s">
        <v>478</v>
      </c>
      <c r="G572" t="s">
        <v>457</v>
      </c>
      <c r="H572">
        <v>10461</v>
      </c>
      <c r="I572" s="1">
        <v>43708</v>
      </c>
      <c r="J572" s="1" t="str">
        <f>TEXT(Shipping_Data[[#This Row],[OrderDate]],"MMM")</f>
        <v>Aug</v>
      </c>
      <c r="K572">
        <f>YEAR(Shipping_Data[[#This Row],[OrderDate]])</f>
        <v>2019</v>
      </c>
      <c r="L572" s="1">
        <v>43736</v>
      </c>
      <c r="M572" s="1">
        <v>43713</v>
      </c>
      <c r="N572" t="s">
        <v>26</v>
      </c>
      <c r="O572">
        <v>55</v>
      </c>
      <c r="P572" t="s">
        <v>73</v>
      </c>
      <c r="Q572">
        <v>19.2</v>
      </c>
      <c r="R572">
        <v>60</v>
      </c>
      <c r="S572">
        <v>0.25</v>
      </c>
      <c r="T572">
        <v>864</v>
      </c>
      <c r="U572">
        <v>148.61000000000001</v>
      </c>
    </row>
    <row r="573" spans="1:21" x14ac:dyDescent="0.2">
      <c r="A573" t="s">
        <v>393</v>
      </c>
      <c r="B573" t="s">
        <v>394</v>
      </c>
      <c r="C573" t="s">
        <v>224</v>
      </c>
      <c r="D573" t="s">
        <v>395</v>
      </c>
      <c r="E573" t="s">
        <v>226</v>
      </c>
      <c r="F573" t="s">
        <v>477</v>
      </c>
      <c r="G573" t="s">
        <v>459</v>
      </c>
      <c r="H573">
        <v>10462</v>
      </c>
      <c r="I573" s="1">
        <v>43711</v>
      </c>
      <c r="J573" s="1" t="str">
        <f>TEXT(Shipping_Data[[#This Row],[OrderDate]],"MMM")</f>
        <v>Sep</v>
      </c>
      <c r="K573">
        <f>YEAR(Shipping_Data[[#This Row],[OrderDate]])</f>
        <v>2019</v>
      </c>
      <c r="L573" s="1">
        <v>43739</v>
      </c>
      <c r="M573" s="1">
        <v>43726</v>
      </c>
      <c r="N573" t="s">
        <v>40</v>
      </c>
      <c r="O573">
        <v>13</v>
      </c>
      <c r="P573" t="s">
        <v>180</v>
      </c>
      <c r="Q573">
        <v>4.8</v>
      </c>
      <c r="R573">
        <v>1</v>
      </c>
      <c r="S573">
        <v>0</v>
      </c>
      <c r="T573">
        <v>4.8</v>
      </c>
      <c r="U573">
        <v>6.17</v>
      </c>
    </row>
    <row r="574" spans="1:21" x14ac:dyDescent="0.2">
      <c r="A574" t="s">
        <v>393</v>
      </c>
      <c r="B574" t="s">
        <v>394</v>
      </c>
      <c r="C574" t="s">
        <v>224</v>
      </c>
      <c r="D574" t="s">
        <v>395</v>
      </c>
      <c r="E574" t="s">
        <v>226</v>
      </c>
      <c r="F574" t="s">
        <v>477</v>
      </c>
      <c r="G574" t="s">
        <v>459</v>
      </c>
      <c r="H574">
        <v>10462</v>
      </c>
      <c r="I574" s="1">
        <v>43711</v>
      </c>
      <c r="J574" s="1" t="str">
        <f>TEXT(Shipping_Data[[#This Row],[OrderDate]],"MMM")</f>
        <v>Sep</v>
      </c>
      <c r="K574">
        <f>YEAR(Shipping_Data[[#This Row],[OrderDate]])</f>
        <v>2019</v>
      </c>
      <c r="L574" s="1">
        <v>43739</v>
      </c>
      <c r="M574" s="1">
        <v>43726</v>
      </c>
      <c r="N574" t="s">
        <v>40</v>
      </c>
      <c r="O574">
        <v>23</v>
      </c>
      <c r="P574" t="s">
        <v>303</v>
      </c>
      <c r="Q574">
        <v>7.2</v>
      </c>
      <c r="R574">
        <v>21</v>
      </c>
      <c r="S574">
        <v>0</v>
      </c>
      <c r="T574">
        <v>151.19999999999999</v>
      </c>
      <c r="U574">
        <v>6.17</v>
      </c>
    </row>
    <row r="575" spans="1:21" x14ac:dyDescent="0.2">
      <c r="A575" t="s">
        <v>56</v>
      </c>
      <c r="B575" t="s">
        <v>57</v>
      </c>
      <c r="C575" t="s">
        <v>58</v>
      </c>
      <c r="D575" t="s">
        <v>59</v>
      </c>
      <c r="E575" t="s">
        <v>60</v>
      </c>
      <c r="F575" t="s">
        <v>477</v>
      </c>
      <c r="G575" t="s">
        <v>452</v>
      </c>
      <c r="H575">
        <v>10463</v>
      </c>
      <c r="I575" s="1">
        <v>43712</v>
      </c>
      <c r="J575" s="1" t="str">
        <f>TEXT(Shipping_Data[[#This Row],[OrderDate]],"MMM")</f>
        <v>Sep</v>
      </c>
      <c r="K575">
        <f>YEAR(Shipping_Data[[#This Row],[OrderDate]])</f>
        <v>2019</v>
      </c>
      <c r="L575" s="1">
        <v>43740</v>
      </c>
      <c r="M575" s="1">
        <v>43714</v>
      </c>
      <c r="N575" t="s">
        <v>26</v>
      </c>
      <c r="O575">
        <v>19</v>
      </c>
      <c r="P575" t="s">
        <v>203</v>
      </c>
      <c r="Q575">
        <v>7.3</v>
      </c>
      <c r="R575">
        <v>21</v>
      </c>
      <c r="S575">
        <v>0</v>
      </c>
      <c r="T575">
        <v>153.30000000000001</v>
      </c>
      <c r="U575">
        <v>14.78</v>
      </c>
    </row>
    <row r="576" spans="1:21" x14ac:dyDescent="0.2">
      <c r="A576" t="s">
        <v>56</v>
      </c>
      <c r="B576" t="s">
        <v>57</v>
      </c>
      <c r="C576" t="s">
        <v>58</v>
      </c>
      <c r="D576" t="s">
        <v>59</v>
      </c>
      <c r="E576" t="s">
        <v>60</v>
      </c>
      <c r="F576" t="s">
        <v>477</v>
      </c>
      <c r="G576" t="s">
        <v>452</v>
      </c>
      <c r="H576">
        <v>10463</v>
      </c>
      <c r="I576" s="1">
        <v>43712</v>
      </c>
      <c r="J576" s="1" t="str">
        <f>TEXT(Shipping_Data[[#This Row],[OrderDate]],"MMM")</f>
        <v>Sep</v>
      </c>
      <c r="K576">
        <f>YEAR(Shipping_Data[[#This Row],[OrderDate]])</f>
        <v>2019</v>
      </c>
      <c r="L576" s="1">
        <v>43740</v>
      </c>
      <c r="M576" s="1">
        <v>43714</v>
      </c>
      <c r="N576" t="s">
        <v>26</v>
      </c>
      <c r="O576">
        <v>42</v>
      </c>
      <c r="P576" t="s">
        <v>28</v>
      </c>
      <c r="Q576">
        <v>11.2</v>
      </c>
      <c r="R576">
        <v>50</v>
      </c>
      <c r="S576">
        <v>0</v>
      </c>
      <c r="T576">
        <v>560</v>
      </c>
      <c r="U576">
        <v>14.78</v>
      </c>
    </row>
    <row r="577" spans="1:21" x14ac:dyDescent="0.2">
      <c r="A577" t="s">
        <v>283</v>
      </c>
      <c r="B577" t="s">
        <v>284</v>
      </c>
      <c r="C577" t="s">
        <v>285</v>
      </c>
      <c r="D577" t="s">
        <v>286</v>
      </c>
      <c r="E577" t="s">
        <v>287</v>
      </c>
      <c r="F577" t="s">
        <v>477</v>
      </c>
      <c r="G577" t="s">
        <v>453</v>
      </c>
      <c r="H577">
        <v>10464</v>
      </c>
      <c r="I577" s="1">
        <v>43712</v>
      </c>
      <c r="J577" s="1" t="str">
        <f>TEXT(Shipping_Data[[#This Row],[OrderDate]],"MMM")</f>
        <v>Sep</v>
      </c>
      <c r="K577">
        <f>YEAR(Shipping_Data[[#This Row],[OrderDate]])</f>
        <v>2019</v>
      </c>
      <c r="L577" s="1">
        <v>43740</v>
      </c>
      <c r="M577" s="1">
        <v>43722</v>
      </c>
      <c r="N577" t="s">
        <v>47</v>
      </c>
      <c r="O577">
        <v>4</v>
      </c>
      <c r="P577" t="s">
        <v>254</v>
      </c>
      <c r="Q577">
        <v>17.600000000000001</v>
      </c>
      <c r="R577">
        <v>16</v>
      </c>
      <c r="S577">
        <v>0.20000000298023224</v>
      </c>
      <c r="T577">
        <v>225.28</v>
      </c>
      <c r="U577">
        <v>89</v>
      </c>
    </row>
    <row r="578" spans="1:21" x14ac:dyDescent="0.2">
      <c r="A578" t="s">
        <v>283</v>
      </c>
      <c r="B578" t="s">
        <v>284</v>
      </c>
      <c r="C578" t="s">
        <v>285</v>
      </c>
      <c r="D578" t="s">
        <v>286</v>
      </c>
      <c r="E578" t="s">
        <v>287</v>
      </c>
      <c r="F578" t="s">
        <v>477</v>
      </c>
      <c r="G578" t="s">
        <v>453</v>
      </c>
      <c r="H578">
        <v>10464</v>
      </c>
      <c r="I578" s="1">
        <v>43712</v>
      </c>
      <c r="J578" s="1" t="str">
        <f>TEXT(Shipping_Data[[#This Row],[OrderDate]],"MMM")</f>
        <v>Sep</v>
      </c>
      <c r="K578">
        <f>YEAR(Shipping_Data[[#This Row],[OrderDate]])</f>
        <v>2019</v>
      </c>
      <c r="L578" s="1">
        <v>43740</v>
      </c>
      <c r="M578" s="1">
        <v>43722</v>
      </c>
      <c r="N578" t="s">
        <v>47</v>
      </c>
      <c r="O578">
        <v>43</v>
      </c>
      <c r="P578" t="s">
        <v>161</v>
      </c>
      <c r="Q578">
        <v>36.799999999999997</v>
      </c>
      <c r="R578">
        <v>3</v>
      </c>
      <c r="S578">
        <v>0</v>
      </c>
      <c r="T578">
        <v>110.4</v>
      </c>
      <c r="U578">
        <v>89</v>
      </c>
    </row>
    <row r="579" spans="1:21" x14ac:dyDescent="0.2">
      <c r="A579" t="s">
        <v>283</v>
      </c>
      <c r="B579" t="s">
        <v>284</v>
      </c>
      <c r="C579" t="s">
        <v>285</v>
      </c>
      <c r="D579" t="s">
        <v>286</v>
      </c>
      <c r="E579" t="s">
        <v>287</v>
      </c>
      <c r="F579" t="s">
        <v>477</v>
      </c>
      <c r="G579" t="s">
        <v>453</v>
      </c>
      <c r="H579">
        <v>10464</v>
      </c>
      <c r="I579" s="1">
        <v>43712</v>
      </c>
      <c r="J579" s="1" t="str">
        <f>TEXT(Shipping_Data[[#This Row],[OrderDate]],"MMM")</f>
        <v>Sep</v>
      </c>
      <c r="K579">
        <f>YEAR(Shipping_Data[[#This Row],[OrderDate]])</f>
        <v>2019</v>
      </c>
      <c r="L579" s="1">
        <v>43740</v>
      </c>
      <c r="M579" s="1">
        <v>43722</v>
      </c>
      <c r="N579" t="s">
        <v>47</v>
      </c>
      <c r="O579">
        <v>56</v>
      </c>
      <c r="P579" t="s">
        <v>129</v>
      </c>
      <c r="Q579">
        <v>30.4</v>
      </c>
      <c r="R579">
        <v>30</v>
      </c>
      <c r="S579">
        <v>0.20000000298023224</v>
      </c>
      <c r="T579">
        <v>729.6</v>
      </c>
      <c r="U579">
        <v>89</v>
      </c>
    </row>
    <row r="580" spans="1:21" x14ac:dyDescent="0.2">
      <c r="A580" t="s">
        <v>283</v>
      </c>
      <c r="B580" t="s">
        <v>284</v>
      </c>
      <c r="C580" t="s">
        <v>285</v>
      </c>
      <c r="D580" t="s">
        <v>286</v>
      </c>
      <c r="E580" t="s">
        <v>287</v>
      </c>
      <c r="F580" t="s">
        <v>477</v>
      </c>
      <c r="G580" t="s">
        <v>453</v>
      </c>
      <c r="H580">
        <v>10464</v>
      </c>
      <c r="I580" s="1">
        <v>43712</v>
      </c>
      <c r="J580" s="1" t="str">
        <f>TEXT(Shipping_Data[[#This Row],[OrderDate]],"MMM")</f>
        <v>Sep</v>
      </c>
      <c r="K580">
        <f>YEAR(Shipping_Data[[#This Row],[OrderDate]])</f>
        <v>2019</v>
      </c>
      <c r="L580" s="1">
        <v>43740</v>
      </c>
      <c r="M580" s="1">
        <v>43722</v>
      </c>
      <c r="N580" t="s">
        <v>47</v>
      </c>
      <c r="O580">
        <v>60</v>
      </c>
      <c r="P580" t="s">
        <v>63</v>
      </c>
      <c r="Q580">
        <v>27.2</v>
      </c>
      <c r="R580">
        <v>20</v>
      </c>
      <c r="S580">
        <v>0</v>
      </c>
      <c r="T580">
        <v>544</v>
      </c>
      <c r="U580">
        <v>89</v>
      </c>
    </row>
    <row r="581" spans="1:21" x14ac:dyDescent="0.2">
      <c r="A581" t="s">
        <v>343</v>
      </c>
      <c r="B581" t="s">
        <v>344</v>
      </c>
      <c r="C581" t="s">
        <v>345</v>
      </c>
      <c r="D581" t="s">
        <v>346</v>
      </c>
      <c r="E581" t="s">
        <v>308</v>
      </c>
      <c r="F581" t="s">
        <v>477</v>
      </c>
      <c r="G581" t="s">
        <v>457</v>
      </c>
      <c r="H581">
        <v>10465</v>
      </c>
      <c r="I581" s="1">
        <v>43713</v>
      </c>
      <c r="J581" s="1" t="str">
        <f>TEXT(Shipping_Data[[#This Row],[OrderDate]],"MMM")</f>
        <v>Sep</v>
      </c>
      <c r="K581">
        <f>YEAR(Shipping_Data[[#This Row],[OrderDate]])</f>
        <v>2019</v>
      </c>
      <c r="L581" s="1">
        <v>43741</v>
      </c>
      <c r="M581" s="1">
        <v>43722</v>
      </c>
      <c r="N581" t="s">
        <v>26</v>
      </c>
      <c r="O581">
        <v>24</v>
      </c>
      <c r="P581" t="s">
        <v>72</v>
      </c>
      <c r="Q581">
        <v>3.6</v>
      </c>
      <c r="R581">
        <v>25</v>
      </c>
      <c r="S581">
        <v>0</v>
      </c>
      <c r="T581">
        <v>90</v>
      </c>
      <c r="U581">
        <v>145.04</v>
      </c>
    </row>
    <row r="582" spans="1:21" x14ac:dyDescent="0.2">
      <c r="A582" t="s">
        <v>343</v>
      </c>
      <c r="B582" t="s">
        <v>344</v>
      </c>
      <c r="C582" t="s">
        <v>345</v>
      </c>
      <c r="D582" t="s">
        <v>346</v>
      </c>
      <c r="E582" t="s">
        <v>308</v>
      </c>
      <c r="F582" t="s">
        <v>477</v>
      </c>
      <c r="G582" t="s">
        <v>457</v>
      </c>
      <c r="H582">
        <v>10465</v>
      </c>
      <c r="I582" s="1">
        <v>43713</v>
      </c>
      <c r="J582" s="1" t="str">
        <f>TEXT(Shipping_Data[[#This Row],[OrderDate]],"MMM")</f>
        <v>Sep</v>
      </c>
      <c r="K582">
        <f>YEAR(Shipping_Data[[#This Row],[OrderDate]])</f>
        <v>2019</v>
      </c>
      <c r="L582" s="1">
        <v>43741</v>
      </c>
      <c r="M582" s="1">
        <v>43722</v>
      </c>
      <c r="N582" t="s">
        <v>26</v>
      </c>
      <c r="O582">
        <v>29</v>
      </c>
      <c r="P582" t="s">
        <v>156</v>
      </c>
      <c r="Q582">
        <v>99</v>
      </c>
      <c r="R582">
        <v>18</v>
      </c>
      <c r="S582">
        <v>0.10000000149011612</v>
      </c>
      <c r="T582">
        <v>1603.8</v>
      </c>
      <c r="U582">
        <v>145.04</v>
      </c>
    </row>
    <row r="583" spans="1:21" x14ac:dyDescent="0.2">
      <c r="A583" t="s">
        <v>343</v>
      </c>
      <c r="B583" t="s">
        <v>344</v>
      </c>
      <c r="C583" t="s">
        <v>345</v>
      </c>
      <c r="D583" t="s">
        <v>346</v>
      </c>
      <c r="E583" t="s">
        <v>308</v>
      </c>
      <c r="F583" t="s">
        <v>477</v>
      </c>
      <c r="G583" t="s">
        <v>457</v>
      </c>
      <c r="H583">
        <v>10465</v>
      </c>
      <c r="I583" s="1">
        <v>43713</v>
      </c>
      <c r="J583" s="1" t="str">
        <f>TEXT(Shipping_Data[[#This Row],[OrderDate]],"MMM")</f>
        <v>Sep</v>
      </c>
      <c r="K583">
        <f>YEAR(Shipping_Data[[#This Row],[OrderDate]])</f>
        <v>2019</v>
      </c>
      <c r="L583" s="1">
        <v>43741</v>
      </c>
      <c r="M583" s="1">
        <v>43722</v>
      </c>
      <c r="N583" t="s">
        <v>26</v>
      </c>
      <c r="O583">
        <v>40</v>
      </c>
      <c r="P583" t="s">
        <v>150</v>
      </c>
      <c r="Q583">
        <v>14.7</v>
      </c>
      <c r="R583">
        <v>20</v>
      </c>
      <c r="S583">
        <v>0</v>
      </c>
      <c r="T583">
        <v>294</v>
      </c>
      <c r="U583">
        <v>145.04</v>
      </c>
    </row>
    <row r="584" spans="1:21" x14ac:dyDescent="0.2">
      <c r="A584" t="s">
        <v>343</v>
      </c>
      <c r="B584" t="s">
        <v>344</v>
      </c>
      <c r="C584" t="s">
        <v>345</v>
      </c>
      <c r="D584" t="s">
        <v>346</v>
      </c>
      <c r="E584" t="s">
        <v>308</v>
      </c>
      <c r="F584" t="s">
        <v>477</v>
      </c>
      <c r="G584" t="s">
        <v>457</v>
      </c>
      <c r="H584">
        <v>10465</v>
      </c>
      <c r="I584" s="1">
        <v>43713</v>
      </c>
      <c r="J584" s="1" t="str">
        <f>TEXT(Shipping_Data[[#This Row],[OrderDate]],"MMM")</f>
        <v>Sep</v>
      </c>
      <c r="K584">
        <f>YEAR(Shipping_Data[[#This Row],[OrderDate]])</f>
        <v>2019</v>
      </c>
      <c r="L584" s="1">
        <v>43741</v>
      </c>
      <c r="M584" s="1">
        <v>43722</v>
      </c>
      <c r="N584" t="s">
        <v>26</v>
      </c>
      <c r="O584">
        <v>45</v>
      </c>
      <c r="P584" t="s">
        <v>364</v>
      </c>
      <c r="Q584">
        <v>7.6</v>
      </c>
      <c r="R584">
        <v>30</v>
      </c>
      <c r="S584">
        <v>0.10000000149011612</v>
      </c>
      <c r="T584">
        <v>205.2</v>
      </c>
      <c r="U584">
        <v>145.04</v>
      </c>
    </row>
    <row r="585" spans="1:21" x14ac:dyDescent="0.2">
      <c r="A585" t="s">
        <v>343</v>
      </c>
      <c r="B585" t="s">
        <v>344</v>
      </c>
      <c r="C585" t="s">
        <v>345</v>
      </c>
      <c r="D585" t="s">
        <v>346</v>
      </c>
      <c r="E585" t="s">
        <v>308</v>
      </c>
      <c r="F585" t="s">
        <v>477</v>
      </c>
      <c r="G585" t="s">
        <v>457</v>
      </c>
      <c r="H585">
        <v>10465</v>
      </c>
      <c r="I585" s="1">
        <v>43713</v>
      </c>
      <c r="J585" s="1" t="str">
        <f>TEXT(Shipping_Data[[#This Row],[OrderDate]],"MMM")</f>
        <v>Sep</v>
      </c>
      <c r="K585">
        <f>YEAR(Shipping_Data[[#This Row],[OrderDate]])</f>
        <v>2019</v>
      </c>
      <c r="L585" s="1">
        <v>43741</v>
      </c>
      <c r="M585" s="1">
        <v>43722</v>
      </c>
      <c r="N585" t="s">
        <v>26</v>
      </c>
      <c r="O585">
        <v>50</v>
      </c>
      <c r="P585" t="s">
        <v>317</v>
      </c>
      <c r="Q585">
        <v>13</v>
      </c>
      <c r="R585">
        <v>25</v>
      </c>
      <c r="S585">
        <v>0</v>
      </c>
      <c r="T585">
        <v>325</v>
      </c>
      <c r="U585">
        <v>145.04</v>
      </c>
    </row>
    <row r="586" spans="1:21" x14ac:dyDescent="0.2">
      <c r="A586" t="s">
        <v>229</v>
      </c>
      <c r="B586" t="s">
        <v>230</v>
      </c>
      <c r="C586" t="s">
        <v>37</v>
      </c>
      <c r="D586" t="s">
        <v>231</v>
      </c>
      <c r="E586" t="s">
        <v>39</v>
      </c>
      <c r="F586" t="s">
        <v>478</v>
      </c>
      <c r="G586" t="s">
        <v>453</v>
      </c>
      <c r="H586">
        <v>10466</v>
      </c>
      <c r="I586" s="1">
        <v>43714</v>
      </c>
      <c r="J586" s="1" t="str">
        <f>TEXT(Shipping_Data[[#This Row],[OrderDate]],"MMM")</f>
        <v>Sep</v>
      </c>
      <c r="K586">
        <f>YEAR(Shipping_Data[[#This Row],[OrderDate]])</f>
        <v>2019</v>
      </c>
      <c r="L586" s="1">
        <v>43742</v>
      </c>
      <c r="M586" s="1">
        <v>43721</v>
      </c>
      <c r="N586" t="s">
        <v>40</v>
      </c>
      <c r="O586">
        <v>11</v>
      </c>
      <c r="P586" t="s">
        <v>27</v>
      </c>
      <c r="Q586">
        <v>16.8</v>
      </c>
      <c r="R586">
        <v>10</v>
      </c>
      <c r="S586">
        <v>0</v>
      </c>
      <c r="T586">
        <v>168</v>
      </c>
      <c r="U586">
        <v>11.93</v>
      </c>
    </row>
    <row r="587" spans="1:21" x14ac:dyDescent="0.2">
      <c r="A587" t="s">
        <v>229</v>
      </c>
      <c r="B587" t="s">
        <v>230</v>
      </c>
      <c r="C587" t="s">
        <v>37</v>
      </c>
      <c r="D587" t="s">
        <v>231</v>
      </c>
      <c r="E587" t="s">
        <v>39</v>
      </c>
      <c r="F587" t="s">
        <v>478</v>
      </c>
      <c r="G587" t="s">
        <v>453</v>
      </c>
      <c r="H587">
        <v>10466</v>
      </c>
      <c r="I587" s="1">
        <v>43714</v>
      </c>
      <c r="J587" s="1" t="str">
        <f>TEXT(Shipping_Data[[#This Row],[OrderDate]],"MMM")</f>
        <v>Sep</v>
      </c>
      <c r="K587">
        <f>YEAR(Shipping_Data[[#This Row],[OrderDate]])</f>
        <v>2019</v>
      </c>
      <c r="L587" s="1">
        <v>43742</v>
      </c>
      <c r="M587" s="1">
        <v>43721</v>
      </c>
      <c r="N587" t="s">
        <v>40</v>
      </c>
      <c r="O587">
        <v>46</v>
      </c>
      <c r="P587" t="s">
        <v>215</v>
      </c>
      <c r="Q587">
        <v>9.6</v>
      </c>
      <c r="R587">
        <v>5</v>
      </c>
      <c r="S587">
        <v>0</v>
      </c>
      <c r="T587">
        <v>48</v>
      </c>
      <c r="U587">
        <v>11.93</v>
      </c>
    </row>
    <row r="588" spans="1:21" x14ac:dyDescent="0.2">
      <c r="A588" t="s">
        <v>172</v>
      </c>
      <c r="B588" t="s">
        <v>173</v>
      </c>
      <c r="C588" t="s">
        <v>174</v>
      </c>
      <c r="D588" t="s">
        <v>175</v>
      </c>
      <c r="E588" t="s">
        <v>176</v>
      </c>
      <c r="F588" t="s">
        <v>477</v>
      </c>
      <c r="G588" t="s">
        <v>458</v>
      </c>
      <c r="H588">
        <v>10467</v>
      </c>
      <c r="I588" s="1">
        <v>43714</v>
      </c>
      <c r="J588" s="1" t="str">
        <f>TEXT(Shipping_Data[[#This Row],[OrderDate]],"MMM")</f>
        <v>Sep</v>
      </c>
      <c r="K588">
        <f>YEAR(Shipping_Data[[#This Row],[OrderDate]])</f>
        <v>2019</v>
      </c>
      <c r="L588" s="1">
        <v>43742</v>
      </c>
      <c r="M588" s="1">
        <v>43719</v>
      </c>
      <c r="N588" t="s">
        <v>47</v>
      </c>
      <c r="O588">
        <v>24</v>
      </c>
      <c r="P588" t="s">
        <v>72</v>
      </c>
      <c r="Q588">
        <v>3.6</v>
      </c>
      <c r="R588">
        <v>28</v>
      </c>
      <c r="S588">
        <v>0</v>
      </c>
      <c r="T588">
        <v>100.8</v>
      </c>
      <c r="U588">
        <v>4.93</v>
      </c>
    </row>
    <row r="589" spans="1:21" x14ac:dyDescent="0.2">
      <c r="A589" t="s">
        <v>172</v>
      </c>
      <c r="B589" t="s">
        <v>173</v>
      </c>
      <c r="C589" t="s">
        <v>174</v>
      </c>
      <c r="D589" t="s">
        <v>175</v>
      </c>
      <c r="E589" t="s">
        <v>176</v>
      </c>
      <c r="F589" t="s">
        <v>477</v>
      </c>
      <c r="G589" t="s">
        <v>458</v>
      </c>
      <c r="H589">
        <v>10467</v>
      </c>
      <c r="I589" s="1">
        <v>43714</v>
      </c>
      <c r="J589" s="1" t="str">
        <f>TEXT(Shipping_Data[[#This Row],[OrderDate]],"MMM")</f>
        <v>Sep</v>
      </c>
      <c r="K589">
        <f>YEAR(Shipping_Data[[#This Row],[OrderDate]])</f>
        <v>2019</v>
      </c>
      <c r="L589" s="1">
        <v>43742</v>
      </c>
      <c r="M589" s="1">
        <v>43719</v>
      </c>
      <c r="N589" t="s">
        <v>47</v>
      </c>
      <c r="O589">
        <v>25</v>
      </c>
      <c r="P589" t="s">
        <v>275</v>
      </c>
      <c r="Q589">
        <v>11.2</v>
      </c>
      <c r="R589">
        <v>12</v>
      </c>
      <c r="S589">
        <v>0</v>
      </c>
      <c r="T589">
        <v>134.4</v>
      </c>
      <c r="U589">
        <v>4.93</v>
      </c>
    </row>
    <row r="590" spans="1:21" x14ac:dyDescent="0.2">
      <c r="A590" t="s">
        <v>271</v>
      </c>
      <c r="B590" t="s">
        <v>272</v>
      </c>
      <c r="C590" t="s">
        <v>273</v>
      </c>
      <c r="D590" t="s">
        <v>274</v>
      </c>
      <c r="E590" t="s">
        <v>34</v>
      </c>
      <c r="F590" t="s">
        <v>477</v>
      </c>
      <c r="G590" t="s">
        <v>454</v>
      </c>
      <c r="H590">
        <v>10468</v>
      </c>
      <c r="I590" s="1">
        <v>43715</v>
      </c>
      <c r="J590" s="1" t="str">
        <f>TEXT(Shipping_Data[[#This Row],[OrderDate]],"MMM")</f>
        <v>Sep</v>
      </c>
      <c r="K590">
        <f>YEAR(Shipping_Data[[#This Row],[OrderDate]])</f>
        <v>2019</v>
      </c>
      <c r="L590" s="1">
        <v>43743</v>
      </c>
      <c r="M590" s="1">
        <v>43720</v>
      </c>
      <c r="N590" t="s">
        <v>26</v>
      </c>
      <c r="O590">
        <v>30</v>
      </c>
      <c r="P590" t="s">
        <v>130</v>
      </c>
      <c r="Q590">
        <v>20.7</v>
      </c>
      <c r="R590">
        <v>8</v>
      </c>
      <c r="S590">
        <v>0</v>
      </c>
      <c r="T590">
        <v>165.6</v>
      </c>
      <c r="U590">
        <v>44.12</v>
      </c>
    </row>
    <row r="591" spans="1:21" x14ac:dyDescent="0.2">
      <c r="A591" t="s">
        <v>271</v>
      </c>
      <c r="B591" t="s">
        <v>272</v>
      </c>
      <c r="C591" t="s">
        <v>273</v>
      </c>
      <c r="D591" t="s">
        <v>274</v>
      </c>
      <c r="E591" t="s">
        <v>34</v>
      </c>
      <c r="F591" t="s">
        <v>477</v>
      </c>
      <c r="G591" t="s">
        <v>454</v>
      </c>
      <c r="H591">
        <v>10468</v>
      </c>
      <c r="I591" s="1">
        <v>43715</v>
      </c>
      <c r="J591" s="1" t="str">
        <f>TEXT(Shipping_Data[[#This Row],[OrderDate]],"MMM")</f>
        <v>Sep</v>
      </c>
      <c r="K591">
        <f>YEAR(Shipping_Data[[#This Row],[OrderDate]])</f>
        <v>2019</v>
      </c>
      <c r="L591" s="1">
        <v>43743</v>
      </c>
      <c r="M591" s="1">
        <v>43720</v>
      </c>
      <c r="N591" t="s">
        <v>26</v>
      </c>
      <c r="O591">
        <v>43</v>
      </c>
      <c r="P591" t="s">
        <v>161</v>
      </c>
      <c r="Q591">
        <v>36.799999999999997</v>
      </c>
      <c r="R591">
        <v>15</v>
      </c>
      <c r="S591">
        <v>0</v>
      </c>
      <c r="T591">
        <v>552</v>
      </c>
      <c r="U591">
        <v>44.12</v>
      </c>
    </row>
    <row r="592" spans="1:21" x14ac:dyDescent="0.2">
      <c r="A592" t="s">
        <v>157</v>
      </c>
      <c r="B592" t="s">
        <v>158</v>
      </c>
      <c r="C592" t="s">
        <v>159</v>
      </c>
      <c r="D592" t="s">
        <v>160</v>
      </c>
      <c r="E592" t="s">
        <v>117</v>
      </c>
      <c r="F592" t="s">
        <v>479</v>
      </c>
      <c r="G592" t="s">
        <v>457</v>
      </c>
      <c r="H592">
        <v>10469</v>
      </c>
      <c r="I592" s="1">
        <v>43718</v>
      </c>
      <c r="J592" s="1" t="str">
        <f>TEXT(Shipping_Data[[#This Row],[OrderDate]],"MMM")</f>
        <v>Sep</v>
      </c>
      <c r="K592">
        <f>YEAR(Shipping_Data[[#This Row],[OrderDate]])</f>
        <v>2019</v>
      </c>
      <c r="L592" s="1">
        <v>43746</v>
      </c>
      <c r="M592" s="1">
        <v>43722</v>
      </c>
      <c r="N592" t="s">
        <v>40</v>
      </c>
      <c r="O592">
        <v>2</v>
      </c>
      <c r="P592" t="s">
        <v>79</v>
      </c>
      <c r="Q592">
        <v>15.2</v>
      </c>
      <c r="R592">
        <v>40</v>
      </c>
      <c r="S592">
        <v>0.15000000596046448</v>
      </c>
      <c r="T592">
        <v>516.79999999999995</v>
      </c>
      <c r="U592">
        <v>60.18</v>
      </c>
    </row>
    <row r="593" spans="1:21" x14ac:dyDescent="0.2">
      <c r="A593" t="s">
        <v>157</v>
      </c>
      <c r="B593" t="s">
        <v>158</v>
      </c>
      <c r="C593" t="s">
        <v>159</v>
      </c>
      <c r="D593" t="s">
        <v>160</v>
      </c>
      <c r="E593" t="s">
        <v>117</v>
      </c>
      <c r="F593" t="s">
        <v>479</v>
      </c>
      <c r="G593" t="s">
        <v>457</v>
      </c>
      <c r="H593">
        <v>10469</v>
      </c>
      <c r="I593" s="1">
        <v>43718</v>
      </c>
      <c r="J593" s="1" t="str">
        <f>TEXT(Shipping_Data[[#This Row],[OrderDate]],"MMM")</f>
        <v>Sep</v>
      </c>
      <c r="K593">
        <f>YEAR(Shipping_Data[[#This Row],[OrderDate]])</f>
        <v>2019</v>
      </c>
      <c r="L593" s="1">
        <v>43746</v>
      </c>
      <c r="M593" s="1">
        <v>43722</v>
      </c>
      <c r="N593" t="s">
        <v>40</v>
      </c>
      <c r="O593">
        <v>16</v>
      </c>
      <c r="P593" t="s">
        <v>80</v>
      </c>
      <c r="Q593">
        <v>13.9</v>
      </c>
      <c r="R593">
        <v>35</v>
      </c>
      <c r="S593">
        <v>0.15000000596046448</v>
      </c>
      <c r="T593">
        <v>413.52</v>
      </c>
      <c r="U593">
        <v>60.18</v>
      </c>
    </row>
    <row r="594" spans="1:21" x14ac:dyDescent="0.2">
      <c r="A594" t="s">
        <v>157</v>
      </c>
      <c r="B594" t="s">
        <v>158</v>
      </c>
      <c r="C594" t="s">
        <v>159</v>
      </c>
      <c r="D594" t="s">
        <v>160</v>
      </c>
      <c r="E594" t="s">
        <v>117</v>
      </c>
      <c r="F594" t="s">
        <v>479</v>
      </c>
      <c r="G594" t="s">
        <v>457</v>
      </c>
      <c r="H594">
        <v>10469</v>
      </c>
      <c r="I594" s="1">
        <v>43718</v>
      </c>
      <c r="J594" s="1" t="str">
        <f>TEXT(Shipping_Data[[#This Row],[OrderDate]],"MMM")</f>
        <v>Sep</v>
      </c>
      <c r="K594">
        <f>YEAR(Shipping_Data[[#This Row],[OrderDate]])</f>
        <v>2019</v>
      </c>
      <c r="L594" s="1">
        <v>43746</v>
      </c>
      <c r="M594" s="1">
        <v>43722</v>
      </c>
      <c r="N594" t="s">
        <v>40</v>
      </c>
      <c r="O594">
        <v>44</v>
      </c>
      <c r="P594" t="s">
        <v>190</v>
      </c>
      <c r="Q594">
        <v>15.5</v>
      </c>
      <c r="R594">
        <v>2</v>
      </c>
      <c r="S594">
        <v>0.15000000596046448</v>
      </c>
      <c r="T594">
        <v>26.35</v>
      </c>
      <c r="U594">
        <v>60.18</v>
      </c>
    </row>
    <row r="595" spans="1:21" x14ac:dyDescent="0.2">
      <c r="A595" t="s">
        <v>290</v>
      </c>
      <c r="B595" t="s">
        <v>291</v>
      </c>
      <c r="C595" t="s">
        <v>292</v>
      </c>
      <c r="D595" t="s">
        <v>293</v>
      </c>
      <c r="E595" t="s">
        <v>20</v>
      </c>
      <c r="F595" t="s">
        <v>477</v>
      </c>
      <c r="G595" t="s">
        <v>453</v>
      </c>
      <c r="H595">
        <v>10470</v>
      </c>
      <c r="I595" s="1">
        <v>43719</v>
      </c>
      <c r="J595" s="1" t="str">
        <f>TEXT(Shipping_Data[[#This Row],[OrderDate]],"MMM")</f>
        <v>Sep</v>
      </c>
      <c r="K595">
        <f>YEAR(Shipping_Data[[#This Row],[OrderDate]])</f>
        <v>2019</v>
      </c>
      <c r="L595" s="1">
        <v>43747</v>
      </c>
      <c r="M595" s="1">
        <v>43722</v>
      </c>
      <c r="N595" t="s">
        <v>47</v>
      </c>
      <c r="O595">
        <v>18</v>
      </c>
      <c r="P595" t="s">
        <v>232</v>
      </c>
      <c r="Q595">
        <v>50</v>
      </c>
      <c r="R595">
        <v>30</v>
      </c>
      <c r="S595">
        <v>0</v>
      </c>
      <c r="T595">
        <v>1500</v>
      </c>
      <c r="U595">
        <v>64.56</v>
      </c>
    </row>
    <row r="596" spans="1:21" x14ac:dyDescent="0.2">
      <c r="A596" t="s">
        <v>290</v>
      </c>
      <c r="B596" t="s">
        <v>291</v>
      </c>
      <c r="C596" t="s">
        <v>292</v>
      </c>
      <c r="D596" t="s">
        <v>293</v>
      </c>
      <c r="E596" t="s">
        <v>20</v>
      </c>
      <c r="F596" t="s">
        <v>477</v>
      </c>
      <c r="G596" t="s">
        <v>453</v>
      </c>
      <c r="H596">
        <v>10470</v>
      </c>
      <c r="I596" s="1">
        <v>43719</v>
      </c>
      <c r="J596" s="1" t="str">
        <f>TEXT(Shipping_Data[[#This Row],[OrderDate]],"MMM")</f>
        <v>Sep</v>
      </c>
      <c r="K596">
        <f>YEAR(Shipping_Data[[#This Row],[OrderDate]])</f>
        <v>2019</v>
      </c>
      <c r="L596" s="1">
        <v>43747</v>
      </c>
      <c r="M596" s="1">
        <v>43722</v>
      </c>
      <c r="N596" t="s">
        <v>47</v>
      </c>
      <c r="O596">
        <v>23</v>
      </c>
      <c r="P596" t="s">
        <v>303</v>
      </c>
      <c r="Q596">
        <v>7.2</v>
      </c>
      <c r="R596">
        <v>15</v>
      </c>
      <c r="S596">
        <v>0</v>
      </c>
      <c r="T596">
        <v>108</v>
      </c>
      <c r="U596">
        <v>64.56</v>
      </c>
    </row>
    <row r="597" spans="1:21" x14ac:dyDescent="0.2">
      <c r="A597" t="s">
        <v>290</v>
      </c>
      <c r="B597" t="s">
        <v>291</v>
      </c>
      <c r="C597" t="s">
        <v>292</v>
      </c>
      <c r="D597" t="s">
        <v>293</v>
      </c>
      <c r="E597" t="s">
        <v>20</v>
      </c>
      <c r="F597" t="s">
        <v>477</v>
      </c>
      <c r="G597" t="s">
        <v>453</v>
      </c>
      <c r="H597">
        <v>10470</v>
      </c>
      <c r="I597" s="1">
        <v>43719</v>
      </c>
      <c r="J597" s="1" t="str">
        <f>TEXT(Shipping_Data[[#This Row],[OrderDate]],"MMM")</f>
        <v>Sep</v>
      </c>
      <c r="K597">
        <f>YEAR(Shipping_Data[[#This Row],[OrderDate]])</f>
        <v>2019</v>
      </c>
      <c r="L597" s="1">
        <v>43747</v>
      </c>
      <c r="M597" s="1">
        <v>43722</v>
      </c>
      <c r="N597" t="s">
        <v>47</v>
      </c>
      <c r="O597">
        <v>64</v>
      </c>
      <c r="P597" t="s">
        <v>228</v>
      </c>
      <c r="Q597">
        <v>26.6</v>
      </c>
      <c r="R597">
        <v>8</v>
      </c>
      <c r="S597">
        <v>0</v>
      </c>
      <c r="T597">
        <v>212.8</v>
      </c>
      <c r="U597">
        <v>64.56</v>
      </c>
    </row>
    <row r="598" spans="1:21" x14ac:dyDescent="0.2">
      <c r="A598" t="s">
        <v>222</v>
      </c>
      <c r="B598" t="s">
        <v>223</v>
      </c>
      <c r="C598" t="s">
        <v>224</v>
      </c>
      <c r="D598" t="s">
        <v>225</v>
      </c>
      <c r="E598" t="s">
        <v>226</v>
      </c>
      <c r="F598" t="s">
        <v>477</v>
      </c>
      <c r="G598" t="s">
        <v>459</v>
      </c>
      <c r="H598">
        <v>10471</v>
      </c>
      <c r="I598" s="1">
        <v>43719</v>
      </c>
      <c r="J598" s="1" t="str">
        <f>TEXT(Shipping_Data[[#This Row],[OrderDate]],"MMM")</f>
        <v>Sep</v>
      </c>
      <c r="K598">
        <f>YEAR(Shipping_Data[[#This Row],[OrderDate]])</f>
        <v>2019</v>
      </c>
      <c r="L598" s="1">
        <v>43747</v>
      </c>
      <c r="M598" s="1">
        <v>43726</v>
      </c>
      <c r="N598" t="s">
        <v>26</v>
      </c>
      <c r="O598">
        <v>7</v>
      </c>
      <c r="P598" t="s">
        <v>128</v>
      </c>
      <c r="Q598">
        <v>24</v>
      </c>
      <c r="R598">
        <v>30</v>
      </c>
      <c r="S598">
        <v>0</v>
      </c>
      <c r="T598">
        <v>720</v>
      </c>
      <c r="U598">
        <v>45.59</v>
      </c>
    </row>
    <row r="599" spans="1:21" x14ac:dyDescent="0.2">
      <c r="A599" t="s">
        <v>222</v>
      </c>
      <c r="B599" t="s">
        <v>223</v>
      </c>
      <c r="C599" t="s">
        <v>224</v>
      </c>
      <c r="D599" t="s">
        <v>225</v>
      </c>
      <c r="E599" t="s">
        <v>226</v>
      </c>
      <c r="F599" t="s">
        <v>477</v>
      </c>
      <c r="G599" t="s">
        <v>459</v>
      </c>
      <c r="H599">
        <v>10471</v>
      </c>
      <c r="I599" s="1">
        <v>43719</v>
      </c>
      <c r="J599" s="1" t="str">
        <f>TEXT(Shipping_Data[[#This Row],[OrderDate]],"MMM")</f>
        <v>Sep</v>
      </c>
      <c r="K599">
        <f>YEAR(Shipping_Data[[#This Row],[OrderDate]])</f>
        <v>2019</v>
      </c>
      <c r="L599" s="1">
        <v>43747</v>
      </c>
      <c r="M599" s="1">
        <v>43726</v>
      </c>
      <c r="N599" t="s">
        <v>26</v>
      </c>
      <c r="O599">
        <v>56</v>
      </c>
      <c r="P599" t="s">
        <v>129</v>
      </c>
      <c r="Q599">
        <v>30.4</v>
      </c>
      <c r="R599">
        <v>20</v>
      </c>
      <c r="S599">
        <v>0</v>
      </c>
      <c r="T599">
        <v>608</v>
      </c>
      <c r="U599">
        <v>45.59</v>
      </c>
    </row>
    <row r="600" spans="1:21" x14ac:dyDescent="0.2">
      <c r="A600" t="s">
        <v>326</v>
      </c>
      <c r="B600" t="s">
        <v>327</v>
      </c>
      <c r="C600" t="s">
        <v>224</v>
      </c>
      <c r="D600" t="s">
        <v>328</v>
      </c>
      <c r="E600" t="s">
        <v>226</v>
      </c>
      <c r="F600" t="s">
        <v>477</v>
      </c>
      <c r="G600" t="s">
        <v>458</v>
      </c>
      <c r="H600">
        <v>10472</v>
      </c>
      <c r="I600" s="1">
        <v>43720</v>
      </c>
      <c r="J600" s="1" t="str">
        <f>TEXT(Shipping_Data[[#This Row],[OrderDate]],"MMM")</f>
        <v>Sep</v>
      </c>
      <c r="K600">
        <f>YEAR(Shipping_Data[[#This Row],[OrderDate]])</f>
        <v>2019</v>
      </c>
      <c r="L600" s="1">
        <v>43748</v>
      </c>
      <c r="M600" s="1">
        <v>43727</v>
      </c>
      <c r="N600" t="s">
        <v>40</v>
      </c>
      <c r="O600">
        <v>24</v>
      </c>
      <c r="P600" t="s">
        <v>72</v>
      </c>
      <c r="Q600">
        <v>3.6</v>
      </c>
      <c r="R600">
        <v>80</v>
      </c>
      <c r="S600">
        <v>5.000000074505806E-2</v>
      </c>
      <c r="T600">
        <v>273.60000000000002</v>
      </c>
      <c r="U600">
        <v>4.2</v>
      </c>
    </row>
    <row r="601" spans="1:21" x14ac:dyDescent="0.2">
      <c r="A601" t="s">
        <v>326</v>
      </c>
      <c r="B601" t="s">
        <v>327</v>
      </c>
      <c r="C601" t="s">
        <v>224</v>
      </c>
      <c r="D601" t="s">
        <v>328</v>
      </c>
      <c r="E601" t="s">
        <v>226</v>
      </c>
      <c r="F601" t="s">
        <v>477</v>
      </c>
      <c r="G601" t="s">
        <v>458</v>
      </c>
      <c r="H601">
        <v>10472</v>
      </c>
      <c r="I601" s="1">
        <v>43720</v>
      </c>
      <c r="J601" s="1" t="str">
        <f>TEXT(Shipping_Data[[#This Row],[OrderDate]],"MMM")</f>
        <v>Sep</v>
      </c>
      <c r="K601">
        <f>YEAR(Shipping_Data[[#This Row],[OrderDate]])</f>
        <v>2019</v>
      </c>
      <c r="L601" s="1">
        <v>43748</v>
      </c>
      <c r="M601" s="1">
        <v>43727</v>
      </c>
      <c r="N601" t="s">
        <v>40</v>
      </c>
      <c r="O601">
        <v>51</v>
      </c>
      <c r="P601" t="s">
        <v>42</v>
      </c>
      <c r="Q601">
        <v>42.4</v>
      </c>
      <c r="R601">
        <v>18</v>
      </c>
      <c r="S601">
        <v>0</v>
      </c>
      <c r="T601">
        <v>763.2</v>
      </c>
      <c r="U601">
        <v>4.2</v>
      </c>
    </row>
    <row r="602" spans="1:21" x14ac:dyDescent="0.2">
      <c r="A602" t="s">
        <v>264</v>
      </c>
      <c r="B602" t="s">
        <v>265</v>
      </c>
      <c r="C602" t="s">
        <v>266</v>
      </c>
      <c r="D602" t="s">
        <v>267</v>
      </c>
      <c r="E602" t="s">
        <v>226</v>
      </c>
      <c r="F602" t="s">
        <v>477</v>
      </c>
      <c r="G602" t="s">
        <v>457</v>
      </c>
      <c r="H602">
        <v>10473</v>
      </c>
      <c r="I602" s="1">
        <v>43721</v>
      </c>
      <c r="J602" s="1" t="str">
        <f>TEXT(Shipping_Data[[#This Row],[OrderDate]],"MMM")</f>
        <v>Sep</v>
      </c>
      <c r="K602">
        <f>YEAR(Shipping_Data[[#This Row],[OrderDate]])</f>
        <v>2019</v>
      </c>
      <c r="L602" s="1">
        <v>43735</v>
      </c>
      <c r="M602" s="1">
        <v>43729</v>
      </c>
      <c r="N602" t="s">
        <v>26</v>
      </c>
      <c r="O602">
        <v>33</v>
      </c>
      <c r="P602" t="s">
        <v>62</v>
      </c>
      <c r="Q602">
        <v>2</v>
      </c>
      <c r="R602">
        <v>12</v>
      </c>
      <c r="S602">
        <v>0</v>
      </c>
      <c r="T602">
        <v>24</v>
      </c>
      <c r="U602">
        <v>16.37</v>
      </c>
    </row>
    <row r="603" spans="1:21" x14ac:dyDescent="0.2">
      <c r="A603" t="s">
        <v>264</v>
      </c>
      <c r="B603" t="s">
        <v>265</v>
      </c>
      <c r="C603" t="s">
        <v>266</v>
      </c>
      <c r="D603" t="s">
        <v>267</v>
      </c>
      <c r="E603" t="s">
        <v>226</v>
      </c>
      <c r="F603" t="s">
        <v>477</v>
      </c>
      <c r="G603" t="s">
        <v>457</v>
      </c>
      <c r="H603">
        <v>10473</v>
      </c>
      <c r="I603" s="1">
        <v>43721</v>
      </c>
      <c r="J603" s="1" t="str">
        <f>TEXT(Shipping_Data[[#This Row],[OrderDate]],"MMM")</f>
        <v>Sep</v>
      </c>
      <c r="K603">
        <f>YEAR(Shipping_Data[[#This Row],[OrderDate]])</f>
        <v>2019</v>
      </c>
      <c r="L603" s="1">
        <v>43735</v>
      </c>
      <c r="M603" s="1">
        <v>43729</v>
      </c>
      <c r="N603" t="s">
        <v>26</v>
      </c>
      <c r="O603">
        <v>71</v>
      </c>
      <c r="P603" t="s">
        <v>171</v>
      </c>
      <c r="Q603">
        <v>17.2</v>
      </c>
      <c r="R603">
        <v>12</v>
      </c>
      <c r="S603">
        <v>0</v>
      </c>
      <c r="T603">
        <v>206.4</v>
      </c>
      <c r="U603">
        <v>16.37</v>
      </c>
    </row>
    <row r="604" spans="1:21" x14ac:dyDescent="0.2">
      <c r="A604" t="s">
        <v>268</v>
      </c>
      <c r="B604" t="s">
        <v>269</v>
      </c>
      <c r="C604" t="s">
        <v>104</v>
      </c>
      <c r="D604" t="s">
        <v>179</v>
      </c>
      <c r="E604" t="s">
        <v>106</v>
      </c>
      <c r="F604" t="s">
        <v>479</v>
      </c>
      <c r="G604" t="s">
        <v>452</v>
      </c>
      <c r="H604">
        <v>10474</v>
      </c>
      <c r="I604" s="1">
        <v>43721</v>
      </c>
      <c r="J604" s="1" t="str">
        <f>TEXT(Shipping_Data[[#This Row],[OrderDate]],"MMM")</f>
        <v>Sep</v>
      </c>
      <c r="K604">
        <f>YEAR(Shipping_Data[[#This Row],[OrderDate]])</f>
        <v>2019</v>
      </c>
      <c r="L604" s="1">
        <v>43749</v>
      </c>
      <c r="M604" s="1">
        <v>43729</v>
      </c>
      <c r="N604" t="s">
        <v>47</v>
      </c>
      <c r="O604">
        <v>14</v>
      </c>
      <c r="P604" t="s">
        <v>41</v>
      </c>
      <c r="Q604">
        <v>18.600000000000001</v>
      </c>
      <c r="R604">
        <v>12</v>
      </c>
      <c r="S604">
        <v>0</v>
      </c>
      <c r="T604">
        <v>223.2</v>
      </c>
      <c r="U604">
        <v>83.49</v>
      </c>
    </row>
    <row r="605" spans="1:21" x14ac:dyDescent="0.2">
      <c r="A605" t="s">
        <v>268</v>
      </c>
      <c r="B605" t="s">
        <v>269</v>
      </c>
      <c r="C605" t="s">
        <v>104</v>
      </c>
      <c r="D605" t="s">
        <v>179</v>
      </c>
      <c r="E605" t="s">
        <v>106</v>
      </c>
      <c r="F605" t="s">
        <v>479</v>
      </c>
      <c r="G605" t="s">
        <v>452</v>
      </c>
      <c r="H605">
        <v>10474</v>
      </c>
      <c r="I605" s="1">
        <v>43721</v>
      </c>
      <c r="J605" s="1" t="str">
        <f>TEXT(Shipping_Data[[#This Row],[OrderDate]],"MMM")</f>
        <v>Sep</v>
      </c>
      <c r="K605">
        <f>YEAR(Shipping_Data[[#This Row],[OrderDate]])</f>
        <v>2019</v>
      </c>
      <c r="L605" s="1">
        <v>43749</v>
      </c>
      <c r="M605" s="1">
        <v>43729</v>
      </c>
      <c r="N605" t="s">
        <v>47</v>
      </c>
      <c r="O605">
        <v>28</v>
      </c>
      <c r="P605" t="s">
        <v>185</v>
      </c>
      <c r="Q605">
        <v>36.4</v>
      </c>
      <c r="R605">
        <v>18</v>
      </c>
      <c r="S605">
        <v>0</v>
      </c>
      <c r="T605">
        <v>655.20000000000005</v>
      </c>
      <c r="U605">
        <v>83.49</v>
      </c>
    </row>
    <row r="606" spans="1:21" x14ac:dyDescent="0.2">
      <c r="A606" t="s">
        <v>268</v>
      </c>
      <c r="B606" t="s">
        <v>269</v>
      </c>
      <c r="C606" t="s">
        <v>104</v>
      </c>
      <c r="D606" t="s">
        <v>179</v>
      </c>
      <c r="E606" t="s">
        <v>106</v>
      </c>
      <c r="F606" t="s">
        <v>479</v>
      </c>
      <c r="G606" t="s">
        <v>452</v>
      </c>
      <c r="H606">
        <v>10474</v>
      </c>
      <c r="I606" s="1">
        <v>43721</v>
      </c>
      <c r="J606" s="1" t="str">
        <f>TEXT(Shipping_Data[[#This Row],[OrderDate]],"MMM")</f>
        <v>Sep</v>
      </c>
      <c r="K606">
        <f>YEAR(Shipping_Data[[#This Row],[OrderDate]])</f>
        <v>2019</v>
      </c>
      <c r="L606" s="1">
        <v>43749</v>
      </c>
      <c r="M606" s="1">
        <v>43729</v>
      </c>
      <c r="N606" t="s">
        <v>47</v>
      </c>
      <c r="O606">
        <v>40</v>
      </c>
      <c r="P606" t="s">
        <v>150</v>
      </c>
      <c r="Q606">
        <v>14.7</v>
      </c>
      <c r="R606">
        <v>21</v>
      </c>
      <c r="S606">
        <v>0</v>
      </c>
      <c r="T606">
        <v>308.7</v>
      </c>
      <c r="U606">
        <v>83.49</v>
      </c>
    </row>
    <row r="607" spans="1:21" x14ac:dyDescent="0.2">
      <c r="A607" t="s">
        <v>268</v>
      </c>
      <c r="B607" t="s">
        <v>269</v>
      </c>
      <c r="C607" t="s">
        <v>104</v>
      </c>
      <c r="D607" t="s">
        <v>179</v>
      </c>
      <c r="E607" t="s">
        <v>106</v>
      </c>
      <c r="F607" t="s">
        <v>479</v>
      </c>
      <c r="G607" t="s">
        <v>452</v>
      </c>
      <c r="H607">
        <v>10474</v>
      </c>
      <c r="I607" s="1">
        <v>43721</v>
      </c>
      <c r="J607" s="1" t="str">
        <f>TEXT(Shipping_Data[[#This Row],[OrderDate]],"MMM")</f>
        <v>Sep</v>
      </c>
      <c r="K607">
        <f>YEAR(Shipping_Data[[#This Row],[OrderDate]])</f>
        <v>2019</v>
      </c>
      <c r="L607" s="1">
        <v>43749</v>
      </c>
      <c r="M607" s="1">
        <v>43729</v>
      </c>
      <c r="N607" t="s">
        <v>47</v>
      </c>
      <c r="O607">
        <v>75</v>
      </c>
      <c r="P607" t="s">
        <v>197</v>
      </c>
      <c r="Q607">
        <v>6.2</v>
      </c>
      <c r="R607">
        <v>10</v>
      </c>
      <c r="S607">
        <v>0</v>
      </c>
      <c r="T607">
        <v>62</v>
      </c>
      <c r="U607">
        <v>83.49</v>
      </c>
    </row>
    <row r="608" spans="1:21" x14ac:dyDescent="0.2">
      <c r="A608" t="s">
        <v>56</v>
      </c>
      <c r="B608" t="s">
        <v>57</v>
      </c>
      <c r="C608" t="s">
        <v>58</v>
      </c>
      <c r="D608" t="s">
        <v>59</v>
      </c>
      <c r="E608" t="s">
        <v>60</v>
      </c>
      <c r="F608" t="s">
        <v>477</v>
      </c>
      <c r="G608" t="s">
        <v>455</v>
      </c>
      <c r="H608">
        <v>10475</v>
      </c>
      <c r="I608" s="1">
        <v>43722</v>
      </c>
      <c r="J608" s="1" t="str">
        <f>TEXT(Shipping_Data[[#This Row],[OrderDate]],"MMM")</f>
        <v>Sep</v>
      </c>
      <c r="K608">
        <f>YEAR(Shipping_Data[[#This Row],[OrderDate]])</f>
        <v>2019</v>
      </c>
      <c r="L608" s="1">
        <v>43750</v>
      </c>
      <c r="M608" s="1">
        <v>43743</v>
      </c>
      <c r="N608" t="s">
        <v>40</v>
      </c>
      <c r="O608">
        <v>31</v>
      </c>
      <c r="P608" t="s">
        <v>64</v>
      </c>
      <c r="Q608">
        <v>10</v>
      </c>
      <c r="R608">
        <v>35</v>
      </c>
      <c r="S608">
        <v>0.15000000596046448</v>
      </c>
      <c r="T608">
        <v>297.5</v>
      </c>
      <c r="U608">
        <v>68.52</v>
      </c>
    </row>
    <row r="609" spans="1:21" x14ac:dyDescent="0.2">
      <c r="A609" t="s">
        <v>56</v>
      </c>
      <c r="B609" t="s">
        <v>57</v>
      </c>
      <c r="C609" t="s">
        <v>58</v>
      </c>
      <c r="D609" t="s">
        <v>59</v>
      </c>
      <c r="E609" t="s">
        <v>60</v>
      </c>
      <c r="F609" t="s">
        <v>477</v>
      </c>
      <c r="G609" t="s">
        <v>455</v>
      </c>
      <c r="H609">
        <v>10475</v>
      </c>
      <c r="I609" s="1">
        <v>43722</v>
      </c>
      <c r="J609" s="1" t="str">
        <f>TEXT(Shipping_Data[[#This Row],[OrderDate]],"MMM")</f>
        <v>Sep</v>
      </c>
      <c r="K609">
        <f>YEAR(Shipping_Data[[#This Row],[OrderDate]])</f>
        <v>2019</v>
      </c>
      <c r="L609" s="1">
        <v>43750</v>
      </c>
      <c r="M609" s="1">
        <v>43743</v>
      </c>
      <c r="N609" t="s">
        <v>40</v>
      </c>
      <c r="O609">
        <v>66</v>
      </c>
      <c r="P609" t="s">
        <v>238</v>
      </c>
      <c r="Q609">
        <v>13.6</v>
      </c>
      <c r="R609">
        <v>60</v>
      </c>
      <c r="S609">
        <v>0.15000000596046448</v>
      </c>
      <c r="T609">
        <v>693.6</v>
      </c>
      <c r="U609">
        <v>68.52</v>
      </c>
    </row>
    <row r="610" spans="1:21" x14ac:dyDescent="0.2">
      <c r="A610" t="s">
        <v>56</v>
      </c>
      <c r="B610" t="s">
        <v>57</v>
      </c>
      <c r="C610" t="s">
        <v>58</v>
      </c>
      <c r="D610" t="s">
        <v>59</v>
      </c>
      <c r="E610" t="s">
        <v>60</v>
      </c>
      <c r="F610" t="s">
        <v>477</v>
      </c>
      <c r="G610" t="s">
        <v>455</v>
      </c>
      <c r="H610">
        <v>10475</v>
      </c>
      <c r="I610" s="1">
        <v>43722</v>
      </c>
      <c r="J610" s="1" t="str">
        <f>TEXT(Shipping_Data[[#This Row],[OrderDate]],"MMM")</f>
        <v>Sep</v>
      </c>
      <c r="K610">
        <f>YEAR(Shipping_Data[[#This Row],[OrderDate]])</f>
        <v>2019</v>
      </c>
      <c r="L610" s="1">
        <v>43750</v>
      </c>
      <c r="M610" s="1">
        <v>43743</v>
      </c>
      <c r="N610" t="s">
        <v>40</v>
      </c>
      <c r="O610">
        <v>76</v>
      </c>
      <c r="P610" t="s">
        <v>151</v>
      </c>
      <c r="Q610">
        <v>14.4</v>
      </c>
      <c r="R610">
        <v>42</v>
      </c>
      <c r="S610">
        <v>0.15000000596046448</v>
      </c>
      <c r="T610">
        <v>514.08000000000004</v>
      </c>
      <c r="U610">
        <v>68.52</v>
      </c>
    </row>
    <row r="611" spans="1:21" x14ac:dyDescent="0.2">
      <c r="A611" t="s">
        <v>89</v>
      </c>
      <c r="B611" t="s">
        <v>90</v>
      </c>
      <c r="C611" t="s">
        <v>91</v>
      </c>
      <c r="D611" t="s">
        <v>92</v>
      </c>
      <c r="E611" t="s">
        <v>93</v>
      </c>
      <c r="F611" t="s">
        <v>478</v>
      </c>
      <c r="G611" t="s">
        <v>458</v>
      </c>
      <c r="H611">
        <v>10476</v>
      </c>
      <c r="I611" s="1">
        <v>43725</v>
      </c>
      <c r="J611" s="1" t="str">
        <f>TEXT(Shipping_Data[[#This Row],[OrderDate]],"MMM")</f>
        <v>Sep</v>
      </c>
      <c r="K611">
        <f>YEAR(Shipping_Data[[#This Row],[OrderDate]])</f>
        <v>2019</v>
      </c>
      <c r="L611" s="1">
        <v>43753</v>
      </c>
      <c r="M611" s="1">
        <v>43732</v>
      </c>
      <c r="N611" t="s">
        <v>26</v>
      </c>
      <c r="O611">
        <v>55</v>
      </c>
      <c r="P611" t="s">
        <v>73</v>
      </c>
      <c r="Q611">
        <v>19.2</v>
      </c>
      <c r="R611">
        <v>2</v>
      </c>
      <c r="S611">
        <v>5.000000074505806E-2</v>
      </c>
      <c r="T611">
        <v>36.479999999999997</v>
      </c>
      <c r="U611">
        <v>4.41</v>
      </c>
    </row>
    <row r="612" spans="1:21" x14ac:dyDescent="0.2">
      <c r="A612" t="s">
        <v>89</v>
      </c>
      <c r="B612" t="s">
        <v>90</v>
      </c>
      <c r="C612" t="s">
        <v>91</v>
      </c>
      <c r="D612" t="s">
        <v>92</v>
      </c>
      <c r="E612" t="s">
        <v>93</v>
      </c>
      <c r="F612" t="s">
        <v>478</v>
      </c>
      <c r="G612" t="s">
        <v>458</v>
      </c>
      <c r="H612">
        <v>10476</v>
      </c>
      <c r="I612" s="1">
        <v>43725</v>
      </c>
      <c r="J612" s="1" t="str">
        <f>TEXT(Shipping_Data[[#This Row],[OrderDate]],"MMM")</f>
        <v>Sep</v>
      </c>
      <c r="K612">
        <f>YEAR(Shipping_Data[[#This Row],[OrderDate]])</f>
        <v>2019</v>
      </c>
      <c r="L612" s="1">
        <v>43753</v>
      </c>
      <c r="M612" s="1">
        <v>43732</v>
      </c>
      <c r="N612" t="s">
        <v>26</v>
      </c>
      <c r="O612">
        <v>70</v>
      </c>
      <c r="P612" t="s">
        <v>119</v>
      </c>
      <c r="Q612">
        <v>12</v>
      </c>
      <c r="R612">
        <v>12</v>
      </c>
      <c r="S612">
        <v>0</v>
      </c>
      <c r="T612">
        <v>144</v>
      </c>
      <c r="U612">
        <v>4.41</v>
      </c>
    </row>
    <row r="613" spans="1:21" x14ac:dyDescent="0.2">
      <c r="A613" t="s">
        <v>300</v>
      </c>
      <c r="B613" t="s">
        <v>301</v>
      </c>
      <c r="C613" t="s">
        <v>285</v>
      </c>
      <c r="D613" t="s">
        <v>302</v>
      </c>
      <c r="E613" t="s">
        <v>287</v>
      </c>
      <c r="F613" t="s">
        <v>477</v>
      </c>
      <c r="G613" t="s">
        <v>452</v>
      </c>
      <c r="H613">
        <v>10477</v>
      </c>
      <c r="I613" s="1">
        <v>43725</v>
      </c>
      <c r="J613" s="1" t="str">
        <f>TEXT(Shipping_Data[[#This Row],[OrderDate]],"MMM")</f>
        <v>Sep</v>
      </c>
      <c r="K613">
        <f>YEAR(Shipping_Data[[#This Row],[OrderDate]])</f>
        <v>2019</v>
      </c>
      <c r="L613" s="1">
        <v>43753</v>
      </c>
      <c r="M613" s="1">
        <v>43733</v>
      </c>
      <c r="N613" t="s">
        <v>47</v>
      </c>
      <c r="O613">
        <v>1</v>
      </c>
      <c r="P613" t="s">
        <v>210</v>
      </c>
      <c r="Q613">
        <v>14.4</v>
      </c>
      <c r="R613">
        <v>15</v>
      </c>
      <c r="S613">
        <v>0</v>
      </c>
      <c r="T613">
        <v>216</v>
      </c>
      <c r="U613">
        <v>13.02</v>
      </c>
    </row>
    <row r="614" spans="1:21" x14ac:dyDescent="0.2">
      <c r="A614" t="s">
        <v>300</v>
      </c>
      <c r="B614" t="s">
        <v>301</v>
      </c>
      <c r="C614" t="s">
        <v>285</v>
      </c>
      <c r="D614" t="s">
        <v>302</v>
      </c>
      <c r="E614" t="s">
        <v>287</v>
      </c>
      <c r="F614" t="s">
        <v>477</v>
      </c>
      <c r="G614" t="s">
        <v>452</v>
      </c>
      <c r="H614">
        <v>10477</v>
      </c>
      <c r="I614" s="1">
        <v>43725</v>
      </c>
      <c r="J614" s="1" t="str">
        <f>TEXT(Shipping_Data[[#This Row],[OrderDate]],"MMM")</f>
        <v>Sep</v>
      </c>
      <c r="K614">
        <f>YEAR(Shipping_Data[[#This Row],[OrderDate]])</f>
        <v>2019</v>
      </c>
      <c r="L614" s="1">
        <v>43753</v>
      </c>
      <c r="M614" s="1">
        <v>43733</v>
      </c>
      <c r="N614" t="s">
        <v>47</v>
      </c>
      <c r="O614">
        <v>21</v>
      </c>
      <c r="P614" t="s">
        <v>107</v>
      </c>
      <c r="Q614">
        <v>8</v>
      </c>
      <c r="R614">
        <v>21</v>
      </c>
      <c r="S614">
        <v>0.25</v>
      </c>
      <c r="T614">
        <v>126</v>
      </c>
      <c r="U614">
        <v>13.02</v>
      </c>
    </row>
    <row r="615" spans="1:21" x14ac:dyDescent="0.2">
      <c r="A615" t="s">
        <v>300</v>
      </c>
      <c r="B615" t="s">
        <v>301</v>
      </c>
      <c r="C615" t="s">
        <v>285</v>
      </c>
      <c r="D615" t="s">
        <v>302</v>
      </c>
      <c r="E615" t="s">
        <v>287</v>
      </c>
      <c r="F615" t="s">
        <v>477</v>
      </c>
      <c r="G615" t="s">
        <v>452</v>
      </c>
      <c r="H615">
        <v>10477</v>
      </c>
      <c r="I615" s="1">
        <v>43725</v>
      </c>
      <c r="J615" s="1" t="str">
        <f>TEXT(Shipping_Data[[#This Row],[OrderDate]],"MMM")</f>
        <v>Sep</v>
      </c>
      <c r="K615">
        <f>YEAR(Shipping_Data[[#This Row],[OrderDate]])</f>
        <v>2019</v>
      </c>
      <c r="L615" s="1">
        <v>43753</v>
      </c>
      <c r="M615" s="1">
        <v>43733</v>
      </c>
      <c r="N615" t="s">
        <v>47</v>
      </c>
      <c r="O615">
        <v>39</v>
      </c>
      <c r="P615" t="s">
        <v>65</v>
      </c>
      <c r="Q615">
        <v>14.4</v>
      </c>
      <c r="R615">
        <v>20</v>
      </c>
      <c r="S615">
        <v>0.25</v>
      </c>
      <c r="T615">
        <v>216</v>
      </c>
      <c r="U615">
        <v>13.02</v>
      </c>
    </row>
    <row r="616" spans="1:21" x14ac:dyDescent="0.2">
      <c r="A616" t="s">
        <v>50</v>
      </c>
      <c r="B616" t="s">
        <v>51</v>
      </c>
      <c r="C616" t="s">
        <v>52</v>
      </c>
      <c r="D616" t="s">
        <v>53</v>
      </c>
      <c r="E616" t="s">
        <v>20</v>
      </c>
      <c r="F616" t="s">
        <v>477</v>
      </c>
      <c r="G616" t="s">
        <v>459</v>
      </c>
      <c r="H616">
        <v>10478</v>
      </c>
      <c r="I616" s="1">
        <v>43726</v>
      </c>
      <c r="J616" s="1" t="str">
        <f>TEXT(Shipping_Data[[#This Row],[OrderDate]],"MMM")</f>
        <v>Sep</v>
      </c>
      <c r="K616">
        <f>YEAR(Shipping_Data[[#This Row],[OrderDate]])</f>
        <v>2019</v>
      </c>
      <c r="L616" s="1">
        <v>43740</v>
      </c>
      <c r="M616" s="1">
        <v>43734</v>
      </c>
      <c r="N616" t="s">
        <v>26</v>
      </c>
      <c r="O616">
        <v>10</v>
      </c>
      <c r="P616" t="s">
        <v>170</v>
      </c>
      <c r="Q616">
        <v>24.8</v>
      </c>
      <c r="R616">
        <v>20</v>
      </c>
      <c r="S616">
        <v>5.000000074505806E-2</v>
      </c>
      <c r="T616">
        <v>471.2</v>
      </c>
      <c r="U616">
        <v>4.8099999999999996</v>
      </c>
    </row>
    <row r="617" spans="1:21" x14ac:dyDescent="0.2">
      <c r="A617" t="s">
        <v>124</v>
      </c>
      <c r="B617" t="s">
        <v>125</v>
      </c>
      <c r="C617" t="s">
        <v>126</v>
      </c>
      <c r="D617" t="s">
        <v>127</v>
      </c>
      <c r="E617" t="s">
        <v>117</v>
      </c>
      <c r="F617" t="s">
        <v>479</v>
      </c>
      <c r="G617" t="s">
        <v>454</v>
      </c>
      <c r="H617">
        <v>10479</v>
      </c>
      <c r="I617" s="1">
        <v>43727</v>
      </c>
      <c r="J617" s="1" t="str">
        <f>TEXT(Shipping_Data[[#This Row],[OrderDate]],"MMM")</f>
        <v>Sep</v>
      </c>
      <c r="K617">
        <f>YEAR(Shipping_Data[[#This Row],[OrderDate]])</f>
        <v>2019</v>
      </c>
      <c r="L617" s="1">
        <v>43755</v>
      </c>
      <c r="M617" s="1">
        <v>43729</v>
      </c>
      <c r="N617" t="s">
        <v>26</v>
      </c>
      <c r="O617">
        <v>38</v>
      </c>
      <c r="P617" t="s">
        <v>288</v>
      </c>
      <c r="Q617">
        <v>210.8</v>
      </c>
      <c r="R617">
        <v>30</v>
      </c>
      <c r="S617">
        <v>0</v>
      </c>
      <c r="T617">
        <v>6324</v>
      </c>
      <c r="U617">
        <v>708.95</v>
      </c>
    </row>
    <row r="618" spans="1:21" x14ac:dyDescent="0.2">
      <c r="A618" t="s">
        <v>124</v>
      </c>
      <c r="B618" t="s">
        <v>125</v>
      </c>
      <c r="C618" t="s">
        <v>126</v>
      </c>
      <c r="D618" t="s">
        <v>127</v>
      </c>
      <c r="E618" t="s">
        <v>117</v>
      </c>
      <c r="F618" t="s">
        <v>479</v>
      </c>
      <c r="G618" t="s">
        <v>454</v>
      </c>
      <c r="H618">
        <v>10479</v>
      </c>
      <c r="I618" s="1">
        <v>43727</v>
      </c>
      <c r="J618" s="1" t="str">
        <f>TEXT(Shipping_Data[[#This Row],[OrderDate]],"MMM")</f>
        <v>Sep</v>
      </c>
      <c r="K618">
        <f>YEAR(Shipping_Data[[#This Row],[OrderDate]])</f>
        <v>2019</v>
      </c>
      <c r="L618" s="1">
        <v>43755</v>
      </c>
      <c r="M618" s="1">
        <v>43729</v>
      </c>
      <c r="N618" t="s">
        <v>26</v>
      </c>
      <c r="O618">
        <v>53</v>
      </c>
      <c r="P618" t="s">
        <v>87</v>
      </c>
      <c r="Q618">
        <v>26.2</v>
      </c>
      <c r="R618">
        <v>28</v>
      </c>
      <c r="S618">
        <v>0</v>
      </c>
      <c r="T618">
        <v>733.6</v>
      </c>
      <c r="U618">
        <v>708.95</v>
      </c>
    </row>
    <row r="619" spans="1:21" x14ac:dyDescent="0.2">
      <c r="A619" t="s">
        <v>124</v>
      </c>
      <c r="B619" t="s">
        <v>125</v>
      </c>
      <c r="C619" t="s">
        <v>126</v>
      </c>
      <c r="D619" t="s">
        <v>127</v>
      </c>
      <c r="E619" t="s">
        <v>117</v>
      </c>
      <c r="F619" t="s">
        <v>479</v>
      </c>
      <c r="G619" t="s">
        <v>454</v>
      </c>
      <c r="H619">
        <v>10479</v>
      </c>
      <c r="I619" s="1">
        <v>43727</v>
      </c>
      <c r="J619" s="1" t="str">
        <f>TEXT(Shipping_Data[[#This Row],[OrderDate]],"MMM")</f>
        <v>Sep</v>
      </c>
      <c r="K619">
        <f>YEAR(Shipping_Data[[#This Row],[OrderDate]])</f>
        <v>2019</v>
      </c>
      <c r="L619" s="1">
        <v>43755</v>
      </c>
      <c r="M619" s="1">
        <v>43729</v>
      </c>
      <c r="N619" t="s">
        <v>26</v>
      </c>
      <c r="O619">
        <v>59</v>
      </c>
      <c r="P619" t="s">
        <v>82</v>
      </c>
      <c r="Q619">
        <v>44</v>
      </c>
      <c r="R619">
        <v>60</v>
      </c>
      <c r="S619">
        <v>0</v>
      </c>
      <c r="T619">
        <v>2640</v>
      </c>
      <c r="U619">
        <v>708.95</v>
      </c>
    </row>
    <row r="620" spans="1:21" x14ac:dyDescent="0.2">
      <c r="A620" t="s">
        <v>124</v>
      </c>
      <c r="B620" t="s">
        <v>125</v>
      </c>
      <c r="C620" t="s">
        <v>126</v>
      </c>
      <c r="D620" t="s">
        <v>127</v>
      </c>
      <c r="E620" t="s">
        <v>117</v>
      </c>
      <c r="F620" t="s">
        <v>479</v>
      </c>
      <c r="G620" t="s">
        <v>454</v>
      </c>
      <c r="H620">
        <v>10479</v>
      </c>
      <c r="I620" s="1">
        <v>43727</v>
      </c>
      <c r="J620" s="1" t="str">
        <f>TEXT(Shipping_Data[[#This Row],[OrderDate]],"MMM")</f>
        <v>Sep</v>
      </c>
      <c r="K620">
        <f>YEAR(Shipping_Data[[#This Row],[OrderDate]])</f>
        <v>2019</v>
      </c>
      <c r="L620" s="1">
        <v>43755</v>
      </c>
      <c r="M620" s="1">
        <v>43729</v>
      </c>
      <c r="N620" t="s">
        <v>26</v>
      </c>
      <c r="O620">
        <v>64</v>
      </c>
      <c r="P620" t="s">
        <v>228</v>
      </c>
      <c r="Q620">
        <v>26.6</v>
      </c>
      <c r="R620">
        <v>30</v>
      </c>
      <c r="S620">
        <v>0</v>
      </c>
      <c r="T620">
        <v>798</v>
      </c>
      <c r="U620">
        <v>708.95</v>
      </c>
    </row>
    <row r="621" spans="1:21" x14ac:dyDescent="0.2">
      <c r="A621" t="s">
        <v>374</v>
      </c>
      <c r="B621" t="s">
        <v>375</v>
      </c>
      <c r="C621" t="s">
        <v>376</v>
      </c>
      <c r="D621" t="s">
        <v>377</v>
      </c>
      <c r="E621" t="s">
        <v>20</v>
      </c>
      <c r="F621" t="s">
        <v>477</v>
      </c>
      <c r="G621" t="s">
        <v>456</v>
      </c>
      <c r="H621">
        <v>10480</v>
      </c>
      <c r="I621" s="1">
        <v>43728</v>
      </c>
      <c r="J621" s="1" t="str">
        <f>TEXT(Shipping_Data[[#This Row],[OrderDate]],"MMM")</f>
        <v>Sep</v>
      </c>
      <c r="K621">
        <f>YEAR(Shipping_Data[[#This Row],[OrderDate]])</f>
        <v>2019</v>
      </c>
      <c r="L621" s="1">
        <v>43756</v>
      </c>
      <c r="M621" s="1">
        <v>43732</v>
      </c>
      <c r="N621" t="s">
        <v>47</v>
      </c>
      <c r="O621">
        <v>47</v>
      </c>
      <c r="P621" t="s">
        <v>299</v>
      </c>
      <c r="Q621">
        <v>7.6</v>
      </c>
      <c r="R621">
        <v>30</v>
      </c>
      <c r="S621">
        <v>0</v>
      </c>
      <c r="T621">
        <v>228</v>
      </c>
      <c r="U621">
        <v>1.35</v>
      </c>
    </row>
    <row r="622" spans="1:21" x14ac:dyDescent="0.2">
      <c r="A622" t="s">
        <v>374</v>
      </c>
      <c r="B622" t="s">
        <v>375</v>
      </c>
      <c r="C622" t="s">
        <v>376</v>
      </c>
      <c r="D622" t="s">
        <v>377</v>
      </c>
      <c r="E622" t="s">
        <v>20</v>
      </c>
      <c r="F622" t="s">
        <v>477</v>
      </c>
      <c r="G622" t="s">
        <v>456</v>
      </c>
      <c r="H622">
        <v>10480</v>
      </c>
      <c r="I622" s="1">
        <v>43728</v>
      </c>
      <c r="J622" s="1" t="str">
        <f>TEXT(Shipping_Data[[#This Row],[OrderDate]],"MMM")</f>
        <v>Sep</v>
      </c>
      <c r="K622">
        <f>YEAR(Shipping_Data[[#This Row],[OrderDate]])</f>
        <v>2019</v>
      </c>
      <c r="L622" s="1">
        <v>43756</v>
      </c>
      <c r="M622" s="1">
        <v>43732</v>
      </c>
      <c r="N622" t="s">
        <v>47</v>
      </c>
      <c r="O622">
        <v>59</v>
      </c>
      <c r="P622" t="s">
        <v>82</v>
      </c>
      <c r="Q622">
        <v>44</v>
      </c>
      <c r="R622">
        <v>12</v>
      </c>
      <c r="S622">
        <v>0</v>
      </c>
      <c r="T622">
        <v>528</v>
      </c>
      <c r="U622">
        <v>1.35</v>
      </c>
    </row>
    <row r="623" spans="1:21" x14ac:dyDescent="0.2">
      <c r="A623" t="s">
        <v>211</v>
      </c>
      <c r="B623" t="s">
        <v>212</v>
      </c>
      <c r="C623" t="s">
        <v>45</v>
      </c>
      <c r="D623" t="s">
        <v>213</v>
      </c>
      <c r="E623" t="s">
        <v>39</v>
      </c>
      <c r="F623" t="s">
        <v>478</v>
      </c>
      <c r="G623" t="s">
        <v>458</v>
      </c>
      <c r="H623">
        <v>10481</v>
      </c>
      <c r="I623" s="1">
        <v>43728</v>
      </c>
      <c r="J623" s="1" t="str">
        <f>TEXT(Shipping_Data[[#This Row],[OrderDate]],"MMM")</f>
        <v>Sep</v>
      </c>
      <c r="K623">
        <f>YEAR(Shipping_Data[[#This Row],[OrderDate]])</f>
        <v>2019</v>
      </c>
      <c r="L623" s="1">
        <v>43756</v>
      </c>
      <c r="M623" s="1">
        <v>43733</v>
      </c>
      <c r="N623" t="s">
        <v>47</v>
      </c>
      <c r="O623">
        <v>49</v>
      </c>
      <c r="P623" t="s">
        <v>66</v>
      </c>
      <c r="Q623">
        <v>16</v>
      </c>
      <c r="R623">
        <v>24</v>
      </c>
      <c r="S623">
        <v>0</v>
      </c>
      <c r="T623">
        <v>384</v>
      </c>
      <c r="U623">
        <v>64.33</v>
      </c>
    </row>
    <row r="624" spans="1:21" x14ac:dyDescent="0.2">
      <c r="A624" t="s">
        <v>211</v>
      </c>
      <c r="B624" t="s">
        <v>212</v>
      </c>
      <c r="C624" t="s">
        <v>45</v>
      </c>
      <c r="D624" t="s">
        <v>213</v>
      </c>
      <c r="E624" t="s">
        <v>39</v>
      </c>
      <c r="F624" t="s">
        <v>478</v>
      </c>
      <c r="G624" t="s">
        <v>458</v>
      </c>
      <c r="H624">
        <v>10481</v>
      </c>
      <c r="I624" s="1">
        <v>43728</v>
      </c>
      <c r="J624" s="1" t="str">
        <f>TEXT(Shipping_Data[[#This Row],[OrderDate]],"MMM")</f>
        <v>Sep</v>
      </c>
      <c r="K624">
        <f>YEAR(Shipping_Data[[#This Row],[OrderDate]])</f>
        <v>2019</v>
      </c>
      <c r="L624" s="1">
        <v>43756</v>
      </c>
      <c r="M624" s="1">
        <v>43733</v>
      </c>
      <c r="N624" t="s">
        <v>47</v>
      </c>
      <c r="O624">
        <v>60</v>
      </c>
      <c r="P624" t="s">
        <v>63</v>
      </c>
      <c r="Q624">
        <v>27.2</v>
      </c>
      <c r="R624">
        <v>40</v>
      </c>
      <c r="S624">
        <v>0</v>
      </c>
      <c r="T624">
        <v>1088</v>
      </c>
      <c r="U624">
        <v>64.33</v>
      </c>
    </row>
    <row r="625" spans="1:21" x14ac:dyDescent="0.2">
      <c r="A625" t="s">
        <v>398</v>
      </c>
      <c r="B625" t="s">
        <v>399</v>
      </c>
      <c r="C625" t="s">
        <v>400</v>
      </c>
      <c r="D625" t="s">
        <v>401</v>
      </c>
      <c r="E625" t="s">
        <v>117</v>
      </c>
      <c r="F625" t="s">
        <v>479</v>
      </c>
      <c r="G625" t="s">
        <v>457</v>
      </c>
      <c r="H625">
        <v>10482</v>
      </c>
      <c r="I625" s="1">
        <v>43729</v>
      </c>
      <c r="J625" s="1" t="str">
        <f>TEXT(Shipping_Data[[#This Row],[OrderDate]],"MMM")</f>
        <v>Sep</v>
      </c>
      <c r="K625">
        <f>YEAR(Shipping_Data[[#This Row],[OrderDate]])</f>
        <v>2019</v>
      </c>
      <c r="L625" s="1">
        <v>43757</v>
      </c>
      <c r="M625" s="1">
        <v>43749</v>
      </c>
      <c r="N625" t="s">
        <v>26</v>
      </c>
      <c r="O625">
        <v>40</v>
      </c>
      <c r="P625" t="s">
        <v>150</v>
      </c>
      <c r="Q625">
        <v>14.7</v>
      </c>
      <c r="R625">
        <v>10</v>
      </c>
      <c r="S625">
        <v>0</v>
      </c>
      <c r="T625">
        <v>147</v>
      </c>
      <c r="U625">
        <v>7.48</v>
      </c>
    </row>
    <row r="626" spans="1:21" x14ac:dyDescent="0.2">
      <c r="A626" t="s">
        <v>157</v>
      </c>
      <c r="B626" t="s">
        <v>158</v>
      </c>
      <c r="C626" t="s">
        <v>159</v>
      </c>
      <c r="D626" t="s">
        <v>160</v>
      </c>
      <c r="E626" t="s">
        <v>117</v>
      </c>
      <c r="F626" t="s">
        <v>479</v>
      </c>
      <c r="G626" t="s">
        <v>460</v>
      </c>
      <c r="H626">
        <v>10483</v>
      </c>
      <c r="I626" s="1">
        <v>43732</v>
      </c>
      <c r="J626" s="1" t="str">
        <f>TEXT(Shipping_Data[[#This Row],[OrderDate]],"MMM")</f>
        <v>Sep</v>
      </c>
      <c r="K626">
        <f>YEAR(Shipping_Data[[#This Row],[OrderDate]])</f>
        <v>2019</v>
      </c>
      <c r="L626" s="1">
        <v>43760</v>
      </c>
      <c r="M626" s="1">
        <v>43764</v>
      </c>
      <c r="N626" t="s">
        <v>47</v>
      </c>
      <c r="O626">
        <v>34</v>
      </c>
      <c r="P626" t="s">
        <v>214</v>
      </c>
      <c r="Q626">
        <v>11.2</v>
      </c>
      <c r="R626">
        <v>35</v>
      </c>
      <c r="S626">
        <v>5.000000074505806E-2</v>
      </c>
      <c r="T626">
        <v>372.4</v>
      </c>
      <c r="U626">
        <v>15.28</v>
      </c>
    </row>
    <row r="627" spans="1:21" x14ac:dyDescent="0.2">
      <c r="A627" t="s">
        <v>157</v>
      </c>
      <c r="B627" t="s">
        <v>158</v>
      </c>
      <c r="C627" t="s">
        <v>159</v>
      </c>
      <c r="D627" t="s">
        <v>160</v>
      </c>
      <c r="E627" t="s">
        <v>117</v>
      </c>
      <c r="F627" t="s">
        <v>479</v>
      </c>
      <c r="G627" t="s">
        <v>460</v>
      </c>
      <c r="H627">
        <v>10483</v>
      </c>
      <c r="I627" s="1">
        <v>43732</v>
      </c>
      <c r="J627" s="1" t="str">
        <f>TEXT(Shipping_Data[[#This Row],[OrderDate]],"MMM")</f>
        <v>Sep</v>
      </c>
      <c r="K627">
        <f>YEAR(Shipping_Data[[#This Row],[OrderDate]])</f>
        <v>2019</v>
      </c>
      <c r="L627" s="1">
        <v>43760</v>
      </c>
      <c r="M627" s="1">
        <v>43764</v>
      </c>
      <c r="N627" t="s">
        <v>47</v>
      </c>
      <c r="O627">
        <v>77</v>
      </c>
      <c r="P627" t="s">
        <v>88</v>
      </c>
      <c r="Q627">
        <v>10.4</v>
      </c>
      <c r="R627">
        <v>30</v>
      </c>
      <c r="S627">
        <v>5.000000074505806E-2</v>
      </c>
      <c r="T627">
        <v>296.39999999999998</v>
      </c>
      <c r="U627">
        <v>15.28</v>
      </c>
    </row>
    <row r="628" spans="1:21" x14ac:dyDescent="0.2">
      <c r="A628" t="s">
        <v>222</v>
      </c>
      <c r="B628" t="s">
        <v>223</v>
      </c>
      <c r="C628" t="s">
        <v>224</v>
      </c>
      <c r="D628" t="s">
        <v>225</v>
      </c>
      <c r="E628" t="s">
        <v>226</v>
      </c>
      <c r="F628" t="s">
        <v>477</v>
      </c>
      <c r="G628" t="s">
        <v>454</v>
      </c>
      <c r="H628">
        <v>10484</v>
      </c>
      <c r="I628" s="1">
        <v>43732</v>
      </c>
      <c r="J628" s="1" t="str">
        <f>TEXT(Shipping_Data[[#This Row],[OrderDate]],"MMM")</f>
        <v>Sep</v>
      </c>
      <c r="K628">
        <f>YEAR(Shipping_Data[[#This Row],[OrderDate]])</f>
        <v>2019</v>
      </c>
      <c r="L628" s="1">
        <v>43760</v>
      </c>
      <c r="M628" s="1">
        <v>43740</v>
      </c>
      <c r="N628" t="s">
        <v>26</v>
      </c>
      <c r="O628">
        <v>21</v>
      </c>
      <c r="P628" t="s">
        <v>107</v>
      </c>
      <c r="Q628">
        <v>8</v>
      </c>
      <c r="R628">
        <v>14</v>
      </c>
      <c r="S628">
        <v>0</v>
      </c>
      <c r="T628">
        <v>112</v>
      </c>
      <c r="U628">
        <v>6.88</v>
      </c>
    </row>
    <row r="629" spans="1:21" x14ac:dyDescent="0.2">
      <c r="A629" t="s">
        <v>222</v>
      </c>
      <c r="B629" t="s">
        <v>223</v>
      </c>
      <c r="C629" t="s">
        <v>224</v>
      </c>
      <c r="D629" t="s">
        <v>225</v>
      </c>
      <c r="E629" t="s">
        <v>226</v>
      </c>
      <c r="F629" t="s">
        <v>477</v>
      </c>
      <c r="G629" t="s">
        <v>454</v>
      </c>
      <c r="H629">
        <v>10484</v>
      </c>
      <c r="I629" s="1">
        <v>43732</v>
      </c>
      <c r="J629" s="1" t="str">
        <f>TEXT(Shipping_Data[[#This Row],[OrderDate]],"MMM")</f>
        <v>Sep</v>
      </c>
      <c r="K629">
        <f>YEAR(Shipping_Data[[#This Row],[OrderDate]])</f>
        <v>2019</v>
      </c>
      <c r="L629" s="1">
        <v>43760</v>
      </c>
      <c r="M629" s="1">
        <v>43740</v>
      </c>
      <c r="N629" t="s">
        <v>26</v>
      </c>
      <c r="O629">
        <v>40</v>
      </c>
      <c r="P629" t="s">
        <v>150</v>
      </c>
      <c r="Q629">
        <v>14.7</v>
      </c>
      <c r="R629">
        <v>10</v>
      </c>
      <c r="S629">
        <v>0</v>
      </c>
      <c r="T629">
        <v>147</v>
      </c>
      <c r="U629">
        <v>6.88</v>
      </c>
    </row>
    <row r="630" spans="1:21" x14ac:dyDescent="0.2">
      <c r="A630" t="s">
        <v>222</v>
      </c>
      <c r="B630" t="s">
        <v>223</v>
      </c>
      <c r="C630" t="s">
        <v>224</v>
      </c>
      <c r="D630" t="s">
        <v>225</v>
      </c>
      <c r="E630" t="s">
        <v>226</v>
      </c>
      <c r="F630" t="s">
        <v>477</v>
      </c>
      <c r="G630" t="s">
        <v>454</v>
      </c>
      <c r="H630">
        <v>10484</v>
      </c>
      <c r="I630" s="1">
        <v>43732</v>
      </c>
      <c r="J630" s="1" t="str">
        <f>TEXT(Shipping_Data[[#This Row],[OrderDate]],"MMM")</f>
        <v>Sep</v>
      </c>
      <c r="K630">
        <f>YEAR(Shipping_Data[[#This Row],[OrderDate]])</f>
        <v>2019</v>
      </c>
      <c r="L630" s="1">
        <v>43760</v>
      </c>
      <c r="M630" s="1">
        <v>43740</v>
      </c>
      <c r="N630" t="s">
        <v>26</v>
      </c>
      <c r="O630">
        <v>51</v>
      </c>
      <c r="P630" t="s">
        <v>42</v>
      </c>
      <c r="Q630">
        <v>42.4</v>
      </c>
      <c r="R630">
        <v>3</v>
      </c>
      <c r="S630">
        <v>0</v>
      </c>
      <c r="T630">
        <v>127.2</v>
      </c>
      <c r="U630">
        <v>6.88</v>
      </c>
    </row>
    <row r="631" spans="1:21" x14ac:dyDescent="0.2">
      <c r="A631" t="s">
        <v>370</v>
      </c>
      <c r="B631" t="s">
        <v>371</v>
      </c>
      <c r="C631" t="s">
        <v>372</v>
      </c>
      <c r="D631" t="s">
        <v>373</v>
      </c>
      <c r="E631" t="s">
        <v>93</v>
      </c>
      <c r="F631" t="s">
        <v>478</v>
      </c>
      <c r="G631" t="s">
        <v>453</v>
      </c>
      <c r="H631">
        <v>10485</v>
      </c>
      <c r="I631" s="1">
        <v>43733</v>
      </c>
      <c r="J631" s="1" t="str">
        <f>TEXT(Shipping_Data[[#This Row],[OrderDate]],"MMM")</f>
        <v>Sep</v>
      </c>
      <c r="K631">
        <f>YEAR(Shipping_Data[[#This Row],[OrderDate]])</f>
        <v>2019</v>
      </c>
      <c r="L631" s="1">
        <v>43747</v>
      </c>
      <c r="M631" s="1">
        <v>43739</v>
      </c>
      <c r="N631" t="s">
        <v>47</v>
      </c>
      <c r="O631">
        <v>2</v>
      </c>
      <c r="P631" t="s">
        <v>79</v>
      </c>
      <c r="Q631">
        <v>15.2</v>
      </c>
      <c r="R631">
        <v>20</v>
      </c>
      <c r="S631">
        <v>0.10000000149011612</v>
      </c>
      <c r="T631">
        <v>273.60000000000002</v>
      </c>
      <c r="U631">
        <v>64.45</v>
      </c>
    </row>
    <row r="632" spans="1:21" x14ac:dyDescent="0.2">
      <c r="A632" t="s">
        <v>370</v>
      </c>
      <c r="B632" t="s">
        <v>371</v>
      </c>
      <c r="C632" t="s">
        <v>372</v>
      </c>
      <c r="D632" t="s">
        <v>373</v>
      </c>
      <c r="E632" t="s">
        <v>93</v>
      </c>
      <c r="F632" t="s">
        <v>478</v>
      </c>
      <c r="G632" t="s">
        <v>453</v>
      </c>
      <c r="H632">
        <v>10485</v>
      </c>
      <c r="I632" s="1">
        <v>43733</v>
      </c>
      <c r="J632" s="1" t="str">
        <f>TEXT(Shipping_Data[[#This Row],[OrderDate]],"MMM")</f>
        <v>Sep</v>
      </c>
      <c r="K632">
        <f>YEAR(Shipping_Data[[#This Row],[OrderDate]])</f>
        <v>2019</v>
      </c>
      <c r="L632" s="1">
        <v>43747</v>
      </c>
      <c r="M632" s="1">
        <v>43739</v>
      </c>
      <c r="N632" t="s">
        <v>47</v>
      </c>
      <c r="O632">
        <v>3</v>
      </c>
      <c r="P632" t="s">
        <v>227</v>
      </c>
      <c r="Q632">
        <v>8</v>
      </c>
      <c r="R632">
        <v>20</v>
      </c>
      <c r="S632">
        <v>0.10000000149011612</v>
      </c>
      <c r="T632">
        <v>144</v>
      </c>
      <c r="U632">
        <v>64.45</v>
      </c>
    </row>
    <row r="633" spans="1:21" x14ac:dyDescent="0.2">
      <c r="A633" t="s">
        <v>370</v>
      </c>
      <c r="B633" t="s">
        <v>371</v>
      </c>
      <c r="C633" t="s">
        <v>372</v>
      </c>
      <c r="D633" t="s">
        <v>373</v>
      </c>
      <c r="E633" t="s">
        <v>93</v>
      </c>
      <c r="F633" t="s">
        <v>478</v>
      </c>
      <c r="G633" t="s">
        <v>453</v>
      </c>
      <c r="H633">
        <v>10485</v>
      </c>
      <c r="I633" s="1">
        <v>43733</v>
      </c>
      <c r="J633" s="1" t="str">
        <f>TEXT(Shipping_Data[[#This Row],[OrderDate]],"MMM")</f>
        <v>Sep</v>
      </c>
      <c r="K633">
        <f>YEAR(Shipping_Data[[#This Row],[OrderDate]])</f>
        <v>2019</v>
      </c>
      <c r="L633" s="1">
        <v>43747</v>
      </c>
      <c r="M633" s="1">
        <v>43739</v>
      </c>
      <c r="N633" t="s">
        <v>47</v>
      </c>
      <c r="O633">
        <v>55</v>
      </c>
      <c r="P633" t="s">
        <v>73</v>
      </c>
      <c r="Q633">
        <v>19.2</v>
      </c>
      <c r="R633">
        <v>30</v>
      </c>
      <c r="S633">
        <v>0.10000000149011612</v>
      </c>
      <c r="T633">
        <v>518.4</v>
      </c>
      <c r="U633">
        <v>64.45</v>
      </c>
    </row>
    <row r="634" spans="1:21" x14ac:dyDescent="0.2">
      <c r="A634" t="s">
        <v>370</v>
      </c>
      <c r="B634" t="s">
        <v>371</v>
      </c>
      <c r="C634" t="s">
        <v>372</v>
      </c>
      <c r="D634" t="s">
        <v>373</v>
      </c>
      <c r="E634" t="s">
        <v>93</v>
      </c>
      <c r="F634" t="s">
        <v>478</v>
      </c>
      <c r="G634" t="s">
        <v>453</v>
      </c>
      <c r="H634">
        <v>10485</v>
      </c>
      <c r="I634" s="1">
        <v>43733</v>
      </c>
      <c r="J634" s="1" t="str">
        <f>TEXT(Shipping_Data[[#This Row],[OrderDate]],"MMM")</f>
        <v>Sep</v>
      </c>
      <c r="K634">
        <f>YEAR(Shipping_Data[[#This Row],[OrderDate]])</f>
        <v>2019</v>
      </c>
      <c r="L634" s="1">
        <v>43747</v>
      </c>
      <c r="M634" s="1">
        <v>43739</v>
      </c>
      <c r="N634" t="s">
        <v>47</v>
      </c>
      <c r="O634">
        <v>70</v>
      </c>
      <c r="P634" t="s">
        <v>119</v>
      </c>
      <c r="Q634">
        <v>12</v>
      </c>
      <c r="R634">
        <v>60</v>
      </c>
      <c r="S634">
        <v>0.10000000149011612</v>
      </c>
      <c r="T634">
        <v>648</v>
      </c>
      <c r="U634">
        <v>64.45</v>
      </c>
    </row>
    <row r="635" spans="1:21" x14ac:dyDescent="0.2">
      <c r="A635" t="s">
        <v>89</v>
      </c>
      <c r="B635" t="s">
        <v>90</v>
      </c>
      <c r="C635" t="s">
        <v>91</v>
      </c>
      <c r="D635" t="s">
        <v>92</v>
      </c>
      <c r="E635" t="s">
        <v>93</v>
      </c>
      <c r="F635" t="s">
        <v>478</v>
      </c>
      <c r="G635" t="s">
        <v>457</v>
      </c>
      <c r="H635">
        <v>10486</v>
      </c>
      <c r="I635" s="1">
        <v>43734</v>
      </c>
      <c r="J635" s="1" t="str">
        <f>TEXT(Shipping_Data[[#This Row],[OrderDate]],"MMM")</f>
        <v>Sep</v>
      </c>
      <c r="K635">
        <f>YEAR(Shipping_Data[[#This Row],[OrderDate]])</f>
        <v>2019</v>
      </c>
      <c r="L635" s="1">
        <v>43762</v>
      </c>
      <c r="M635" s="1">
        <v>43741</v>
      </c>
      <c r="N635" t="s">
        <v>47</v>
      </c>
      <c r="O635">
        <v>11</v>
      </c>
      <c r="P635" t="s">
        <v>27</v>
      </c>
      <c r="Q635">
        <v>16.8</v>
      </c>
      <c r="R635">
        <v>5</v>
      </c>
      <c r="S635">
        <v>0</v>
      </c>
      <c r="T635">
        <v>84</v>
      </c>
      <c r="U635">
        <v>30.53</v>
      </c>
    </row>
    <row r="636" spans="1:21" x14ac:dyDescent="0.2">
      <c r="A636" t="s">
        <v>89</v>
      </c>
      <c r="B636" t="s">
        <v>90</v>
      </c>
      <c r="C636" t="s">
        <v>91</v>
      </c>
      <c r="D636" t="s">
        <v>92</v>
      </c>
      <c r="E636" t="s">
        <v>93</v>
      </c>
      <c r="F636" t="s">
        <v>478</v>
      </c>
      <c r="G636" t="s">
        <v>457</v>
      </c>
      <c r="H636">
        <v>10486</v>
      </c>
      <c r="I636" s="1">
        <v>43734</v>
      </c>
      <c r="J636" s="1" t="str">
        <f>TEXT(Shipping_Data[[#This Row],[OrderDate]],"MMM")</f>
        <v>Sep</v>
      </c>
      <c r="K636">
        <f>YEAR(Shipping_Data[[#This Row],[OrderDate]])</f>
        <v>2019</v>
      </c>
      <c r="L636" s="1">
        <v>43762</v>
      </c>
      <c r="M636" s="1">
        <v>43741</v>
      </c>
      <c r="N636" t="s">
        <v>47</v>
      </c>
      <c r="O636">
        <v>51</v>
      </c>
      <c r="P636" t="s">
        <v>42</v>
      </c>
      <c r="Q636">
        <v>42.4</v>
      </c>
      <c r="R636">
        <v>25</v>
      </c>
      <c r="S636">
        <v>0</v>
      </c>
      <c r="T636">
        <v>1060</v>
      </c>
      <c r="U636">
        <v>30.53</v>
      </c>
    </row>
    <row r="637" spans="1:21" x14ac:dyDescent="0.2">
      <c r="A637" t="s">
        <v>89</v>
      </c>
      <c r="B637" t="s">
        <v>90</v>
      </c>
      <c r="C637" t="s">
        <v>91</v>
      </c>
      <c r="D637" t="s">
        <v>92</v>
      </c>
      <c r="E637" t="s">
        <v>93</v>
      </c>
      <c r="F637" t="s">
        <v>478</v>
      </c>
      <c r="G637" t="s">
        <v>457</v>
      </c>
      <c r="H637">
        <v>10486</v>
      </c>
      <c r="I637" s="1">
        <v>43734</v>
      </c>
      <c r="J637" s="1" t="str">
        <f>TEXT(Shipping_Data[[#This Row],[OrderDate]],"MMM")</f>
        <v>Sep</v>
      </c>
      <c r="K637">
        <f>YEAR(Shipping_Data[[#This Row],[OrderDate]])</f>
        <v>2019</v>
      </c>
      <c r="L637" s="1">
        <v>43762</v>
      </c>
      <c r="M637" s="1">
        <v>43741</v>
      </c>
      <c r="N637" t="s">
        <v>47</v>
      </c>
      <c r="O637">
        <v>74</v>
      </c>
      <c r="P637" t="s">
        <v>74</v>
      </c>
      <c r="Q637">
        <v>8</v>
      </c>
      <c r="R637">
        <v>16</v>
      </c>
      <c r="S637">
        <v>0</v>
      </c>
      <c r="T637">
        <v>128</v>
      </c>
      <c r="U637">
        <v>30.53</v>
      </c>
    </row>
    <row r="638" spans="1:21" x14ac:dyDescent="0.2">
      <c r="A638" t="s">
        <v>347</v>
      </c>
      <c r="B638" t="s">
        <v>348</v>
      </c>
      <c r="C638" t="s">
        <v>37</v>
      </c>
      <c r="D638" t="s">
        <v>349</v>
      </c>
      <c r="E638" t="s">
        <v>39</v>
      </c>
      <c r="F638" t="s">
        <v>478</v>
      </c>
      <c r="G638" t="s">
        <v>459</v>
      </c>
      <c r="H638">
        <v>10487</v>
      </c>
      <c r="I638" s="1">
        <v>43734</v>
      </c>
      <c r="J638" s="1" t="str">
        <f>TEXT(Shipping_Data[[#This Row],[OrderDate]],"MMM")</f>
        <v>Sep</v>
      </c>
      <c r="K638">
        <f>YEAR(Shipping_Data[[#This Row],[OrderDate]])</f>
        <v>2019</v>
      </c>
      <c r="L638" s="1">
        <v>43762</v>
      </c>
      <c r="M638" s="1">
        <v>43736</v>
      </c>
      <c r="N638" t="s">
        <v>47</v>
      </c>
      <c r="O638">
        <v>19</v>
      </c>
      <c r="P638" t="s">
        <v>203</v>
      </c>
      <c r="Q638">
        <v>7.3</v>
      </c>
      <c r="R638">
        <v>5</v>
      </c>
      <c r="S638">
        <v>0</v>
      </c>
      <c r="T638">
        <v>36.5</v>
      </c>
      <c r="U638">
        <v>71.069999999999993</v>
      </c>
    </row>
    <row r="639" spans="1:21" x14ac:dyDescent="0.2">
      <c r="A639" t="s">
        <v>347</v>
      </c>
      <c r="B639" t="s">
        <v>348</v>
      </c>
      <c r="C639" t="s">
        <v>37</v>
      </c>
      <c r="D639" t="s">
        <v>349</v>
      </c>
      <c r="E639" t="s">
        <v>39</v>
      </c>
      <c r="F639" t="s">
        <v>478</v>
      </c>
      <c r="G639" t="s">
        <v>459</v>
      </c>
      <c r="H639">
        <v>10487</v>
      </c>
      <c r="I639" s="1">
        <v>43734</v>
      </c>
      <c r="J639" s="1" t="str">
        <f>TEXT(Shipping_Data[[#This Row],[OrderDate]],"MMM")</f>
        <v>Sep</v>
      </c>
      <c r="K639">
        <f>YEAR(Shipping_Data[[#This Row],[OrderDate]])</f>
        <v>2019</v>
      </c>
      <c r="L639" s="1">
        <v>43762</v>
      </c>
      <c r="M639" s="1">
        <v>43736</v>
      </c>
      <c r="N639" t="s">
        <v>47</v>
      </c>
      <c r="O639">
        <v>26</v>
      </c>
      <c r="P639" t="s">
        <v>289</v>
      </c>
      <c r="Q639">
        <v>24.9</v>
      </c>
      <c r="R639">
        <v>30</v>
      </c>
      <c r="S639">
        <v>0</v>
      </c>
      <c r="T639">
        <v>747</v>
      </c>
      <c r="U639">
        <v>71.069999999999993</v>
      </c>
    </row>
    <row r="640" spans="1:21" x14ac:dyDescent="0.2">
      <c r="A640" t="s">
        <v>347</v>
      </c>
      <c r="B640" t="s">
        <v>348</v>
      </c>
      <c r="C640" t="s">
        <v>37</v>
      </c>
      <c r="D640" t="s">
        <v>349</v>
      </c>
      <c r="E640" t="s">
        <v>39</v>
      </c>
      <c r="F640" t="s">
        <v>478</v>
      </c>
      <c r="G640" t="s">
        <v>459</v>
      </c>
      <c r="H640">
        <v>10487</v>
      </c>
      <c r="I640" s="1">
        <v>43734</v>
      </c>
      <c r="J640" s="1" t="str">
        <f>TEXT(Shipping_Data[[#This Row],[OrderDate]],"MMM")</f>
        <v>Sep</v>
      </c>
      <c r="K640">
        <f>YEAR(Shipping_Data[[#This Row],[OrderDate]])</f>
        <v>2019</v>
      </c>
      <c r="L640" s="1">
        <v>43762</v>
      </c>
      <c r="M640" s="1">
        <v>43736</v>
      </c>
      <c r="N640" t="s">
        <v>47</v>
      </c>
      <c r="O640">
        <v>54</v>
      </c>
      <c r="P640" t="s">
        <v>220</v>
      </c>
      <c r="Q640">
        <v>5.9</v>
      </c>
      <c r="R640">
        <v>24</v>
      </c>
      <c r="S640">
        <v>0.25</v>
      </c>
      <c r="T640">
        <v>106.2</v>
      </c>
      <c r="U640">
        <v>71.069999999999993</v>
      </c>
    </row>
    <row r="641" spans="1:21" x14ac:dyDescent="0.2">
      <c r="A641" t="s">
        <v>146</v>
      </c>
      <c r="B641" t="s">
        <v>147</v>
      </c>
      <c r="C641" t="s">
        <v>148</v>
      </c>
      <c r="D641" t="s">
        <v>149</v>
      </c>
      <c r="E641" t="s">
        <v>34</v>
      </c>
      <c r="F641" t="s">
        <v>477</v>
      </c>
      <c r="G641" t="s">
        <v>458</v>
      </c>
      <c r="H641">
        <v>10488</v>
      </c>
      <c r="I641" s="1">
        <v>43735</v>
      </c>
      <c r="J641" s="1" t="str">
        <f>TEXT(Shipping_Data[[#This Row],[OrderDate]],"MMM")</f>
        <v>Sep</v>
      </c>
      <c r="K641">
        <f>YEAR(Shipping_Data[[#This Row],[OrderDate]])</f>
        <v>2019</v>
      </c>
      <c r="L641" s="1">
        <v>43763</v>
      </c>
      <c r="M641" s="1">
        <v>43741</v>
      </c>
      <c r="N641" t="s">
        <v>47</v>
      </c>
      <c r="O641">
        <v>59</v>
      </c>
      <c r="P641" t="s">
        <v>82</v>
      </c>
      <c r="Q641">
        <v>44</v>
      </c>
      <c r="R641">
        <v>30</v>
      </c>
      <c r="S641">
        <v>0</v>
      </c>
      <c r="T641">
        <v>1320</v>
      </c>
      <c r="U641">
        <v>4.93</v>
      </c>
    </row>
    <row r="642" spans="1:21" x14ac:dyDescent="0.2">
      <c r="A642" t="s">
        <v>146</v>
      </c>
      <c r="B642" t="s">
        <v>147</v>
      </c>
      <c r="C642" t="s">
        <v>148</v>
      </c>
      <c r="D642" t="s">
        <v>149</v>
      </c>
      <c r="E642" t="s">
        <v>34</v>
      </c>
      <c r="F642" t="s">
        <v>477</v>
      </c>
      <c r="G642" t="s">
        <v>458</v>
      </c>
      <c r="H642">
        <v>10488</v>
      </c>
      <c r="I642" s="1">
        <v>43735</v>
      </c>
      <c r="J642" s="1" t="str">
        <f>TEXT(Shipping_Data[[#This Row],[OrderDate]],"MMM")</f>
        <v>Sep</v>
      </c>
      <c r="K642">
        <f>YEAR(Shipping_Data[[#This Row],[OrderDate]])</f>
        <v>2019</v>
      </c>
      <c r="L642" s="1">
        <v>43763</v>
      </c>
      <c r="M642" s="1">
        <v>43741</v>
      </c>
      <c r="N642" t="s">
        <v>47</v>
      </c>
      <c r="O642">
        <v>73</v>
      </c>
      <c r="P642" t="s">
        <v>192</v>
      </c>
      <c r="Q642">
        <v>12</v>
      </c>
      <c r="R642">
        <v>20</v>
      </c>
      <c r="S642">
        <v>0.20000000298023224</v>
      </c>
      <c r="T642">
        <v>192</v>
      </c>
      <c r="U642">
        <v>4.93</v>
      </c>
    </row>
    <row r="643" spans="1:21" x14ac:dyDescent="0.2">
      <c r="A643" t="s">
        <v>318</v>
      </c>
      <c r="B643" t="s">
        <v>319</v>
      </c>
      <c r="C643" t="s">
        <v>320</v>
      </c>
      <c r="D643" t="s">
        <v>321</v>
      </c>
      <c r="E643" t="s">
        <v>99</v>
      </c>
      <c r="F643" t="s">
        <v>477</v>
      </c>
      <c r="G643" t="s">
        <v>456</v>
      </c>
      <c r="H643">
        <v>10489</v>
      </c>
      <c r="I643" s="1">
        <v>43736</v>
      </c>
      <c r="J643" s="1" t="str">
        <f>TEXT(Shipping_Data[[#This Row],[OrderDate]],"MMM")</f>
        <v>Sep</v>
      </c>
      <c r="K643">
        <f>YEAR(Shipping_Data[[#This Row],[OrderDate]])</f>
        <v>2019</v>
      </c>
      <c r="L643" s="1">
        <v>43764</v>
      </c>
      <c r="M643" s="1">
        <v>43748</v>
      </c>
      <c r="N643" t="s">
        <v>47</v>
      </c>
      <c r="O643">
        <v>11</v>
      </c>
      <c r="P643" t="s">
        <v>27</v>
      </c>
      <c r="Q643">
        <v>16.8</v>
      </c>
      <c r="R643">
        <v>15</v>
      </c>
      <c r="S643">
        <v>0.25</v>
      </c>
      <c r="T643">
        <v>189</v>
      </c>
      <c r="U643">
        <v>5.29</v>
      </c>
    </row>
    <row r="644" spans="1:21" x14ac:dyDescent="0.2">
      <c r="A644" t="s">
        <v>318</v>
      </c>
      <c r="B644" t="s">
        <v>319</v>
      </c>
      <c r="C644" t="s">
        <v>320</v>
      </c>
      <c r="D644" t="s">
        <v>321</v>
      </c>
      <c r="E644" t="s">
        <v>99</v>
      </c>
      <c r="F644" t="s">
        <v>477</v>
      </c>
      <c r="G644" t="s">
        <v>456</v>
      </c>
      <c r="H644">
        <v>10489</v>
      </c>
      <c r="I644" s="1">
        <v>43736</v>
      </c>
      <c r="J644" s="1" t="str">
        <f>TEXT(Shipping_Data[[#This Row],[OrderDate]],"MMM")</f>
        <v>Sep</v>
      </c>
      <c r="K644">
        <f>YEAR(Shipping_Data[[#This Row],[OrderDate]])</f>
        <v>2019</v>
      </c>
      <c r="L644" s="1">
        <v>43764</v>
      </c>
      <c r="M644" s="1">
        <v>43748</v>
      </c>
      <c r="N644" t="s">
        <v>47</v>
      </c>
      <c r="O644">
        <v>16</v>
      </c>
      <c r="P644" t="s">
        <v>80</v>
      </c>
      <c r="Q644">
        <v>13.9</v>
      </c>
      <c r="R644">
        <v>18</v>
      </c>
      <c r="S644">
        <v>0</v>
      </c>
      <c r="T644">
        <v>250.2</v>
      </c>
      <c r="U644">
        <v>5.29</v>
      </c>
    </row>
    <row r="645" spans="1:21" x14ac:dyDescent="0.2">
      <c r="A645" t="s">
        <v>89</v>
      </c>
      <c r="B645" t="s">
        <v>90</v>
      </c>
      <c r="C645" t="s">
        <v>91</v>
      </c>
      <c r="D645" t="s">
        <v>92</v>
      </c>
      <c r="E645" t="s">
        <v>93</v>
      </c>
      <c r="F645" t="s">
        <v>478</v>
      </c>
      <c r="G645" t="s">
        <v>460</v>
      </c>
      <c r="H645">
        <v>10490</v>
      </c>
      <c r="I645" s="1">
        <v>43739</v>
      </c>
      <c r="J645" s="1" t="str">
        <f>TEXT(Shipping_Data[[#This Row],[OrderDate]],"MMM")</f>
        <v>Oct</v>
      </c>
      <c r="K645">
        <f>YEAR(Shipping_Data[[#This Row],[OrderDate]])</f>
        <v>2019</v>
      </c>
      <c r="L645" s="1">
        <v>43767</v>
      </c>
      <c r="M645" s="1">
        <v>43742</v>
      </c>
      <c r="N645" t="s">
        <v>47</v>
      </c>
      <c r="O645">
        <v>59</v>
      </c>
      <c r="P645" t="s">
        <v>82</v>
      </c>
      <c r="Q645">
        <v>44</v>
      </c>
      <c r="R645">
        <v>60</v>
      </c>
      <c r="S645">
        <v>0</v>
      </c>
      <c r="T645">
        <v>2640</v>
      </c>
      <c r="U645">
        <v>210.19</v>
      </c>
    </row>
    <row r="646" spans="1:21" x14ac:dyDescent="0.2">
      <c r="A646" t="s">
        <v>89</v>
      </c>
      <c r="B646" t="s">
        <v>90</v>
      </c>
      <c r="C646" t="s">
        <v>91</v>
      </c>
      <c r="D646" t="s">
        <v>92</v>
      </c>
      <c r="E646" t="s">
        <v>93</v>
      </c>
      <c r="F646" t="s">
        <v>478</v>
      </c>
      <c r="G646" t="s">
        <v>460</v>
      </c>
      <c r="H646">
        <v>10490</v>
      </c>
      <c r="I646" s="1">
        <v>43739</v>
      </c>
      <c r="J646" s="1" t="str">
        <f>TEXT(Shipping_Data[[#This Row],[OrderDate]],"MMM")</f>
        <v>Oct</v>
      </c>
      <c r="K646">
        <f>YEAR(Shipping_Data[[#This Row],[OrderDate]])</f>
        <v>2019</v>
      </c>
      <c r="L646" s="1">
        <v>43767</v>
      </c>
      <c r="M646" s="1">
        <v>43742</v>
      </c>
      <c r="N646" t="s">
        <v>47</v>
      </c>
      <c r="O646">
        <v>68</v>
      </c>
      <c r="P646" t="s">
        <v>221</v>
      </c>
      <c r="Q646">
        <v>10</v>
      </c>
      <c r="R646">
        <v>30</v>
      </c>
      <c r="S646">
        <v>0</v>
      </c>
      <c r="T646">
        <v>300</v>
      </c>
      <c r="U646">
        <v>210.19</v>
      </c>
    </row>
    <row r="647" spans="1:21" x14ac:dyDescent="0.2">
      <c r="A647" t="s">
        <v>89</v>
      </c>
      <c r="B647" t="s">
        <v>90</v>
      </c>
      <c r="C647" t="s">
        <v>91</v>
      </c>
      <c r="D647" t="s">
        <v>92</v>
      </c>
      <c r="E647" t="s">
        <v>93</v>
      </c>
      <c r="F647" t="s">
        <v>478</v>
      </c>
      <c r="G647" t="s">
        <v>460</v>
      </c>
      <c r="H647">
        <v>10490</v>
      </c>
      <c r="I647" s="1">
        <v>43739</v>
      </c>
      <c r="J647" s="1" t="str">
        <f>TEXT(Shipping_Data[[#This Row],[OrderDate]],"MMM")</f>
        <v>Oct</v>
      </c>
      <c r="K647">
        <f>YEAR(Shipping_Data[[#This Row],[OrderDate]])</f>
        <v>2019</v>
      </c>
      <c r="L647" s="1">
        <v>43767</v>
      </c>
      <c r="M647" s="1">
        <v>43742</v>
      </c>
      <c r="N647" t="s">
        <v>47</v>
      </c>
      <c r="O647">
        <v>75</v>
      </c>
      <c r="P647" t="s">
        <v>197</v>
      </c>
      <c r="Q647">
        <v>6.2</v>
      </c>
      <c r="R647">
        <v>36</v>
      </c>
      <c r="S647">
        <v>0</v>
      </c>
      <c r="T647">
        <v>223.2</v>
      </c>
      <c r="U647">
        <v>210.19</v>
      </c>
    </row>
    <row r="648" spans="1:21" x14ac:dyDescent="0.2">
      <c r="A648" t="s">
        <v>283</v>
      </c>
      <c r="B648" t="s">
        <v>284</v>
      </c>
      <c r="C648" t="s">
        <v>285</v>
      </c>
      <c r="D648" t="s">
        <v>286</v>
      </c>
      <c r="E648" t="s">
        <v>287</v>
      </c>
      <c r="F648" t="s">
        <v>477</v>
      </c>
      <c r="G648" t="s">
        <v>458</v>
      </c>
      <c r="H648">
        <v>10491</v>
      </c>
      <c r="I648" s="1">
        <v>43739</v>
      </c>
      <c r="J648" s="1" t="str">
        <f>TEXT(Shipping_Data[[#This Row],[OrderDate]],"MMM")</f>
        <v>Oct</v>
      </c>
      <c r="K648">
        <f>YEAR(Shipping_Data[[#This Row],[OrderDate]])</f>
        <v>2019</v>
      </c>
      <c r="L648" s="1">
        <v>43767</v>
      </c>
      <c r="M648" s="1">
        <v>43747</v>
      </c>
      <c r="N648" t="s">
        <v>26</v>
      </c>
      <c r="O648">
        <v>44</v>
      </c>
      <c r="P648" t="s">
        <v>190</v>
      </c>
      <c r="Q648">
        <v>15.5</v>
      </c>
      <c r="R648">
        <v>15</v>
      </c>
      <c r="S648">
        <v>0.15000000596046448</v>
      </c>
      <c r="T648">
        <v>197.62</v>
      </c>
      <c r="U648">
        <v>16.96</v>
      </c>
    </row>
    <row r="649" spans="1:21" x14ac:dyDescent="0.2">
      <c r="A649" t="s">
        <v>283</v>
      </c>
      <c r="B649" t="s">
        <v>284</v>
      </c>
      <c r="C649" t="s">
        <v>285</v>
      </c>
      <c r="D649" t="s">
        <v>286</v>
      </c>
      <c r="E649" t="s">
        <v>287</v>
      </c>
      <c r="F649" t="s">
        <v>477</v>
      </c>
      <c r="G649" t="s">
        <v>458</v>
      </c>
      <c r="H649">
        <v>10491</v>
      </c>
      <c r="I649" s="1">
        <v>43739</v>
      </c>
      <c r="J649" s="1" t="str">
        <f>TEXT(Shipping_Data[[#This Row],[OrderDate]],"MMM")</f>
        <v>Oct</v>
      </c>
      <c r="K649">
        <f>YEAR(Shipping_Data[[#This Row],[OrderDate]])</f>
        <v>2019</v>
      </c>
      <c r="L649" s="1">
        <v>43767</v>
      </c>
      <c r="M649" s="1">
        <v>43747</v>
      </c>
      <c r="N649" t="s">
        <v>26</v>
      </c>
      <c r="O649">
        <v>77</v>
      </c>
      <c r="P649" t="s">
        <v>88</v>
      </c>
      <c r="Q649">
        <v>10.4</v>
      </c>
      <c r="R649">
        <v>7</v>
      </c>
      <c r="S649">
        <v>0.15000000596046448</v>
      </c>
      <c r="T649">
        <v>61.88</v>
      </c>
      <c r="U649">
        <v>16.96</v>
      </c>
    </row>
    <row r="650" spans="1:21" x14ac:dyDescent="0.2">
      <c r="A650" t="s">
        <v>365</v>
      </c>
      <c r="B650" t="s">
        <v>366</v>
      </c>
      <c r="C650" t="s">
        <v>367</v>
      </c>
      <c r="D650" t="s">
        <v>368</v>
      </c>
      <c r="E650" t="s">
        <v>298</v>
      </c>
      <c r="F650" t="s">
        <v>479</v>
      </c>
      <c r="G650" t="s">
        <v>454</v>
      </c>
      <c r="H650">
        <v>10492</v>
      </c>
      <c r="I650" s="1">
        <v>43740</v>
      </c>
      <c r="J650" s="1" t="str">
        <f>TEXT(Shipping_Data[[#This Row],[OrderDate]],"MMM")</f>
        <v>Oct</v>
      </c>
      <c r="K650">
        <f>YEAR(Shipping_Data[[#This Row],[OrderDate]])</f>
        <v>2019</v>
      </c>
      <c r="L650" s="1">
        <v>43768</v>
      </c>
      <c r="M650" s="1">
        <v>43750</v>
      </c>
      <c r="N650" t="s">
        <v>40</v>
      </c>
      <c r="O650">
        <v>25</v>
      </c>
      <c r="P650" t="s">
        <v>275</v>
      </c>
      <c r="Q650">
        <v>11.2</v>
      </c>
      <c r="R650">
        <v>60</v>
      </c>
      <c r="S650">
        <v>5.000000074505806E-2</v>
      </c>
      <c r="T650">
        <v>638.4</v>
      </c>
      <c r="U650">
        <v>62.89</v>
      </c>
    </row>
    <row r="651" spans="1:21" x14ac:dyDescent="0.2">
      <c r="A651" t="s">
        <v>365</v>
      </c>
      <c r="B651" t="s">
        <v>366</v>
      </c>
      <c r="C651" t="s">
        <v>367</v>
      </c>
      <c r="D651" t="s">
        <v>368</v>
      </c>
      <c r="E651" t="s">
        <v>298</v>
      </c>
      <c r="F651" t="s">
        <v>479</v>
      </c>
      <c r="G651" t="s">
        <v>454</v>
      </c>
      <c r="H651">
        <v>10492</v>
      </c>
      <c r="I651" s="1">
        <v>43740</v>
      </c>
      <c r="J651" s="1" t="str">
        <f>TEXT(Shipping_Data[[#This Row],[OrderDate]],"MMM")</f>
        <v>Oct</v>
      </c>
      <c r="K651">
        <f>YEAR(Shipping_Data[[#This Row],[OrderDate]])</f>
        <v>2019</v>
      </c>
      <c r="L651" s="1">
        <v>43768</v>
      </c>
      <c r="M651" s="1">
        <v>43750</v>
      </c>
      <c r="N651" t="s">
        <v>40</v>
      </c>
      <c r="O651">
        <v>42</v>
      </c>
      <c r="P651" t="s">
        <v>28</v>
      </c>
      <c r="Q651">
        <v>11.2</v>
      </c>
      <c r="R651">
        <v>20</v>
      </c>
      <c r="S651">
        <v>5.000000074505806E-2</v>
      </c>
      <c r="T651">
        <v>212.8</v>
      </c>
      <c r="U651">
        <v>62.89</v>
      </c>
    </row>
    <row r="652" spans="1:21" x14ac:dyDescent="0.2">
      <c r="A652" t="s">
        <v>313</v>
      </c>
      <c r="B652" t="s">
        <v>314</v>
      </c>
      <c r="C652" t="s">
        <v>315</v>
      </c>
      <c r="D652" t="s">
        <v>316</v>
      </c>
      <c r="E652" t="s">
        <v>20</v>
      </c>
      <c r="F652" t="s">
        <v>477</v>
      </c>
      <c r="G652" t="s">
        <v>453</v>
      </c>
      <c r="H652">
        <v>10493</v>
      </c>
      <c r="I652" s="1">
        <v>43741</v>
      </c>
      <c r="J652" s="1" t="str">
        <f>TEXT(Shipping_Data[[#This Row],[OrderDate]],"MMM")</f>
        <v>Oct</v>
      </c>
      <c r="K652">
        <f>YEAR(Shipping_Data[[#This Row],[OrderDate]])</f>
        <v>2019</v>
      </c>
      <c r="L652" s="1">
        <v>43769</v>
      </c>
      <c r="M652" s="1">
        <v>43749</v>
      </c>
      <c r="N652" t="s">
        <v>26</v>
      </c>
      <c r="O652">
        <v>65</v>
      </c>
      <c r="P652" t="s">
        <v>49</v>
      </c>
      <c r="Q652">
        <v>16.8</v>
      </c>
      <c r="R652">
        <v>15</v>
      </c>
      <c r="S652">
        <v>0.10000000149011612</v>
      </c>
      <c r="T652">
        <v>226.8</v>
      </c>
      <c r="U652">
        <v>10.64</v>
      </c>
    </row>
    <row r="653" spans="1:21" x14ac:dyDescent="0.2">
      <c r="A653" t="s">
        <v>313</v>
      </c>
      <c r="B653" t="s">
        <v>314</v>
      </c>
      <c r="C653" t="s">
        <v>315</v>
      </c>
      <c r="D653" t="s">
        <v>316</v>
      </c>
      <c r="E653" t="s">
        <v>20</v>
      </c>
      <c r="F653" t="s">
        <v>477</v>
      </c>
      <c r="G653" t="s">
        <v>453</v>
      </c>
      <c r="H653">
        <v>10493</v>
      </c>
      <c r="I653" s="1">
        <v>43741</v>
      </c>
      <c r="J653" s="1" t="str">
        <f>TEXT(Shipping_Data[[#This Row],[OrderDate]],"MMM")</f>
        <v>Oct</v>
      </c>
      <c r="K653">
        <f>YEAR(Shipping_Data[[#This Row],[OrderDate]])</f>
        <v>2019</v>
      </c>
      <c r="L653" s="1">
        <v>43769</v>
      </c>
      <c r="M653" s="1">
        <v>43749</v>
      </c>
      <c r="N653" t="s">
        <v>26</v>
      </c>
      <c r="O653">
        <v>66</v>
      </c>
      <c r="P653" t="s">
        <v>238</v>
      </c>
      <c r="Q653">
        <v>13.6</v>
      </c>
      <c r="R653">
        <v>10</v>
      </c>
      <c r="S653">
        <v>0.10000000149011612</v>
      </c>
      <c r="T653">
        <v>122.4</v>
      </c>
      <c r="U653">
        <v>10.64</v>
      </c>
    </row>
    <row r="654" spans="1:21" x14ac:dyDescent="0.2">
      <c r="A654" t="s">
        <v>313</v>
      </c>
      <c r="B654" t="s">
        <v>314</v>
      </c>
      <c r="C654" t="s">
        <v>315</v>
      </c>
      <c r="D654" t="s">
        <v>316</v>
      </c>
      <c r="E654" t="s">
        <v>20</v>
      </c>
      <c r="F654" t="s">
        <v>477</v>
      </c>
      <c r="G654" t="s">
        <v>453</v>
      </c>
      <c r="H654">
        <v>10493</v>
      </c>
      <c r="I654" s="1">
        <v>43741</v>
      </c>
      <c r="J654" s="1" t="str">
        <f>TEXT(Shipping_Data[[#This Row],[OrderDate]],"MMM")</f>
        <v>Oct</v>
      </c>
      <c r="K654">
        <f>YEAR(Shipping_Data[[#This Row],[OrderDate]])</f>
        <v>2019</v>
      </c>
      <c r="L654" s="1">
        <v>43769</v>
      </c>
      <c r="M654" s="1">
        <v>43749</v>
      </c>
      <c r="N654" t="s">
        <v>26</v>
      </c>
      <c r="O654">
        <v>69</v>
      </c>
      <c r="P654" t="s">
        <v>233</v>
      </c>
      <c r="Q654">
        <v>28.8</v>
      </c>
      <c r="R654">
        <v>10</v>
      </c>
      <c r="S654">
        <v>0.10000000149011612</v>
      </c>
      <c r="T654">
        <v>259.2</v>
      </c>
      <c r="U654">
        <v>10.64</v>
      </c>
    </row>
    <row r="655" spans="1:21" x14ac:dyDescent="0.2">
      <c r="A655" t="s">
        <v>229</v>
      </c>
      <c r="B655" t="s">
        <v>230</v>
      </c>
      <c r="C655" t="s">
        <v>37</v>
      </c>
      <c r="D655" t="s">
        <v>231</v>
      </c>
      <c r="E655" t="s">
        <v>39</v>
      </c>
      <c r="F655" t="s">
        <v>478</v>
      </c>
      <c r="G655" t="s">
        <v>453</v>
      </c>
      <c r="H655">
        <v>10494</v>
      </c>
      <c r="I655" s="1">
        <v>43741</v>
      </c>
      <c r="J655" s="1" t="str">
        <f>TEXT(Shipping_Data[[#This Row],[OrderDate]],"MMM")</f>
        <v>Oct</v>
      </c>
      <c r="K655">
        <f>YEAR(Shipping_Data[[#This Row],[OrderDate]])</f>
        <v>2019</v>
      </c>
      <c r="L655" s="1">
        <v>43769</v>
      </c>
      <c r="M655" s="1">
        <v>43748</v>
      </c>
      <c r="N655" t="s">
        <v>47</v>
      </c>
      <c r="O655">
        <v>56</v>
      </c>
      <c r="P655" t="s">
        <v>129</v>
      </c>
      <c r="Q655">
        <v>30.4</v>
      </c>
      <c r="R655">
        <v>30</v>
      </c>
      <c r="S655">
        <v>0</v>
      </c>
      <c r="T655">
        <v>912</v>
      </c>
      <c r="U655">
        <v>65.989999999999995</v>
      </c>
    </row>
    <row r="656" spans="1:21" x14ac:dyDescent="0.2">
      <c r="A656" t="s">
        <v>402</v>
      </c>
      <c r="B656" t="s">
        <v>403</v>
      </c>
      <c r="C656" t="s">
        <v>404</v>
      </c>
      <c r="D656" t="s">
        <v>405</v>
      </c>
      <c r="E656" t="s">
        <v>298</v>
      </c>
      <c r="F656" t="s">
        <v>479</v>
      </c>
      <c r="G656" t="s">
        <v>454</v>
      </c>
      <c r="H656">
        <v>10495</v>
      </c>
      <c r="I656" s="1">
        <v>43742</v>
      </c>
      <c r="J656" s="1" t="str">
        <f>TEXT(Shipping_Data[[#This Row],[OrderDate]],"MMM")</f>
        <v>Oct</v>
      </c>
      <c r="K656">
        <f>YEAR(Shipping_Data[[#This Row],[OrderDate]])</f>
        <v>2019</v>
      </c>
      <c r="L656" s="1">
        <v>43770</v>
      </c>
      <c r="M656" s="1">
        <v>43750</v>
      </c>
      <c r="N656" t="s">
        <v>26</v>
      </c>
      <c r="O656">
        <v>23</v>
      </c>
      <c r="P656" t="s">
        <v>303</v>
      </c>
      <c r="Q656">
        <v>7.2</v>
      </c>
      <c r="R656">
        <v>10</v>
      </c>
      <c r="S656">
        <v>0</v>
      </c>
      <c r="T656">
        <v>72</v>
      </c>
      <c r="U656">
        <v>4.6500000000000004</v>
      </c>
    </row>
    <row r="657" spans="1:21" x14ac:dyDescent="0.2">
      <c r="A657" t="s">
        <v>402</v>
      </c>
      <c r="B657" t="s">
        <v>403</v>
      </c>
      <c r="C657" t="s">
        <v>404</v>
      </c>
      <c r="D657" t="s">
        <v>405</v>
      </c>
      <c r="E657" t="s">
        <v>298</v>
      </c>
      <c r="F657" t="s">
        <v>479</v>
      </c>
      <c r="G657" t="s">
        <v>454</v>
      </c>
      <c r="H657">
        <v>10495</v>
      </c>
      <c r="I657" s="1">
        <v>43742</v>
      </c>
      <c r="J657" s="1" t="str">
        <f>TEXT(Shipping_Data[[#This Row],[OrderDate]],"MMM")</f>
        <v>Oct</v>
      </c>
      <c r="K657">
        <f>YEAR(Shipping_Data[[#This Row],[OrderDate]])</f>
        <v>2019</v>
      </c>
      <c r="L657" s="1">
        <v>43770</v>
      </c>
      <c r="M657" s="1">
        <v>43750</v>
      </c>
      <c r="N657" t="s">
        <v>26</v>
      </c>
      <c r="O657">
        <v>41</v>
      </c>
      <c r="P657" t="s">
        <v>48</v>
      </c>
      <c r="Q657">
        <v>7.7</v>
      </c>
      <c r="R657">
        <v>20</v>
      </c>
      <c r="S657">
        <v>0</v>
      </c>
      <c r="T657">
        <v>154</v>
      </c>
      <c r="U657">
        <v>4.6500000000000004</v>
      </c>
    </row>
    <row r="658" spans="1:21" x14ac:dyDescent="0.2">
      <c r="A658" t="s">
        <v>402</v>
      </c>
      <c r="B658" t="s">
        <v>403</v>
      </c>
      <c r="C658" t="s">
        <v>404</v>
      </c>
      <c r="D658" t="s">
        <v>405</v>
      </c>
      <c r="E658" t="s">
        <v>298</v>
      </c>
      <c r="F658" t="s">
        <v>479</v>
      </c>
      <c r="G658" t="s">
        <v>454</v>
      </c>
      <c r="H658">
        <v>10495</v>
      </c>
      <c r="I658" s="1">
        <v>43742</v>
      </c>
      <c r="J658" s="1" t="str">
        <f>TEXT(Shipping_Data[[#This Row],[OrderDate]],"MMM")</f>
        <v>Oct</v>
      </c>
      <c r="K658">
        <f>YEAR(Shipping_Data[[#This Row],[OrderDate]])</f>
        <v>2019</v>
      </c>
      <c r="L658" s="1">
        <v>43770</v>
      </c>
      <c r="M658" s="1">
        <v>43750</v>
      </c>
      <c r="N658" t="s">
        <v>26</v>
      </c>
      <c r="O658">
        <v>77</v>
      </c>
      <c r="P658" t="s">
        <v>88</v>
      </c>
      <c r="Q658">
        <v>10.4</v>
      </c>
      <c r="R658">
        <v>5</v>
      </c>
      <c r="S658">
        <v>0</v>
      </c>
      <c r="T658">
        <v>52</v>
      </c>
      <c r="U658">
        <v>4.6500000000000004</v>
      </c>
    </row>
    <row r="659" spans="1:21" x14ac:dyDescent="0.2">
      <c r="A659" t="s">
        <v>35</v>
      </c>
      <c r="B659" t="s">
        <v>36</v>
      </c>
      <c r="C659" t="s">
        <v>37</v>
      </c>
      <c r="D659" t="s">
        <v>38</v>
      </c>
      <c r="E659" t="s">
        <v>39</v>
      </c>
      <c r="F659" t="s">
        <v>478</v>
      </c>
      <c r="G659" t="s">
        <v>460</v>
      </c>
      <c r="H659">
        <v>10496</v>
      </c>
      <c r="I659" s="1">
        <v>43743</v>
      </c>
      <c r="J659" s="1" t="str">
        <f>TEXT(Shipping_Data[[#This Row],[OrderDate]],"MMM")</f>
        <v>Oct</v>
      </c>
      <c r="K659">
        <f>YEAR(Shipping_Data[[#This Row],[OrderDate]])</f>
        <v>2019</v>
      </c>
      <c r="L659" s="1">
        <v>43771</v>
      </c>
      <c r="M659" s="1">
        <v>43746</v>
      </c>
      <c r="N659" t="s">
        <v>47</v>
      </c>
      <c r="O659">
        <v>31</v>
      </c>
      <c r="P659" t="s">
        <v>64</v>
      </c>
      <c r="Q659">
        <v>10</v>
      </c>
      <c r="R659">
        <v>20</v>
      </c>
      <c r="S659">
        <v>5.000000074505806E-2</v>
      </c>
      <c r="T659">
        <v>190</v>
      </c>
      <c r="U659">
        <v>46.77</v>
      </c>
    </row>
    <row r="660" spans="1:21" x14ac:dyDescent="0.2">
      <c r="A660" t="s">
        <v>193</v>
      </c>
      <c r="B660" t="s">
        <v>194</v>
      </c>
      <c r="C660" t="s">
        <v>195</v>
      </c>
      <c r="D660" t="s">
        <v>196</v>
      </c>
      <c r="E660" t="s">
        <v>34</v>
      </c>
      <c r="F660" t="s">
        <v>477</v>
      </c>
      <c r="G660" t="s">
        <v>460</v>
      </c>
      <c r="H660">
        <v>10497</v>
      </c>
      <c r="I660" s="1">
        <v>43743</v>
      </c>
      <c r="J660" s="1" t="str">
        <f>TEXT(Shipping_Data[[#This Row],[OrderDate]],"MMM")</f>
        <v>Oct</v>
      </c>
      <c r="K660">
        <f>YEAR(Shipping_Data[[#This Row],[OrderDate]])</f>
        <v>2019</v>
      </c>
      <c r="L660" s="1">
        <v>43771</v>
      </c>
      <c r="M660" s="1">
        <v>43746</v>
      </c>
      <c r="N660" t="s">
        <v>40</v>
      </c>
      <c r="O660">
        <v>56</v>
      </c>
      <c r="P660" t="s">
        <v>129</v>
      </c>
      <c r="Q660">
        <v>30.4</v>
      </c>
      <c r="R660">
        <v>14</v>
      </c>
      <c r="S660">
        <v>0</v>
      </c>
      <c r="T660">
        <v>425.6</v>
      </c>
      <c r="U660">
        <v>36.21</v>
      </c>
    </row>
    <row r="661" spans="1:21" x14ac:dyDescent="0.2">
      <c r="A661" t="s">
        <v>193</v>
      </c>
      <c r="B661" t="s">
        <v>194</v>
      </c>
      <c r="C661" t="s">
        <v>195</v>
      </c>
      <c r="D661" t="s">
        <v>196</v>
      </c>
      <c r="E661" t="s">
        <v>34</v>
      </c>
      <c r="F661" t="s">
        <v>477</v>
      </c>
      <c r="G661" t="s">
        <v>460</v>
      </c>
      <c r="H661">
        <v>10497</v>
      </c>
      <c r="I661" s="1">
        <v>43743</v>
      </c>
      <c r="J661" s="1" t="str">
        <f>TEXT(Shipping_Data[[#This Row],[OrderDate]],"MMM")</f>
        <v>Oct</v>
      </c>
      <c r="K661">
        <f>YEAR(Shipping_Data[[#This Row],[OrderDate]])</f>
        <v>2019</v>
      </c>
      <c r="L661" s="1">
        <v>43771</v>
      </c>
      <c r="M661" s="1">
        <v>43746</v>
      </c>
      <c r="N661" t="s">
        <v>40</v>
      </c>
      <c r="O661">
        <v>72</v>
      </c>
      <c r="P661" t="s">
        <v>29</v>
      </c>
      <c r="Q661">
        <v>27.8</v>
      </c>
      <c r="R661">
        <v>25</v>
      </c>
      <c r="S661">
        <v>0</v>
      </c>
      <c r="T661">
        <v>695</v>
      </c>
      <c r="U661">
        <v>36.21</v>
      </c>
    </row>
    <row r="662" spans="1:21" x14ac:dyDescent="0.2">
      <c r="A662" t="s">
        <v>193</v>
      </c>
      <c r="B662" t="s">
        <v>194</v>
      </c>
      <c r="C662" t="s">
        <v>195</v>
      </c>
      <c r="D662" t="s">
        <v>196</v>
      </c>
      <c r="E662" t="s">
        <v>34</v>
      </c>
      <c r="F662" t="s">
        <v>477</v>
      </c>
      <c r="G662" t="s">
        <v>460</v>
      </c>
      <c r="H662">
        <v>10497</v>
      </c>
      <c r="I662" s="1">
        <v>43743</v>
      </c>
      <c r="J662" s="1" t="str">
        <f>TEXT(Shipping_Data[[#This Row],[OrderDate]],"MMM")</f>
        <v>Oct</v>
      </c>
      <c r="K662">
        <f>YEAR(Shipping_Data[[#This Row],[OrderDate]])</f>
        <v>2019</v>
      </c>
      <c r="L662" s="1">
        <v>43771</v>
      </c>
      <c r="M662" s="1">
        <v>43746</v>
      </c>
      <c r="N662" t="s">
        <v>40</v>
      </c>
      <c r="O662">
        <v>77</v>
      </c>
      <c r="P662" t="s">
        <v>88</v>
      </c>
      <c r="Q662">
        <v>10.4</v>
      </c>
      <c r="R662">
        <v>25</v>
      </c>
      <c r="S662">
        <v>0</v>
      </c>
      <c r="T662">
        <v>260</v>
      </c>
      <c r="U662">
        <v>36.21</v>
      </c>
    </row>
    <row r="663" spans="1:21" x14ac:dyDescent="0.2">
      <c r="A663" t="s">
        <v>89</v>
      </c>
      <c r="B663" t="s">
        <v>90</v>
      </c>
      <c r="C663" t="s">
        <v>91</v>
      </c>
      <c r="D663" t="s">
        <v>92</v>
      </c>
      <c r="E663" t="s">
        <v>93</v>
      </c>
      <c r="F663" t="s">
        <v>478</v>
      </c>
      <c r="G663" t="s">
        <v>458</v>
      </c>
      <c r="H663">
        <v>10498</v>
      </c>
      <c r="I663" s="1">
        <v>43746</v>
      </c>
      <c r="J663" s="1" t="str">
        <f>TEXT(Shipping_Data[[#This Row],[OrderDate]],"MMM")</f>
        <v>Oct</v>
      </c>
      <c r="K663">
        <f>YEAR(Shipping_Data[[#This Row],[OrderDate]])</f>
        <v>2019</v>
      </c>
      <c r="L663" s="1">
        <v>43774</v>
      </c>
      <c r="M663" s="1">
        <v>43750</v>
      </c>
      <c r="N663" t="s">
        <v>47</v>
      </c>
      <c r="O663">
        <v>24</v>
      </c>
      <c r="P663" t="s">
        <v>72</v>
      </c>
      <c r="Q663">
        <v>4.5</v>
      </c>
      <c r="R663">
        <v>14</v>
      </c>
      <c r="S663">
        <v>0</v>
      </c>
      <c r="T663">
        <v>63</v>
      </c>
      <c r="U663">
        <v>29.75</v>
      </c>
    </row>
    <row r="664" spans="1:21" x14ac:dyDescent="0.2">
      <c r="A664" t="s">
        <v>89</v>
      </c>
      <c r="B664" t="s">
        <v>90</v>
      </c>
      <c r="C664" t="s">
        <v>91</v>
      </c>
      <c r="D664" t="s">
        <v>92</v>
      </c>
      <c r="E664" t="s">
        <v>93</v>
      </c>
      <c r="F664" t="s">
        <v>478</v>
      </c>
      <c r="G664" t="s">
        <v>458</v>
      </c>
      <c r="H664">
        <v>10498</v>
      </c>
      <c r="I664" s="1">
        <v>43746</v>
      </c>
      <c r="J664" s="1" t="str">
        <f>TEXT(Shipping_Data[[#This Row],[OrderDate]],"MMM")</f>
        <v>Oct</v>
      </c>
      <c r="K664">
        <f>YEAR(Shipping_Data[[#This Row],[OrderDate]])</f>
        <v>2019</v>
      </c>
      <c r="L664" s="1">
        <v>43774</v>
      </c>
      <c r="M664" s="1">
        <v>43750</v>
      </c>
      <c r="N664" t="s">
        <v>47</v>
      </c>
      <c r="O664">
        <v>40</v>
      </c>
      <c r="P664" t="s">
        <v>150</v>
      </c>
      <c r="Q664">
        <v>18.399999999999999</v>
      </c>
      <c r="R664">
        <v>5</v>
      </c>
      <c r="S664">
        <v>0</v>
      </c>
      <c r="T664">
        <v>92</v>
      </c>
      <c r="U664">
        <v>29.75</v>
      </c>
    </row>
    <row r="665" spans="1:21" x14ac:dyDescent="0.2">
      <c r="A665" t="s">
        <v>89</v>
      </c>
      <c r="B665" t="s">
        <v>90</v>
      </c>
      <c r="C665" t="s">
        <v>91</v>
      </c>
      <c r="D665" t="s">
        <v>92</v>
      </c>
      <c r="E665" t="s">
        <v>93</v>
      </c>
      <c r="F665" t="s">
        <v>478</v>
      </c>
      <c r="G665" t="s">
        <v>458</v>
      </c>
      <c r="H665">
        <v>10498</v>
      </c>
      <c r="I665" s="1">
        <v>43746</v>
      </c>
      <c r="J665" s="1" t="str">
        <f>TEXT(Shipping_Data[[#This Row],[OrderDate]],"MMM")</f>
        <v>Oct</v>
      </c>
      <c r="K665">
        <f>YEAR(Shipping_Data[[#This Row],[OrderDate]])</f>
        <v>2019</v>
      </c>
      <c r="L665" s="1">
        <v>43774</v>
      </c>
      <c r="M665" s="1">
        <v>43750</v>
      </c>
      <c r="N665" t="s">
        <v>47</v>
      </c>
      <c r="O665">
        <v>42</v>
      </c>
      <c r="P665" t="s">
        <v>28</v>
      </c>
      <c r="Q665">
        <v>14</v>
      </c>
      <c r="R665">
        <v>30</v>
      </c>
      <c r="S665">
        <v>0</v>
      </c>
      <c r="T665">
        <v>420</v>
      </c>
      <c r="U665">
        <v>29.75</v>
      </c>
    </row>
    <row r="666" spans="1:21" x14ac:dyDescent="0.2">
      <c r="A666" t="s">
        <v>204</v>
      </c>
      <c r="B666" t="s">
        <v>205</v>
      </c>
      <c r="C666" t="s">
        <v>206</v>
      </c>
      <c r="D666" t="s">
        <v>207</v>
      </c>
      <c r="E666" t="s">
        <v>93</v>
      </c>
      <c r="F666" t="s">
        <v>478</v>
      </c>
      <c r="G666" t="s">
        <v>453</v>
      </c>
      <c r="H666">
        <v>10499</v>
      </c>
      <c r="I666" s="1">
        <v>43747</v>
      </c>
      <c r="J666" s="1" t="str">
        <f>TEXT(Shipping_Data[[#This Row],[OrderDate]],"MMM")</f>
        <v>Oct</v>
      </c>
      <c r="K666">
        <f>YEAR(Shipping_Data[[#This Row],[OrderDate]])</f>
        <v>2019</v>
      </c>
      <c r="L666" s="1">
        <v>43775</v>
      </c>
      <c r="M666" s="1">
        <v>43755</v>
      </c>
      <c r="N666" t="s">
        <v>47</v>
      </c>
      <c r="O666">
        <v>28</v>
      </c>
      <c r="P666" t="s">
        <v>185</v>
      </c>
      <c r="Q666">
        <v>45.6</v>
      </c>
      <c r="R666">
        <v>20</v>
      </c>
      <c r="S666">
        <v>0</v>
      </c>
      <c r="T666">
        <v>912</v>
      </c>
      <c r="U666">
        <v>102.02</v>
      </c>
    </row>
    <row r="667" spans="1:21" x14ac:dyDescent="0.2">
      <c r="A667" t="s">
        <v>204</v>
      </c>
      <c r="B667" t="s">
        <v>205</v>
      </c>
      <c r="C667" t="s">
        <v>206</v>
      </c>
      <c r="D667" t="s">
        <v>207</v>
      </c>
      <c r="E667" t="s">
        <v>93</v>
      </c>
      <c r="F667" t="s">
        <v>478</v>
      </c>
      <c r="G667" t="s">
        <v>453</v>
      </c>
      <c r="H667">
        <v>10499</v>
      </c>
      <c r="I667" s="1">
        <v>43747</v>
      </c>
      <c r="J667" s="1" t="str">
        <f>TEXT(Shipping_Data[[#This Row],[OrderDate]],"MMM")</f>
        <v>Oct</v>
      </c>
      <c r="K667">
        <f>YEAR(Shipping_Data[[#This Row],[OrderDate]])</f>
        <v>2019</v>
      </c>
      <c r="L667" s="1">
        <v>43775</v>
      </c>
      <c r="M667" s="1">
        <v>43755</v>
      </c>
      <c r="N667" t="s">
        <v>47</v>
      </c>
      <c r="O667">
        <v>49</v>
      </c>
      <c r="P667" t="s">
        <v>66</v>
      </c>
      <c r="Q667">
        <v>20</v>
      </c>
      <c r="R667">
        <v>25</v>
      </c>
      <c r="S667">
        <v>0</v>
      </c>
      <c r="T667">
        <v>500</v>
      </c>
      <c r="U667">
        <v>102.02</v>
      </c>
    </row>
    <row r="668" spans="1:21" x14ac:dyDescent="0.2">
      <c r="A668" t="s">
        <v>313</v>
      </c>
      <c r="B668" t="s">
        <v>314</v>
      </c>
      <c r="C668" t="s">
        <v>315</v>
      </c>
      <c r="D668" t="s">
        <v>316</v>
      </c>
      <c r="E668" t="s">
        <v>20</v>
      </c>
      <c r="F668" t="s">
        <v>477</v>
      </c>
      <c r="G668" t="s">
        <v>456</v>
      </c>
      <c r="H668">
        <v>10500</v>
      </c>
      <c r="I668" s="1">
        <v>43748</v>
      </c>
      <c r="J668" s="1" t="str">
        <f>TEXT(Shipping_Data[[#This Row],[OrderDate]],"MMM")</f>
        <v>Oct</v>
      </c>
      <c r="K668">
        <f>YEAR(Shipping_Data[[#This Row],[OrderDate]])</f>
        <v>2019</v>
      </c>
      <c r="L668" s="1">
        <v>43776</v>
      </c>
      <c r="M668" s="1">
        <v>43756</v>
      </c>
      <c r="N668" t="s">
        <v>40</v>
      </c>
      <c r="O668">
        <v>15</v>
      </c>
      <c r="P668" t="s">
        <v>208</v>
      </c>
      <c r="Q668">
        <v>15.5</v>
      </c>
      <c r="R668">
        <v>12</v>
      </c>
      <c r="S668">
        <v>5.000000074505806E-2</v>
      </c>
      <c r="T668">
        <v>176.7</v>
      </c>
      <c r="U668">
        <v>42.68</v>
      </c>
    </row>
    <row r="669" spans="1:21" x14ac:dyDescent="0.2">
      <c r="A669" t="s">
        <v>313</v>
      </c>
      <c r="B669" t="s">
        <v>314</v>
      </c>
      <c r="C669" t="s">
        <v>315</v>
      </c>
      <c r="D669" t="s">
        <v>316</v>
      </c>
      <c r="E669" t="s">
        <v>20</v>
      </c>
      <c r="F669" t="s">
        <v>477</v>
      </c>
      <c r="G669" t="s">
        <v>456</v>
      </c>
      <c r="H669">
        <v>10500</v>
      </c>
      <c r="I669" s="1">
        <v>43748</v>
      </c>
      <c r="J669" s="1" t="str">
        <f>TEXT(Shipping_Data[[#This Row],[OrderDate]],"MMM")</f>
        <v>Oct</v>
      </c>
      <c r="K669">
        <f>YEAR(Shipping_Data[[#This Row],[OrderDate]])</f>
        <v>2019</v>
      </c>
      <c r="L669" s="1">
        <v>43776</v>
      </c>
      <c r="M669" s="1">
        <v>43756</v>
      </c>
      <c r="N669" t="s">
        <v>40</v>
      </c>
      <c r="O669">
        <v>28</v>
      </c>
      <c r="P669" t="s">
        <v>185</v>
      </c>
      <c r="Q669">
        <v>45.6</v>
      </c>
      <c r="R669">
        <v>8</v>
      </c>
      <c r="S669">
        <v>5.000000074505806E-2</v>
      </c>
      <c r="T669">
        <v>346.56</v>
      </c>
      <c r="U669">
        <v>42.68</v>
      </c>
    </row>
    <row r="670" spans="1:21" x14ac:dyDescent="0.2">
      <c r="A670" t="s">
        <v>409</v>
      </c>
      <c r="B670" t="s">
        <v>406</v>
      </c>
      <c r="C670" t="s">
        <v>407</v>
      </c>
      <c r="D670" t="s">
        <v>408</v>
      </c>
      <c r="E670" t="s">
        <v>34</v>
      </c>
      <c r="F670" t="s">
        <v>477</v>
      </c>
      <c r="G670" t="s">
        <v>455</v>
      </c>
      <c r="H670">
        <v>10501</v>
      </c>
      <c r="I670" s="1">
        <v>43748</v>
      </c>
      <c r="J670" s="1" t="str">
        <f>TEXT(Shipping_Data[[#This Row],[OrderDate]],"MMM")</f>
        <v>Oct</v>
      </c>
      <c r="K670">
        <f>YEAR(Shipping_Data[[#This Row],[OrderDate]])</f>
        <v>2019</v>
      </c>
      <c r="L670" s="1">
        <v>43776</v>
      </c>
      <c r="M670" s="1">
        <v>43755</v>
      </c>
      <c r="N670" t="s">
        <v>26</v>
      </c>
      <c r="O670">
        <v>54</v>
      </c>
      <c r="P670" t="s">
        <v>220</v>
      </c>
      <c r="Q670">
        <v>7.45</v>
      </c>
      <c r="R670">
        <v>20</v>
      </c>
      <c r="S670">
        <v>0</v>
      </c>
      <c r="T670">
        <v>149</v>
      </c>
      <c r="U670">
        <v>8.85</v>
      </c>
    </row>
    <row r="671" spans="1:21" x14ac:dyDescent="0.2">
      <c r="A671" t="s">
        <v>268</v>
      </c>
      <c r="B671" t="s">
        <v>269</v>
      </c>
      <c r="C671" t="s">
        <v>104</v>
      </c>
      <c r="D671" t="s">
        <v>179</v>
      </c>
      <c r="E671" t="s">
        <v>106</v>
      </c>
      <c r="F671" t="s">
        <v>479</v>
      </c>
      <c r="G671" t="s">
        <v>459</v>
      </c>
      <c r="H671">
        <v>10502</v>
      </c>
      <c r="I671" s="1">
        <v>43749</v>
      </c>
      <c r="J671" s="1" t="str">
        <f>TEXT(Shipping_Data[[#This Row],[OrderDate]],"MMM")</f>
        <v>Oct</v>
      </c>
      <c r="K671">
        <f>YEAR(Shipping_Data[[#This Row],[OrderDate]])</f>
        <v>2019</v>
      </c>
      <c r="L671" s="1">
        <v>43777</v>
      </c>
      <c r="M671" s="1">
        <v>43768</v>
      </c>
      <c r="N671" t="s">
        <v>40</v>
      </c>
      <c r="O671">
        <v>45</v>
      </c>
      <c r="P671" t="s">
        <v>364</v>
      </c>
      <c r="Q671">
        <v>9.5</v>
      </c>
      <c r="R671">
        <v>21</v>
      </c>
      <c r="S671">
        <v>0</v>
      </c>
      <c r="T671">
        <v>199.5</v>
      </c>
      <c r="U671">
        <v>69.319999999999993</v>
      </c>
    </row>
    <row r="672" spans="1:21" x14ac:dyDescent="0.2">
      <c r="A672" t="s">
        <v>268</v>
      </c>
      <c r="B672" t="s">
        <v>269</v>
      </c>
      <c r="C672" t="s">
        <v>104</v>
      </c>
      <c r="D672" t="s">
        <v>179</v>
      </c>
      <c r="E672" t="s">
        <v>106</v>
      </c>
      <c r="F672" t="s">
        <v>479</v>
      </c>
      <c r="G672" t="s">
        <v>459</v>
      </c>
      <c r="H672">
        <v>10502</v>
      </c>
      <c r="I672" s="1">
        <v>43749</v>
      </c>
      <c r="J672" s="1" t="str">
        <f>TEXT(Shipping_Data[[#This Row],[OrderDate]],"MMM")</f>
        <v>Oct</v>
      </c>
      <c r="K672">
        <f>YEAR(Shipping_Data[[#This Row],[OrderDate]])</f>
        <v>2019</v>
      </c>
      <c r="L672" s="1">
        <v>43777</v>
      </c>
      <c r="M672" s="1">
        <v>43768</v>
      </c>
      <c r="N672" t="s">
        <v>40</v>
      </c>
      <c r="O672">
        <v>53</v>
      </c>
      <c r="P672" t="s">
        <v>87</v>
      </c>
      <c r="Q672">
        <v>32.799999999999997</v>
      </c>
      <c r="R672">
        <v>6</v>
      </c>
      <c r="S672">
        <v>0</v>
      </c>
      <c r="T672">
        <v>196.8</v>
      </c>
      <c r="U672">
        <v>69.319999999999993</v>
      </c>
    </row>
    <row r="673" spans="1:21" x14ac:dyDescent="0.2">
      <c r="A673" t="s">
        <v>268</v>
      </c>
      <c r="B673" t="s">
        <v>269</v>
      </c>
      <c r="C673" t="s">
        <v>104</v>
      </c>
      <c r="D673" t="s">
        <v>179</v>
      </c>
      <c r="E673" t="s">
        <v>106</v>
      </c>
      <c r="F673" t="s">
        <v>479</v>
      </c>
      <c r="G673" t="s">
        <v>459</v>
      </c>
      <c r="H673">
        <v>10502</v>
      </c>
      <c r="I673" s="1">
        <v>43749</v>
      </c>
      <c r="J673" s="1" t="str">
        <f>TEXT(Shipping_Data[[#This Row],[OrderDate]],"MMM")</f>
        <v>Oct</v>
      </c>
      <c r="K673">
        <f>YEAR(Shipping_Data[[#This Row],[OrderDate]])</f>
        <v>2019</v>
      </c>
      <c r="L673" s="1">
        <v>43777</v>
      </c>
      <c r="M673" s="1">
        <v>43768</v>
      </c>
      <c r="N673" t="s">
        <v>40</v>
      </c>
      <c r="O673">
        <v>67</v>
      </c>
      <c r="P673" t="s">
        <v>209</v>
      </c>
      <c r="Q673">
        <v>14</v>
      </c>
      <c r="R673">
        <v>30</v>
      </c>
      <c r="S673">
        <v>0</v>
      </c>
      <c r="T673">
        <v>420</v>
      </c>
      <c r="U673">
        <v>69.319999999999993</v>
      </c>
    </row>
    <row r="674" spans="1:21" x14ac:dyDescent="0.2">
      <c r="A674" t="s">
        <v>234</v>
      </c>
      <c r="B674" t="s">
        <v>235</v>
      </c>
      <c r="C674" t="s">
        <v>236</v>
      </c>
      <c r="E674" t="s">
        <v>237</v>
      </c>
      <c r="F674" t="s">
        <v>477</v>
      </c>
      <c r="G674" t="s">
        <v>456</v>
      </c>
      <c r="H674">
        <v>10503</v>
      </c>
      <c r="I674" s="1">
        <v>43750</v>
      </c>
      <c r="J674" s="1" t="str">
        <f>TEXT(Shipping_Data[[#This Row],[OrderDate]],"MMM")</f>
        <v>Oct</v>
      </c>
      <c r="K674">
        <f>YEAR(Shipping_Data[[#This Row],[OrderDate]])</f>
        <v>2019</v>
      </c>
      <c r="L674" s="1">
        <v>43778</v>
      </c>
      <c r="M674" s="1">
        <v>43755</v>
      </c>
      <c r="N674" t="s">
        <v>47</v>
      </c>
      <c r="O674">
        <v>14</v>
      </c>
      <c r="P674" t="s">
        <v>41</v>
      </c>
      <c r="Q674">
        <v>23.25</v>
      </c>
      <c r="R674">
        <v>70</v>
      </c>
      <c r="S674">
        <v>0</v>
      </c>
      <c r="T674">
        <v>1627.5</v>
      </c>
      <c r="U674">
        <v>16.739999999999998</v>
      </c>
    </row>
    <row r="675" spans="1:21" x14ac:dyDescent="0.2">
      <c r="A675" t="s">
        <v>234</v>
      </c>
      <c r="B675" t="s">
        <v>235</v>
      </c>
      <c r="C675" t="s">
        <v>236</v>
      </c>
      <c r="E675" t="s">
        <v>237</v>
      </c>
      <c r="F675" t="s">
        <v>477</v>
      </c>
      <c r="G675" t="s">
        <v>456</v>
      </c>
      <c r="H675">
        <v>10503</v>
      </c>
      <c r="I675" s="1">
        <v>43750</v>
      </c>
      <c r="J675" s="1" t="str">
        <f>TEXT(Shipping_Data[[#This Row],[OrderDate]],"MMM")</f>
        <v>Oct</v>
      </c>
      <c r="K675">
        <f>YEAR(Shipping_Data[[#This Row],[OrderDate]])</f>
        <v>2019</v>
      </c>
      <c r="L675" s="1">
        <v>43778</v>
      </c>
      <c r="M675" s="1">
        <v>43755</v>
      </c>
      <c r="N675" t="s">
        <v>47</v>
      </c>
      <c r="O675">
        <v>65</v>
      </c>
      <c r="P675" t="s">
        <v>49</v>
      </c>
      <c r="Q675">
        <v>21.05</v>
      </c>
      <c r="R675">
        <v>20</v>
      </c>
      <c r="S675">
        <v>0</v>
      </c>
      <c r="T675">
        <v>421</v>
      </c>
      <c r="U675">
        <v>16.739999999999998</v>
      </c>
    </row>
    <row r="676" spans="1:21" x14ac:dyDescent="0.2">
      <c r="A676" t="s">
        <v>157</v>
      </c>
      <c r="B676" t="s">
        <v>158</v>
      </c>
      <c r="C676" t="s">
        <v>159</v>
      </c>
      <c r="D676" t="s">
        <v>160</v>
      </c>
      <c r="E676" t="s">
        <v>117</v>
      </c>
      <c r="F676" t="s">
        <v>479</v>
      </c>
      <c r="G676" t="s">
        <v>453</v>
      </c>
      <c r="H676">
        <v>10504</v>
      </c>
      <c r="I676" s="1">
        <v>43750</v>
      </c>
      <c r="J676" s="1" t="str">
        <f>TEXT(Shipping_Data[[#This Row],[OrderDate]],"MMM")</f>
        <v>Oct</v>
      </c>
      <c r="K676">
        <f>YEAR(Shipping_Data[[#This Row],[OrderDate]])</f>
        <v>2019</v>
      </c>
      <c r="L676" s="1">
        <v>43778</v>
      </c>
      <c r="M676" s="1">
        <v>43757</v>
      </c>
      <c r="N676" t="s">
        <v>26</v>
      </c>
      <c r="O676">
        <v>2</v>
      </c>
      <c r="P676" t="s">
        <v>79</v>
      </c>
      <c r="Q676">
        <v>19</v>
      </c>
      <c r="R676">
        <v>12</v>
      </c>
      <c r="S676">
        <v>0</v>
      </c>
      <c r="T676">
        <v>228</v>
      </c>
      <c r="U676">
        <v>59.13</v>
      </c>
    </row>
    <row r="677" spans="1:21" x14ac:dyDescent="0.2">
      <c r="A677" t="s">
        <v>157</v>
      </c>
      <c r="B677" t="s">
        <v>158</v>
      </c>
      <c r="C677" t="s">
        <v>159</v>
      </c>
      <c r="D677" t="s">
        <v>160</v>
      </c>
      <c r="E677" t="s">
        <v>117</v>
      </c>
      <c r="F677" t="s">
        <v>479</v>
      </c>
      <c r="G677" t="s">
        <v>453</v>
      </c>
      <c r="H677">
        <v>10504</v>
      </c>
      <c r="I677" s="1">
        <v>43750</v>
      </c>
      <c r="J677" s="1" t="str">
        <f>TEXT(Shipping_Data[[#This Row],[OrderDate]],"MMM")</f>
        <v>Oct</v>
      </c>
      <c r="K677">
        <f>YEAR(Shipping_Data[[#This Row],[OrderDate]])</f>
        <v>2019</v>
      </c>
      <c r="L677" s="1">
        <v>43778</v>
      </c>
      <c r="M677" s="1">
        <v>43757</v>
      </c>
      <c r="N677" t="s">
        <v>26</v>
      </c>
      <c r="O677">
        <v>21</v>
      </c>
      <c r="P677" t="s">
        <v>107</v>
      </c>
      <c r="Q677">
        <v>10</v>
      </c>
      <c r="R677">
        <v>12</v>
      </c>
      <c r="S677">
        <v>0</v>
      </c>
      <c r="T677">
        <v>120</v>
      </c>
      <c r="U677">
        <v>59.13</v>
      </c>
    </row>
    <row r="678" spans="1:21" x14ac:dyDescent="0.2">
      <c r="A678" t="s">
        <v>157</v>
      </c>
      <c r="B678" t="s">
        <v>158</v>
      </c>
      <c r="C678" t="s">
        <v>159</v>
      </c>
      <c r="D678" t="s">
        <v>160</v>
      </c>
      <c r="E678" t="s">
        <v>117</v>
      </c>
      <c r="F678" t="s">
        <v>479</v>
      </c>
      <c r="G678" t="s">
        <v>453</v>
      </c>
      <c r="H678">
        <v>10504</v>
      </c>
      <c r="I678" s="1">
        <v>43750</v>
      </c>
      <c r="J678" s="1" t="str">
        <f>TEXT(Shipping_Data[[#This Row],[OrderDate]],"MMM")</f>
        <v>Oct</v>
      </c>
      <c r="K678">
        <f>YEAR(Shipping_Data[[#This Row],[OrderDate]])</f>
        <v>2019</v>
      </c>
      <c r="L678" s="1">
        <v>43778</v>
      </c>
      <c r="M678" s="1">
        <v>43757</v>
      </c>
      <c r="N678" t="s">
        <v>26</v>
      </c>
      <c r="O678">
        <v>53</v>
      </c>
      <c r="P678" t="s">
        <v>87</v>
      </c>
      <c r="Q678">
        <v>32.799999999999997</v>
      </c>
      <c r="R678">
        <v>10</v>
      </c>
      <c r="S678">
        <v>0</v>
      </c>
      <c r="T678">
        <v>328</v>
      </c>
      <c r="U678">
        <v>59.13</v>
      </c>
    </row>
    <row r="679" spans="1:21" x14ac:dyDescent="0.2">
      <c r="A679" t="s">
        <v>157</v>
      </c>
      <c r="B679" t="s">
        <v>158</v>
      </c>
      <c r="C679" t="s">
        <v>159</v>
      </c>
      <c r="D679" t="s">
        <v>160</v>
      </c>
      <c r="E679" t="s">
        <v>117</v>
      </c>
      <c r="F679" t="s">
        <v>479</v>
      </c>
      <c r="G679" t="s">
        <v>453</v>
      </c>
      <c r="H679">
        <v>10504</v>
      </c>
      <c r="I679" s="1">
        <v>43750</v>
      </c>
      <c r="J679" s="1" t="str">
        <f>TEXT(Shipping_Data[[#This Row],[OrderDate]],"MMM")</f>
        <v>Oct</v>
      </c>
      <c r="K679">
        <f>YEAR(Shipping_Data[[#This Row],[OrderDate]])</f>
        <v>2019</v>
      </c>
      <c r="L679" s="1">
        <v>43778</v>
      </c>
      <c r="M679" s="1">
        <v>43757</v>
      </c>
      <c r="N679" t="s">
        <v>26</v>
      </c>
      <c r="O679">
        <v>61</v>
      </c>
      <c r="P679" t="s">
        <v>383</v>
      </c>
      <c r="Q679">
        <v>28.5</v>
      </c>
      <c r="R679">
        <v>25</v>
      </c>
      <c r="S679">
        <v>0</v>
      </c>
      <c r="T679">
        <v>712.5</v>
      </c>
      <c r="U679">
        <v>59.13</v>
      </c>
    </row>
    <row r="680" spans="1:21" x14ac:dyDescent="0.2">
      <c r="A680" t="s">
        <v>294</v>
      </c>
      <c r="B680" t="s">
        <v>295</v>
      </c>
      <c r="C680" t="s">
        <v>296</v>
      </c>
      <c r="D680" t="s">
        <v>297</v>
      </c>
      <c r="E680" t="s">
        <v>298</v>
      </c>
      <c r="F680" t="s">
        <v>479</v>
      </c>
      <c r="G680" t="s">
        <v>454</v>
      </c>
      <c r="H680">
        <v>10505</v>
      </c>
      <c r="I680" s="1">
        <v>43753</v>
      </c>
      <c r="J680" s="1" t="str">
        <f>TEXT(Shipping_Data[[#This Row],[OrderDate]],"MMM")</f>
        <v>Oct</v>
      </c>
      <c r="K680">
        <f>YEAR(Shipping_Data[[#This Row],[OrderDate]])</f>
        <v>2019</v>
      </c>
      <c r="L680" s="1">
        <v>43781</v>
      </c>
      <c r="M680" s="1">
        <v>43760</v>
      </c>
      <c r="N680" t="s">
        <v>26</v>
      </c>
      <c r="O680">
        <v>62</v>
      </c>
      <c r="P680" t="s">
        <v>118</v>
      </c>
      <c r="Q680">
        <v>49.3</v>
      </c>
      <c r="R680">
        <v>3</v>
      </c>
      <c r="S680">
        <v>0</v>
      </c>
      <c r="T680">
        <v>147.9</v>
      </c>
      <c r="U680">
        <v>7.13</v>
      </c>
    </row>
    <row r="681" spans="1:21" x14ac:dyDescent="0.2">
      <c r="A681" t="s">
        <v>271</v>
      </c>
      <c r="B681" t="s">
        <v>272</v>
      </c>
      <c r="C681" t="s">
        <v>273</v>
      </c>
      <c r="D681" t="s">
        <v>274</v>
      </c>
      <c r="E681" t="s">
        <v>34</v>
      </c>
      <c r="F681" t="s">
        <v>477</v>
      </c>
      <c r="G681" t="s">
        <v>455</v>
      </c>
      <c r="H681">
        <v>10506</v>
      </c>
      <c r="I681" s="1">
        <v>43754</v>
      </c>
      <c r="J681" s="1" t="str">
        <f>TEXT(Shipping_Data[[#This Row],[OrderDate]],"MMM")</f>
        <v>Oct</v>
      </c>
      <c r="K681">
        <f>YEAR(Shipping_Data[[#This Row],[OrderDate]])</f>
        <v>2019</v>
      </c>
      <c r="L681" s="1">
        <v>43782</v>
      </c>
      <c r="M681" s="1">
        <v>43771</v>
      </c>
      <c r="N681" t="s">
        <v>47</v>
      </c>
      <c r="O681">
        <v>25</v>
      </c>
      <c r="P681" t="s">
        <v>275</v>
      </c>
      <c r="Q681">
        <v>14</v>
      </c>
      <c r="R681">
        <v>18</v>
      </c>
      <c r="S681">
        <v>0.10000000149011612</v>
      </c>
      <c r="T681">
        <v>226.8</v>
      </c>
      <c r="U681">
        <v>21.19</v>
      </c>
    </row>
    <row r="682" spans="1:21" x14ac:dyDescent="0.2">
      <c r="A682" t="s">
        <v>271</v>
      </c>
      <c r="B682" t="s">
        <v>272</v>
      </c>
      <c r="C682" t="s">
        <v>273</v>
      </c>
      <c r="D682" t="s">
        <v>274</v>
      </c>
      <c r="E682" t="s">
        <v>34</v>
      </c>
      <c r="F682" t="s">
        <v>477</v>
      </c>
      <c r="G682" t="s">
        <v>455</v>
      </c>
      <c r="H682">
        <v>10506</v>
      </c>
      <c r="I682" s="1">
        <v>43754</v>
      </c>
      <c r="J682" s="1" t="str">
        <f>TEXT(Shipping_Data[[#This Row],[OrderDate]],"MMM")</f>
        <v>Oct</v>
      </c>
      <c r="K682">
        <f>YEAR(Shipping_Data[[#This Row],[OrderDate]])</f>
        <v>2019</v>
      </c>
      <c r="L682" s="1">
        <v>43782</v>
      </c>
      <c r="M682" s="1">
        <v>43771</v>
      </c>
      <c r="N682" t="s">
        <v>47</v>
      </c>
      <c r="O682">
        <v>70</v>
      </c>
      <c r="P682" t="s">
        <v>119</v>
      </c>
      <c r="Q682">
        <v>15</v>
      </c>
      <c r="R682">
        <v>14</v>
      </c>
      <c r="S682">
        <v>0.10000000149011612</v>
      </c>
      <c r="T682">
        <v>189</v>
      </c>
      <c r="U682">
        <v>21.19</v>
      </c>
    </row>
    <row r="683" spans="1:21" x14ac:dyDescent="0.2">
      <c r="A683" t="s">
        <v>336</v>
      </c>
      <c r="B683" t="s">
        <v>337</v>
      </c>
      <c r="C683" t="s">
        <v>104</v>
      </c>
      <c r="D683" t="s">
        <v>338</v>
      </c>
      <c r="E683" t="s">
        <v>106</v>
      </c>
      <c r="F683" t="s">
        <v>479</v>
      </c>
      <c r="G683" t="s">
        <v>460</v>
      </c>
      <c r="H683">
        <v>10507</v>
      </c>
      <c r="I683" s="1">
        <v>43754</v>
      </c>
      <c r="J683" s="1" t="str">
        <f>TEXT(Shipping_Data[[#This Row],[OrderDate]],"MMM")</f>
        <v>Oct</v>
      </c>
      <c r="K683">
        <f>YEAR(Shipping_Data[[#This Row],[OrderDate]])</f>
        <v>2019</v>
      </c>
      <c r="L683" s="1">
        <v>43782</v>
      </c>
      <c r="M683" s="1">
        <v>43761</v>
      </c>
      <c r="N683" t="s">
        <v>40</v>
      </c>
      <c r="O683">
        <v>43</v>
      </c>
      <c r="P683" t="s">
        <v>161</v>
      </c>
      <c r="Q683">
        <v>46</v>
      </c>
      <c r="R683">
        <v>15</v>
      </c>
      <c r="S683">
        <v>0.15000000596046448</v>
      </c>
      <c r="T683">
        <v>586.5</v>
      </c>
      <c r="U683">
        <v>47.45</v>
      </c>
    </row>
    <row r="684" spans="1:21" x14ac:dyDescent="0.2">
      <c r="A684" t="s">
        <v>336</v>
      </c>
      <c r="B684" t="s">
        <v>337</v>
      </c>
      <c r="C684" t="s">
        <v>104</v>
      </c>
      <c r="D684" t="s">
        <v>338</v>
      </c>
      <c r="E684" t="s">
        <v>106</v>
      </c>
      <c r="F684" t="s">
        <v>479</v>
      </c>
      <c r="G684" t="s">
        <v>460</v>
      </c>
      <c r="H684">
        <v>10507</v>
      </c>
      <c r="I684" s="1">
        <v>43754</v>
      </c>
      <c r="J684" s="1" t="str">
        <f>TEXT(Shipping_Data[[#This Row],[OrderDate]],"MMM")</f>
        <v>Oct</v>
      </c>
      <c r="K684">
        <f>YEAR(Shipping_Data[[#This Row],[OrderDate]])</f>
        <v>2019</v>
      </c>
      <c r="L684" s="1">
        <v>43782</v>
      </c>
      <c r="M684" s="1">
        <v>43761</v>
      </c>
      <c r="N684" t="s">
        <v>40</v>
      </c>
      <c r="O684">
        <v>48</v>
      </c>
      <c r="P684" t="s">
        <v>369</v>
      </c>
      <c r="Q684">
        <v>12.75</v>
      </c>
      <c r="R684">
        <v>15</v>
      </c>
      <c r="S684">
        <v>0.15000000596046448</v>
      </c>
      <c r="T684">
        <v>162.56</v>
      </c>
      <c r="U684">
        <v>47.45</v>
      </c>
    </row>
    <row r="685" spans="1:21" x14ac:dyDescent="0.2">
      <c r="A685" t="s">
        <v>109</v>
      </c>
      <c r="B685" t="s">
        <v>110</v>
      </c>
      <c r="C685" t="s">
        <v>111</v>
      </c>
      <c r="D685" t="s">
        <v>112</v>
      </c>
      <c r="E685" t="s">
        <v>34</v>
      </c>
      <c r="F685" t="s">
        <v>477</v>
      </c>
      <c r="G685" t="s">
        <v>457</v>
      </c>
      <c r="H685">
        <v>10508</v>
      </c>
      <c r="I685" s="1">
        <v>43755</v>
      </c>
      <c r="J685" s="1" t="str">
        <f>TEXT(Shipping_Data[[#This Row],[OrderDate]],"MMM")</f>
        <v>Oct</v>
      </c>
      <c r="K685">
        <f>YEAR(Shipping_Data[[#This Row],[OrderDate]])</f>
        <v>2019</v>
      </c>
      <c r="L685" s="1">
        <v>43783</v>
      </c>
      <c r="M685" s="1">
        <v>43782</v>
      </c>
      <c r="N685" t="s">
        <v>47</v>
      </c>
      <c r="O685">
        <v>13</v>
      </c>
      <c r="P685" t="s">
        <v>180</v>
      </c>
      <c r="Q685">
        <v>6</v>
      </c>
      <c r="R685">
        <v>10</v>
      </c>
      <c r="S685">
        <v>0</v>
      </c>
      <c r="T685">
        <v>60</v>
      </c>
      <c r="U685">
        <v>4.99</v>
      </c>
    </row>
    <row r="686" spans="1:21" x14ac:dyDescent="0.2">
      <c r="A686" t="s">
        <v>109</v>
      </c>
      <c r="B686" t="s">
        <v>110</v>
      </c>
      <c r="C686" t="s">
        <v>111</v>
      </c>
      <c r="D686" t="s">
        <v>112</v>
      </c>
      <c r="E686" t="s">
        <v>34</v>
      </c>
      <c r="F686" t="s">
        <v>477</v>
      </c>
      <c r="G686" t="s">
        <v>457</v>
      </c>
      <c r="H686">
        <v>10508</v>
      </c>
      <c r="I686" s="1">
        <v>43755</v>
      </c>
      <c r="J686" s="1" t="str">
        <f>TEXT(Shipping_Data[[#This Row],[OrderDate]],"MMM")</f>
        <v>Oct</v>
      </c>
      <c r="K686">
        <f>YEAR(Shipping_Data[[#This Row],[OrderDate]])</f>
        <v>2019</v>
      </c>
      <c r="L686" s="1">
        <v>43783</v>
      </c>
      <c r="M686" s="1">
        <v>43782</v>
      </c>
      <c r="N686" t="s">
        <v>47</v>
      </c>
      <c r="O686">
        <v>39</v>
      </c>
      <c r="P686" t="s">
        <v>65</v>
      </c>
      <c r="Q686">
        <v>18</v>
      </c>
      <c r="R686">
        <v>10</v>
      </c>
      <c r="S686">
        <v>0</v>
      </c>
      <c r="T686">
        <v>180</v>
      </c>
      <c r="U686">
        <v>4.99</v>
      </c>
    </row>
    <row r="687" spans="1:21" x14ac:dyDescent="0.2">
      <c r="A687" t="s">
        <v>409</v>
      </c>
      <c r="B687" t="s">
        <v>406</v>
      </c>
      <c r="C687" t="s">
        <v>407</v>
      </c>
      <c r="D687" t="s">
        <v>408</v>
      </c>
      <c r="E687" t="s">
        <v>34</v>
      </c>
      <c r="F687" t="s">
        <v>477</v>
      </c>
      <c r="G687" t="s">
        <v>453</v>
      </c>
      <c r="H687">
        <v>10509</v>
      </c>
      <c r="I687" s="1">
        <v>43756</v>
      </c>
      <c r="J687" s="1" t="str">
        <f>TEXT(Shipping_Data[[#This Row],[OrderDate]],"MMM")</f>
        <v>Oct</v>
      </c>
      <c r="K687">
        <f>YEAR(Shipping_Data[[#This Row],[OrderDate]])</f>
        <v>2019</v>
      </c>
      <c r="L687" s="1">
        <v>43784</v>
      </c>
      <c r="M687" s="1">
        <v>43768</v>
      </c>
      <c r="N687" t="s">
        <v>40</v>
      </c>
      <c r="O687">
        <v>28</v>
      </c>
      <c r="P687" t="s">
        <v>185</v>
      </c>
      <c r="Q687">
        <v>45.6</v>
      </c>
      <c r="R687">
        <v>3</v>
      </c>
      <c r="S687">
        <v>0</v>
      </c>
      <c r="T687">
        <v>136.80000000000001</v>
      </c>
      <c r="U687">
        <v>0.15</v>
      </c>
    </row>
    <row r="688" spans="1:21" x14ac:dyDescent="0.2">
      <c r="A688" t="s">
        <v>276</v>
      </c>
      <c r="B688" t="s">
        <v>277</v>
      </c>
      <c r="C688" t="s">
        <v>278</v>
      </c>
      <c r="D688" t="s">
        <v>279</v>
      </c>
      <c r="E688" t="s">
        <v>117</v>
      </c>
      <c r="F688" t="s">
        <v>479</v>
      </c>
      <c r="G688" t="s">
        <v>456</v>
      </c>
      <c r="H688">
        <v>10510</v>
      </c>
      <c r="I688" s="1">
        <v>43757</v>
      </c>
      <c r="J688" s="1" t="str">
        <f>TEXT(Shipping_Data[[#This Row],[OrderDate]],"MMM")</f>
        <v>Oct</v>
      </c>
      <c r="K688">
        <f>YEAR(Shipping_Data[[#This Row],[OrderDate]])</f>
        <v>2019</v>
      </c>
      <c r="L688" s="1">
        <v>43785</v>
      </c>
      <c r="M688" s="1">
        <v>43767</v>
      </c>
      <c r="N688" t="s">
        <v>26</v>
      </c>
      <c r="O688">
        <v>29</v>
      </c>
      <c r="P688" t="s">
        <v>156</v>
      </c>
      <c r="Q688">
        <v>123.79</v>
      </c>
      <c r="R688">
        <v>36</v>
      </c>
      <c r="S688">
        <v>0</v>
      </c>
      <c r="T688">
        <v>4456.4399999999996</v>
      </c>
      <c r="U688">
        <v>367.63</v>
      </c>
    </row>
    <row r="689" spans="1:21" x14ac:dyDescent="0.2">
      <c r="A689" t="s">
        <v>276</v>
      </c>
      <c r="B689" t="s">
        <v>277</v>
      </c>
      <c r="C689" t="s">
        <v>278</v>
      </c>
      <c r="D689" t="s">
        <v>279</v>
      </c>
      <c r="E689" t="s">
        <v>117</v>
      </c>
      <c r="F689" t="s">
        <v>479</v>
      </c>
      <c r="G689" t="s">
        <v>456</v>
      </c>
      <c r="H689">
        <v>10510</v>
      </c>
      <c r="I689" s="1">
        <v>43757</v>
      </c>
      <c r="J689" s="1" t="str">
        <f>TEXT(Shipping_Data[[#This Row],[OrderDate]],"MMM")</f>
        <v>Oct</v>
      </c>
      <c r="K689">
        <f>YEAR(Shipping_Data[[#This Row],[OrderDate]])</f>
        <v>2019</v>
      </c>
      <c r="L689" s="1">
        <v>43785</v>
      </c>
      <c r="M689" s="1">
        <v>43767</v>
      </c>
      <c r="N689" t="s">
        <v>26</v>
      </c>
      <c r="O689">
        <v>75</v>
      </c>
      <c r="P689" t="s">
        <v>197</v>
      </c>
      <c r="Q689">
        <v>7.75</v>
      </c>
      <c r="R689">
        <v>36</v>
      </c>
      <c r="S689">
        <v>0.10000000149011612</v>
      </c>
      <c r="T689">
        <v>251.1</v>
      </c>
      <c r="U689">
        <v>367.63</v>
      </c>
    </row>
    <row r="690" spans="1:21" x14ac:dyDescent="0.2">
      <c r="A690" t="s">
        <v>290</v>
      </c>
      <c r="B690" t="s">
        <v>291</v>
      </c>
      <c r="C690" t="s">
        <v>292</v>
      </c>
      <c r="D690" t="s">
        <v>293</v>
      </c>
      <c r="E690" t="s">
        <v>20</v>
      </c>
      <c r="F690" t="s">
        <v>477</v>
      </c>
      <c r="G690" t="s">
        <v>453</v>
      </c>
      <c r="H690">
        <v>10511</v>
      </c>
      <c r="I690" s="1">
        <v>43757</v>
      </c>
      <c r="J690" s="1" t="str">
        <f>TEXT(Shipping_Data[[#This Row],[OrderDate]],"MMM")</f>
        <v>Oct</v>
      </c>
      <c r="K690">
        <f>YEAR(Shipping_Data[[#This Row],[OrderDate]])</f>
        <v>2019</v>
      </c>
      <c r="L690" s="1">
        <v>43785</v>
      </c>
      <c r="M690" s="1">
        <v>43760</v>
      </c>
      <c r="N690" t="s">
        <v>26</v>
      </c>
      <c r="O690">
        <v>4</v>
      </c>
      <c r="P690" t="s">
        <v>254</v>
      </c>
      <c r="Q690">
        <v>22</v>
      </c>
      <c r="R690">
        <v>50</v>
      </c>
      <c r="S690">
        <v>0.15000000596046448</v>
      </c>
      <c r="T690">
        <v>935</v>
      </c>
      <c r="U690">
        <v>350.64</v>
      </c>
    </row>
    <row r="691" spans="1:21" x14ac:dyDescent="0.2">
      <c r="A691" t="s">
        <v>290</v>
      </c>
      <c r="B691" t="s">
        <v>291</v>
      </c>
      <c r="C691" t="s">
        <v>292</v>
      </c>
      <c r="D691" t="s">
        <v>293</v>
      </c>
      <c r="E691" t="s">
        <v>20</v>
      </c>
      <c r="F691" t="s">
        <v>477</v>
      </c>
      <c r="G691" t="s">
        <v>453</v>
      </c>
      <c r="H691">
        <v>10511</v>
      </c>
      <c r="I691" s="1">
        <v>43757</v>
      </c>
      <c r="J691" s="1" t="str">
        <f>TEXT(Shipping_Data[[#This Row],[OrderDate]],"MMM")</f>
        <v>Oct</v>
      </c>
      <c r="K691">
        <f>YEAR(Shipping_Data[[#This Row],[OrderDate]])</f>
        <v>2019</v>
      </c>
      <c r="L691" s="1">
        <v>43785</v>
      </c>
      <c r="M691" s="1">
        <v>43760</v>
      </c>
      <c r="N691" t="s">
        <v>26</v>
      </c>
      <c r="O691">
        <v>7</v>
      </c>
      <c r="P691" t="s">
        <v>128</v>
      </c>
      <c r="Q691">
        <v>30</v>
      </c>
      <c r="R691">
        <v>50</v>
      </c>
      <c r="S691">
        <v>0.15000000596046448</v>
      </c>
      <c r="T691">
        <v>1275</v>
      </c>
      <c r="U691">
        <v>350.64</v>
      </c>
    </row>
    <row r="692" spans="1:21" x14ac:dyDescent="0.2">
      <c r="A692" t="s">
        <v>290</v>
      </c>
      <c r="B692" t="s">
        <v>291</v>
      </c>
      <c r="C692" t="s">
        <v>292</v>
      </c>
      <c r="D692" t="s">
        <v>293</v>
      </c>
      <c r="E692" t="s">
        <v>20</v>
      </c>
      <c r="F692" t="s">
        <v>477</v>
      </c>
      <c r="G692" t="s">
        <v>453</v>
      </c>
      <c r="H692">
        <v>10511</v>
      </c>
      <c r="I692" s="1">
        <v>43757</v>
      </c>
      <c r="J692" s="1" t="str">
        <f>TEXT(Shipping_Data[[#This Row],[OrderDate]],"MMM")</f>
        <v>Oct</v>
      </c>
      <c r="K692">
        <f>YEAR(Shipping_Data[[#This Row],[OrderDate]])</f>
        <v>2019</v>
      </c>
      <c r="L692" s="1">
        <v>43785</v>
      </c>
      <c r="M692" s="1">
        <v>43760</v>
      </c>
      <c r="N692" t="s">
        <v>26</v>
      </c>
      <c r="O692">
        <v>8</v>
      </c>
      <c r="P692" t="s">
        <v>309</v>
      </c>
      <c r="Q692">
        <v>40</v>
      </c>
      <c r="R692">
        <v>10</v>
      </c>
      <c r="S692">
        <v>0.15000000596046448</v>
      </c>
      <c r="T692">
        <v>340</v>
      </c>
      <c r="U692">
        <v>350.64</v>
      </c>
    </row>
    <row r="693" spans="1:21" x14ac:dyDescent="0.2">
      <c r="A693" t="s">
        <v>310</v>
      </c>
      <c r="B693" t="s">
        <v>311</v>
      </c>
      <c r="C693" t="s">
        <v>37</v>
      </c>
      <c r="D693" t="s">
        <v>312</v>
      </c>
      <c r="E693" t="s">
        <v>39</v>
      </c>
      <c r="F693" t="s">
        <v>478</v>
      </c>
      <c r="G693" t="s">
        <v>460</v>
      </c>
      <c r="H693">
        <v>10512</v>
      </c>
      <c r="I693" s="1">
        <v>43760</v>
      </c>
      <c r="J693" s="1" t="str">
        <f>TEXT(Shipping_Data[[#This Row],[OrderDate]],"MMM")</f>
        <v>Oct</v>
      </c>
      <c r="K693">
        <f>YEAR(Shipping_Data[[#This Row],[OrderDate]])</f>
        <v>2019</v>
      </c>
      <c r="L693" s="1">
        <v>43788</v>
      </c>
      <c r="M693" s="1">
        <v>43763</v>
      </c>
      <c r="N693" t="s">
        <v>47</v>
      </c>
      <c r="O693">
        <v>24</v>
      </c>
      <c r="P693" t="s">
        <v>72</v>
      </c>
      <c r="Q693">
        <v>4.5</v>
      </c>
      <c r="R693">
        <v>10</v>
      </c>
      <c r="S693">
        <v>0.15000000596046448</v>
      </c>
      <c r="T693">
        <v>38.25</v>
      </c>
      <c r="U693">
        <v>3.53</v>
      </c>
    </row>
    <row r="694" spans="1:21" x14ac:dyDescent="0.2">
      <c r="A694" t="s">
        <v>310</v>
      </c>
      <c r="B694" t="s">
        <v>311</v>
      </c>
      <c r="C694" t="s">
        <v>37</v>
      </c>
      <c r="D694" t="s">
        <v>312</v>
      </c>
      <c r="E694" t="s">
        <v>39</v>
      </c>
      <c r="F694" t="s">
        <v>478</v>
      </c>
      <c r="G694" t="s">
        <v>460</v>
      </c>
      <c r="H694">
        <v>10512</v>
      </c>
      <c r="I694" s="1">
        <v>43760</v>
      </c>
      <c r="J694" s="1" t="str">
        <f>TEXT(Shipping_Data[[#This Row],[OrderDate]],"MMM")</f>
        <v>Oct</v>
      </c>
      <c r="K694">
        <f>YEAR(Shipping_Data[[#This Row],[OrderDate]])</f>
        <v>2019</v>
      </c>
      <c r="L694" s="1">
        <v>43788</v>
      </c>
      <c r="M694" s="1">
        <v>43763</v>
      </c>
      <c r="N694" t="s">
        <v>47</v>
      </c>
      <c r="O694">
        <v>46</v>
      </c>
      <c r="P694" t="s">
        <v>215</v>
      </c>
      <c r="Q694">
        <v>12</v>
      </c>
      <c r="R694">
        <v>9</v>
      </c>
      <c r="S694">
        <v>0.15000000596046448</v>
      </c>
      <c r="T694">
        <v>91.8</v>
      </c>
      <c r="U694">
        <v>3.53</v>
      </c>
    </row>
    <row r="695" spans="1:21" x14ac:dyDescent="0.2">
      <c r="A695" t="s">
        <v>310</v>
      </c>
      <c r="B695" t="s">
        <v>311</v>
      </c>
      <c r="C695" t="s">
        <v>37</v>
      </c>
      <c r="D695" t="s">
        <v>312</v>
      </c>
      <c r="E695" t="s">
        <v>39</v>
      </c>
      <c r="F695" t="s">
        <v>478</v>
      </c>
      <c r="G695" t="s">
        <v>460</v>
      </c>
      <c r="H695">
        <v>10512</v>
      </c>
      <c r="I695" s="1">
        <v>43760</v>
      </c>
      <c r="J695" s="1" t="str">
        <f>TEXT(Shipping_Data[[#This Row],[OrderDate]],"MMM")</f>
        <v>Oct</v>
      </c>
      <c r="K695">
        <f>YEAR(Shipping_Data[[#This Row],[OrderDate]])</f>
        <v>2019</v>
      </c>
      <c r="L695" s="1">
        <v>43788</v>
      </c>
      <c r="M695" s="1">
        <v>43763</v>
      </c>
      <c r="N695" t="s">
        <v>47</v>
      </c>
      <c r="O695">
        <v>47</v>
      </c>
      <c r="P695" t="s">
        <v>299</v>
      </c>
      <c r="Q695">
        <v>9.5</v>
      </c>
      <c r="R695">
        <v>6</v>
      </c>
      <c r="S695">
        <v>0.15000000596046448</v>
      </c>
      <c r="T695">
        <v>48.45</v>
      </c>
      <c r="U695">
        <v>3.53</v>
      </c>
    </row>
    <row r="696" spans="1:21" x14ac:dyDescent="0.2">
      <c r="A696" t="s">
        <v>310</v>
      </c>
      <c r="B696" t="s">
        <v>311</v>
      </c>
      <c r="C696" t="s">
        <v>37</v>
      </c>
      <c r="D696" t="s">
        <v>312</v>
      </c>
      <c r="E696" t="s">
        <v>39</v>
      </c>
      <c r="F696" t="s">
        <v>478</v>
      </c>
      <c r="G696" t="s">
        <v>460</v>
      </c>
      <c r="H696">
        <v>10512</v>
      </c>
      <c r="I696" s="1">
        <v>43760</v>
      </c>
      <c r="J696" s="1" t="str">
        <f>TEXT(Shipping_Data[[#This Row],[OrderDate]],"MMM")</f>
        <v>Oct</v>
      </c>
      <c r="K696">
        <f>YEAR(Shipping_Data[[#This Row],[OrderDate]])</f>
        <v>2019</v>
      </c>
      <c r="L696" s="1">
        <v>43788</v>
      </c>
      <c r="M696" s="1">
        <v>43763</v>
      </c>
      <c r="N696" t="s">
        <v>47</v>
      </c>
      <c r="O696">
        <v>60</v>
      </c>
      <c r="P696" t="s">
        <v>63</v>
      </c>
      <c r="Q696">
        <v>34</v>
      </c>
      <c r="R696">
        <v>12</v>
      </c>
      <c r="S696">
        <v>0.15000000596046448</v>
      </c>
      <c r="T696">
        <v>346.8</v>
      </c>
      <c r="U696">
        <v>3.53</v>
      </c>
    </row>
    <row r="697" spans="1:21" x14ac:dyDescent="0.2">
      <c r="A697" t="s">
        <v>239</v>
      </c>
      <c r="B697" t="s">
        <v>240</v>
      </c>
      <c r="C697" t="s">
        <v>241</v>
      </c>
      <c r="D697" t="s">
        <v>242</v>
      </c>
      <c r="E697" t="s">
        <v>34</v>
      </c>
      <c r="F697" t="s">
        <v>477</v>
      </c>
      <c r="G697" t="s">
        <v>460</v>
      </c>
      <c r="H697">
        <v>10513</v>
      </c>
      <c r="I697" s="1">
        <v>43761</v>
      </c>
      <c r="J697" s="1" t="str">
        <f>TEXT(Shipping_Data[[#This Row],[OrderDate]],"MMM")</f>
        <v>Oct</v>
      </c>
      <c r="K697">
        <f>YEAR(Shipping_Data[[#This Row],[OrderDate]])</f>
        <v>2019</v>
      </c>
      <c r="L697" s="1">
        <v>43803</v>
      </c>
      <c r="M697" s="1">
        <v>43767</v>
      </c>
      <c r="N697" t="s">
        <v>40</v>
      </c>
      <c r="O697">
        <v>21</v>
      </c>
      <c r="P697" t="s">
        <v>107</v>
      </c>
      <c r="Q697">
        <v>10</v>
      </c>
      <c r="R697">
        <v>40</v>
      </c>
      <c r="S697">
        <v>0.20000000298023224</v>
      </c>
      <c r="T697">
        <v>320</v>
      </c>
      <c r="U697">
        <v>105.65</v>
      </c>
    </row>
    <row r="698" spans="1:21" x14ac:dyDescent="0.2">
      <c r="A698" t="s">
        <v>239</v>
      </c>
      <c r="B698" t="s">
        <v>240</v>
      </c>
      <c r="C698" t="s">
        <v>241</v>
      </c>
      <c r="D698" t="s">
        <v>242</v>
      </c>
      <c r="E698" t="s">
        <v>34</v>
      </c>
      <c r="F698" t="s">
        <v>477</v>
      </c>
      <c r="G698" t="s">
        <v>460</v>
      </c>
      <c r="H698">
        <v>10513</v>
      </c>
      <c r="I698" s="1">
        <v>43761</v>
      </c>
      <c r="J698" s="1" t="str">
        <f>TEXT(Shipping_Data[[#This Row],[OrderDate]],"MMM")</f>
        <v>Oct</v>
      </c>
      <c r="K698">
        <f>YEAR(Shipping_Data[[#This Row],[OrderDate]])</f>
        <v>2019</v>
      </c>
      <c r="L698" s="1">
        <v>43803</v>
      </c>
      <c r="M698" s="1">
        <v>43767</v>
      </c>
      <c r="N698" t="s">
        <v>40</v>
      </c>
      <c r="O698">
        <v>32</v>
      </c>
      <c r="P698" t="s">
        <v>101</v>
      </c>
      <c r="Q698">
        <v>32</v>
      </c>
      <c r="R698">
        <v>50</v>
      </c>
      <c r="S698">
        <v>0.20000000298023224</v>
      </c>
      <c r="T698">
        <v>1280</v>
      </c>
      <c r="U698">
        <v>105.65</v>
      </c>
    </row>
    <row r="699" spans="1:21" x14ac:dyDescent="0.2">
      <c r="A699" t="s">
        <v>239</v>
      </c>
      <c r="B699" t="s">
        <v>240</v>
      </c>
      <c r="C699" t="s">
        <v>241</v>
      </c>
      <c r="D699" t="s">
        <v>242</v>
      </c>
      <c r="E699" t="s">
        <v>34</v>
      </c>
      <c r="F699" t="s">
        <v>477</v>
      </c>
      <c r="G699" t="s">
        <v>460</v>
      </c>
      <c r="H699">
        <v>10513</v>
      </c>
      <c r="I699" s="1">
        <v>43761</v>
      </c>
      <c r="J699" s="1" t="str">
        <f>TEXT(Shipping_Data[[#This Row],[OrderDate]],"MMM")</f>
        <v>Oct</v>
      </c>
      <c r="K699">
        <f>YEAR(Shipping_Data[[#This Row],[OrderDate]])</f>
        <v>2019</v>
      </c>
      <c r="L699" s="1">
        <v>43803</v>
      </c>
      <c r="M699" s="1">
        <v>43767</v>
      </c>
      <c r="N699" t="s">
        <v>40</v>
      </c>
      <c r="O699">
        <v>61</v>
      </c>
      <c r="P699" t="s">
        <v>383</v>
      </c>
      <c r="Q699">
        <v>28.5</v>
      </c>
      <c r="R699">
        <v>15</v>
      </c>
      <c r="S699">
        <v>0.20000000298023224</v>
      </c>
      <c r="T699">
        <v>342</v>
      </c>
      <c r="U699">
        <v>105.65</v>
      </c>
    </row>
    <row r="700" spans="1:21" x14ac:dyDescent="0.2">
      <c r="A700" t="s">
        <v>95</v>
      </c>
      <c r="B700" t="s">
        <v>96</v>
      </c>
      <c r="C700" t="s">
        <v>97</v>
      </c>
      <c r="D700" t="s">
        <v>98</v>
      </c>
      <c r="E700" t="s">
        <v>99</v>
      </c>
      <c r="F700" t="s">
        <v>477</v>
      </c>
      <c r="G700" t="s">
        <v>454</v>
      </c>
      <c r="H700">
        <v>10514</v>
      </c>
      <c r="I700" s="1">
        <v>43761</v>
      </c>
      <c r="J700" s="1" t="str">
        <f>TEXT(Shipping_Data[[#This Row],[OrderDate]],"MMM")</f>
        <v>Oct</v>
      </c>
      <c r="K700">
        <f>YEAR(Shipping_Data[[#This Row],[OrderDate]])</f>
        <v>2019</v>
      </c>
      <c r="L700" s="1">
        <v>43789</v>
      </c>
      <c r="M700" s="1">
        <v>43785</v>
      </c>
      <c r="N700" t="s">
        <v>47</v>
      </c>
      <c r="O700">
        <v>20</v>
      </c>
      <c r="P700" t="s">
        <v>61</v>
      </c>
      <c r="Q700">
        <v>81</v>
      </c>
      <c r="R700">
        <v>39</v>
      </c>
      <c r="S700">
        <v>0</v>
      </c>
      <c r="T700">
        <v>3159</v>
      </c>
      <c r="U700">
        <v>789.95</v>
      </c>
    </row>
    <row r="701" spans="1:21" x14ac:dyDescent="0.2">
      <c r="A701" t="s">
        <v>95</v>
      </c>
      <c r="B701" t="s">
        <v>96</v>
      </c>
      <c r="C701" t="s">
        <v>97</v>
      </c>
      <c r="D701" t="s">
        <v>98</v>
      </c>
      <c r="E701" t="s">
        <v>99</v>
      </c>
      <c r="F701" t="s">
        <v>477</v>
      </c>
      <c r="G701" t="s">
        <v>454</v>
      </c>
      <c r="H701">
        <v>10514</v>
      </c>
      <c r="I701" s="1">
        <v>43761</v>
      </c>
      <c r="J701" s="1" t="str">
        <f>TEXT(Shipping_Data[[#This Row],[OrderDate]],"MMM")</f>
        <v>Oct</v>
      </c>
      <c r="K701">
        <f>YEAR(Shipping_Data[[#This Row],[OrderDate]])</f>
        <v>2019</v>
      </c>
      <c r="L701" s="1">
        <v>43789</v>
      </c>
      <c r="M701" s="1">
        <v>43785</v>
      </c>
      <c r="N701" t="s">
        <v>47</v>
      </c>
      <c r="O701">
        <v>28</v>
      </c>
      <c r="P701" t="s">
        <v>185</v>
      </c>
      <c r="Q701">
        <v>45.6</v>
      </c>
      <c r="R701">
        <v>35</v>
      </c>
      <c r="S701">
        <v>0</v>
      </c>
      <c r="T701">
        <v>1596</v>
      </c>
      <c r="U701">
        <v>789.95</v>
      </c>
    </row>
    <row r="702" spans="1:21" x14ac:dyDescent="0.2">
      <c r="A702" t="s">
        <v>95</v>
      </c>
      <c r="B702" t="s">
        <v>96</v>
      </c>
      <c r="C702" t="s">
        <v>97</v>
      </c>
      <c r="D702" t="s">
        <v>98</v>
      </c>
      <c r="E702" t="s">
        <v>99</v>
      </c>
      <c r="F702" t="s">
        <v>477</v>
      </c>
      <c r="G702" t="s">
        <v>454</v>
      </c>
      <c r="H702">
        <v>10514</v>
      </c>
      <c r="I702" s="1">
        <v>43761</v>
      </c>
      <c r="J702" s="1" t="str">
        <f>TEXT(Shipping_Data[[#This Row],[OrderDate]],"MMM")</f>
        <v>Oct</v>
      </c>
      <c r="K702">
        <f>YEAR(Shipping_Data[[#This Row],[OrderDate]])</f>
        <v>2019</v>
      </c>
      <c r="L702" s="1">
        <v>43789</v>
      </c>
      <c r="M702" s="1">
        <v>43785</v>
      </c>
      <c r="N702" t="s">
        <v>47</v>
      </c>
      <c r="O702">
        <v>56</v>
      </c>
      <c r="P702" t="s">
        <v>129</v>
      </c>
      <c r="Q702">
        <v>38</v>
      </c>
      <c r="R702">
        <v>70</v>
      </c>
      <c r="S702">
        <v>0</v>
      </c>
      <c r="T702">
        <v>2660</v>
      </c>
      <c r="U702">
        <v>789.95</v>
      </c>
    </row>
    <row r="703" spans="1:21" x14ac:dyDescent="0.2">
      <c r="A703" t="s">
        <v>95</v>
      </c>
      <c r="B703" t="s">
        <v>96</v>
      </c>
      <c r="C703" t="s">
        <v>97</v>
      </c>
      <c r="D703" t="s">
        <v>98</v>
      </c>
      <c r="E703" t="s">
        <v>99</v>
      </c>
      <c r="F703" t="s">
        <v>477</v>
      </c>
      <c r="G703" t="s">
        <v>454</v>
      </c>
      <c r="H703">
        <v>10514</v>
      </c>
      <c r="I703" s="1">
        <v>43761</v>
      </c>
      <c r="J703" s="1" t="str">
        <f>TEXT(Shipping_Data[[#This Row],[OrderDate]],"MMM")</f>
        <v>Oct</v>
      </c>
      <c r="K703">
        <f>YEAR(Shipping_Data[[#This Row],[OrderDate]])</f>
        <v>2019</v>
      </c>
      <c r="L703" s="1">
        <v>43789</v>
      </c>
      <c r="M703" s="1">
        <v>43785</v>
      </c>
      <c r="N703" t="s">
        <v>47</v>
      </c>
      <c r="O703">
        <v>65</v>
      </c>
      <c r="P703" t="s">
        <v>49</v>
      </c>
      <c r="Q703">
        <v>21.05</v>
      </c>
      <c r="R703">
        <v>39</v>
      </c>
      <c r="S703">
        <v>0</v>
      </c>
      <c r="T703">
        <v>820.95</v>
      </c>
      <c r="U703">
        <v>789.95</v>
      </c>
    </row>
    <row r="704" spans="1:21" x14ac:dyDescent="0.2">
      <c r="A704" t="s">
        <v>95</v>
      </c>
      <c r="B704" t="s">
        <v>96</v>
      </c>
      <c r="C704" t="s">
        <v>97</v>
      </c>
      <c r="D704" t="s">
        <v>98</v>
      </c>
      <c r="E704" t="s">
        <v>99</v>
      </c>
      <c r="F704" t="s">
        <v>477</v>
      </c>
      <c r="G704" t="s">
        <v>454</v>
      </c>
      <c r="H704">
        <v>10514</v>
      </c>
      <c r="I704" s="1">
        <v>43761</v>
      </c>
      <c r="J704" s="1" t="str">
        <f>TEXT(Shipping_Data[[#This Row],[OrderDate]],"MMM")</f>
        <v>Oct</v>
      </c>
      <c r="K704">
        <f>YEAR(Shipping_Data[[#This Row],[OrderDate]])</f>
        <v>2019</v>
      </c>
      <c r="L704" s="1">
        <v>43789</v>
      </c>
      <c r="M704" s="1">
        <v>43785</v>
      </c>
      <c r="N704" t="s">
        <v>47</v>
      </c>
      <c r="O704">
        <v>75</v>
      </c>
      <c r="P704" t="s">
        <v>197</v>
      </c>
      <c r="Q704">
        <v>7.75</v>
      </c>
      <c r="R704">
        <v>50</v>
      </c>
      <c r="S704">
        <v>0</v>
      </c>
      <c r="T704">
        <v>387.5</v>
      </c>
      <c r="U704">
        <v>789.95</v>
      </c>
    </row>
    <row r="705" spans="1:21" x14ac:dyDescent="0.2">
      <c r="A705" t="s">
        <v>166</v>
      </c>
      <c r="B705" t="s">
        <v>167</v>
      </c>
      <c r="C705" t="s">
        <v>168</v>
      </c>
      <c r="D705" t="s">
        <v>169</v>
      </c>
      <c r="E705" t="s">
        <v>34</v>
      </c>
      <c r="F705" t="s">
        <v>477</v>
      </c>
      <c r="G705" t="s">
        <v>459</v>
      </c>
      <c r="H705">
        <v>10515</v>
      </c>
      <c r="I705" s="1">
        <v>43762</v>
      </c>
      <c r="J705" s="1" t="str">
        <f>TEXT(Shipping_Data[[#This Row],[OrderDate]],"MMM")</f>
        <v>Oct</v>
      </c>
      <c r="K705">
        <f>YEAR(Shipping_Data[[#This Row],[OrderDate]])</f>
        <v>2019</v>
      </c>
      <c r="L705" s="1">
        <v>43776</v>
      </c>
      <c r="M705" s="1">
        <v>43792</v>
      </c>
      <c r="N705" t="s">
        <v>40</v>
      </c>
      <c r="O705">
        <v>9</v>
      </c>
      <c r="P705" t="s">
        <v>384</v>
      </c>
      <c r="Q705">
        <v>97</v>
      </c>
      <c r="R705">
        <v>16</v>
      </c>
      <c r="S705">
        <v>0.15000000596046448</v>
      </c>
      <c r="T705">
        <v>1319.2</v>
      </c>
      <c r="U705">
        <v>204.47</v>
      </c>
    </row>
    <row r="706" spans="1:21" x14ac:dyDescent="0.2">
      <c r="A706" t="s">
        <v>166</v>
      </c>
      <c r="B706" t="s">
        <v>167</v>
      </c>
      <c r="C706" t="s">
        <v>168</v>
      </c>
      <c r="D706" t="s">
        <v>169</v>
      </c>
      <c r="E706" t="s">
        <v>34</v>
      </c>
      <c r="F706" t="s">
        <v>477</v>
      </c>
      <c r="G706" t="s">
        <v>459</v>
      </c>
      <c r="H706">
        <v>10515</v>
      </c>
      <c r="I706" s="1">
        <v>43762</v>
      </c>
      <c r="J706" s="1" t="str">
        <f>TEXT(Shipping_Data[[#This Row],[OrderDate]],"MMM")</f>
        <v>Oct</v>
      </c>
      <c r="K706">
        <f>YEAR(Shipping_Data[[#This Row],[OrderDate]])</f>
        <v>2019</v>
      </c>
      <c r="L706" s="1">
        <v>43776</v>
      </c>
      <c r="M706" s="1">
        <v>43792</v>
      </c>
      <c r="N706" t="s">
        <v>40</v>
      </c>
      <c r="O706">
        <v>16</v>
      </c>
      <c r="P706" t="s">
        <v>80</v>
      </c>
      <c r="Q706">
        <v>17.45</v>
      </c>
      <c r="R706">
        <v>50</v>
      </c>
      <c r="S706">
        <v>0</v>
      </c>
      <c r="T706">
        <v>872.5</v>
      </c>
      <c r="U706">
        <v>204.47</v>
      </c>
    </row>
    <row r="707" spans="1:21" x14ac:dyDescent="0.2">
      <c r="A707" t="s">
        <v>166</v>
      </c>
      <c r="B707" t="s">
        <v>167</v>
      </c>
      <c r="C707" t="s">
        <v>168</v>
      </c>
      <c r="D707" t="s">
        <v>169</v>
      </c>
      <c r="E707" t="s">
        <v>34</v>
      </c>
      <c r="F707" t="s">
        <v>477</v>
      </c>
      <c r="G707" t="s">
        <v>459</v>
      </c>
      <c r="H707">
        <v>10515</v>
      </c>
      <c r="I707" s="1">
        <v>43762</v>
      </c>
      <c r="J707" s="1" t="str">
        <f>TEXT(Shipping_Data[[#This Row],[OrderDate]],"MMM")</f>
        <v>Oct</v>
      </c>
      <c r="K707">
        <f>YEAR(Shipping_Data[[#This Row],[OrderDate]])</f>
        <v>2019</v>
      </c>
      <c r="L707" s="1">
        <v>43776</v>
      </c>
      <c r="M707" s="1">
        <v>43792</v>
      </c>
      <c r="N707" t="s">
        <v>40</v>
      </c>
      <c r="O707">
        <v>27</v>
      </c>
      <c r="P707" t="s">
        <v>94</v>
      </c>
      <c r="Q707">
        <v>43.9</v>
      </c>
      <c r="R707">
        <v>120</v>
      </c>
      <c r="S707">
        <v>0</v>
      </c>
      <c r="T707">
        <v>5268</v>
      </c>
      <c r="U707">
        <v>204.47</v>
      </c>
    </row>
    <row r="708" spans="1:21" x14ac:dyDescent="0.2">
      <c r="A708" t="s">
        <v>166</v>
      </c>
      <c r="B708" t="s">
        <v>167</v>
      </c>
      <c r="C708" t="s">
        <v>168</v>
      </c>
      <c r="D708" t="s">
        <v>169</v>
      </c>
      <c r="E708" t="s">
        <v>34</v>
      </c>
      <c r="F708" t="s">
        <v>477</v>
      </c>
      <c r="G708" t="s">
        <v>459</v>
      </c>
      <c r="H708">
        <v>10515</v>
      </c>
      <c r="I708" s="1">
        <v>43762</v>
      </c>
      <c r="J708" s="1" t="str">
        <f>TEXT(Shipping_Data[[#This Row],[OrderDate]],"MMM")</f>
        <v>Oct</v>
      </c>
      <c r="K708">
        <f>YEAR(Shipping_Data[[#This Row],[OrderDate]])</f>
        <v>2019</v>
      </c>
      <c r="L708" s="1">
        <v>43776</v>
      </c>
      <c r="M708" s="1">
        <v>43792</v>
      </c>
      <c r="N708" t="s">
        <v>40</v>
      </c>
      <c r="O708">
        <v>33</v>
      </c>
      <c r="P708" t="s">
        <v>62</v>
      </c>
      <c r="Q708">
        <v>2.5</v>
      </c>
      <c r="R708">
        <v>16</v>
      </c>
      <c r="S708">
        <v>0.15000000596046448</v>
      </c>
      <c r="T708">
        <v>34</v>
      </c>
      <c r="U708">
        <v>204.47</v>
      </c>
    </row>
    <row r="709" spans="1:21" x14ac:dyDescent="0.2">
      <c r="A709" t="s">
        <v>166</v>
      </c>
      <c r="B709" t="s">
        <v>167</v>
      </c>
      <c r="C709" t="s">
        <v>168</v>
      </c>
      <c r="D709" t="s">
        <v>169</v>
      </c>
      <c r="E709" t="s">
        <v>34</v>
      </c>
      <c r="F709" t="s">
        <v>477</v>
      </c>
      <c r="G709" t="s">
        <v>459</v>
      </c>
      <c r="H709">
        <v>10515</v>
      </c>
      <c r="I709" s="1">
        <v>43762</v>
      </c>
      <c r="J709" s="1" t="str">
        <f>TEXT(Shipping_Data[[#This Row],[OrderDate]],"MMM")</f>
        <v>Oct</v>
      </c>
      <c r="K709">
        <f>YEAR(Shipping_Data[[#This Row],[OrderDate]])</f>
        <v>2019</v>
      </c>
      <c r="L709" s="1">
        <v>43776</v>
      </c>
      <c r="M709" s="1">
        <v>43792</v>
      </c>
      <c r="N709" t="s">
        <v>40</v>
      </c>
      <c r="O709">
        <v>60</v>
      </c>
      <c r="P709" t="s">
        <v>63</v>
      </c>
      <c r="Q709">
        <v>34</v>
      </c>
      <c r="R709">
        <v>84</v>
      </c>
      <c r="S709">
        <v>0.15000000596046448</v>
      </c>
      <c r="T709">
        <v>2427.6</v>
      </c>
      <c r="U709">
        <v>204.47</v>
      </c>
    </row>
    <row r="710" spans="1:21" x14ac:dyDescent="0.2">
      <c r="A710" t="s">
        <v>234</v>
      </c>
      <c r="B710" t="s">
        <v>235</v>
      </c>
      <c r="C710" t="s">
        <v>236</v>
      </c>
      <c r="E710" t="s">
        <v>237</v>
      </c>
      <c r="F710" t="s">
        <v>477</v>
      </c>
      <c r="G710" t="s">
        <v>459</v>
      </c>
      <c r="H710">
        <v>10516</v>
      </c>
      <c r="I710" s="1">
        <v>43763</v>
      </c>
      <c r="J710" s="1" t="str">
        <f>TEXT(Shipping_Data[[#This Row],[OrderDate]],"MMM")</f>
        <v>Oct</v>
      </c>
      <c r="K710">
        <f>YEAR(Shipping_Data[[#This Row],[OrderDate]])</f>
        <v>2019</v>
      </c>
      <c r="L710" s="1">
        <v>43791</v>
      </c>
      <c r="M710" s="1">
        <v>43770</v>
      </c>
      <c r="N710" t="s">
        <v>26</v>
      </c>
      <c r="O710">
        <v>18</v>
      </c>
      <c r="P710" t="s">
        <v>232</v>
      </c>
      <c r="Q710">
        <v>62.5</v>
      </c>
      <c r="R710">
        <v>25</v>
      </c>
      <c r="S710">
        <v>0.10000000149011612</v>
      </c>
      <c r="T710">
        <v>1406.25</v>
      </c>
      <c r="U710">
        <v>62.78</v>
      </c>
    </row>
    <row r="711" spans="1:21" x14ac:dyDescent="0.2">
      <c r="A711" t="s">
        <v>234</v>
      </c>
      <c r="B711" t="s">
        <v>235</v>
      </c>
      <c r="C711" t="s">
        <v>236</v>
      </c>
      <c r="E711" t="s">
        <v>237</v>
      </c>
      <c r="F711" t="s">
        <v>477</v>
      </c>
      <c r="G711" t="s">
        <v>459</v>
      </c>
      <c r="H711">
        <v>10516</v>
      </c>
      <c r="I711" s="1">
        <v>43763</v>
      </c>
      <c r="J711" s="1" t="str">
        <f>TEXT(Shipping_Data[[#This Row],[OrderDate]],"MMM")</f>
        <v>Oct</v>
      </c>
      <c r="K711">
        <f>YEAR(Shipping_Data[[#This Row],[OrderDate]])</f>
        <v>2019</v>
      </c>
      <c r="L711" s="1">
        <v>43791</v>
      </c>
      <c r="M711" s="1">
        <v>43770</v>
      </c>
      <c r="N711" t="s">
        <v>26</v>
      </c>
      <c r="O711">
        <v>41</v>
      </c>
      <c r="P711" t="s">
        <v>48</v>
      </c>
      <c r="Q711">
        <v>9.65</v>
      </c>
      <c r="R711">
        <v>80</v>
      </c>
      <c r="S711">
        <v>0.10000000149011612</v>
      </c>
      <c r="T711">
        <v>694.8</v>
      </c>
      <c r="U711">
        <v>62.78</v>
      </c>
    </row>
    <row r="712" spans="1:21" x14ac:dyDescent="0.2">
      <c r="A712" t="s">
        <v>234</v>
      </c>
      <c r="B712" t="s">
        <v>235</v>
      </c>
      <c r="C712" t="s">
        <v>236</v>
      </c>
      <c r="E712" t="s">
        <v>237</v>
      </c>
      <c r="F712" t="s">
        <v>477</v>
      </c>
      <c r="G712" t="s">
        <v>459</v>
      </c>
      <c r="H712">
        <v>10516</v>
      </c>
      <c r="I712" s="1">
        <v>43763</v>
      </c>
      <c r="J712" s="1" t="str">
        <f>TEXT(Shipping_Data[[#This Row],[OrderDate]],"MMM")</f>
        <v>Oct</v>
      </c>
      <c r="K712">
        <f>YEAR(Shipping_Data[[#This Row],[OrderDate]])</f>
        <v>2019</v>
      </c>
      <c r="L712" s="1">
        <v>43791</v>
      </c>
      <c r="M712" s="1">
        <v>43770</v>
      </c>
      <c r="N712" t="s">
        <v>26</v>
      </c>
      <c r="O712">
        <v>42</v>
      </c>
      <c r="P712" t="s">
        <v>28</v>
      </c>
      <c r="Q712">
        <v>14</v>
      </c>
      <c r="R712">
        <v>20</v>
      </c>
      <c r="S712">
        <v>0</v>
      </c>
      <c r="T712">
        <v>280</v>
      </c>
      <c r="U712">
        <v>62.78</v>
      </c>
    </row>
    <row r="713" spans="1:21" x14ac:dyDescent="0.2">
      <c r="A713" t="s">
        <v>410</v>
      </c>
      <c r="B713" t="s">
        <v>411</v>
      </c>
      <c r="C713" t="s">
        <v>224</v>
      </c>
      <c r="D713" t="s">
        <v>412</v>
      </c>
      <c r="E713" t="s">
        <v>226</v>
      </c>
      <c r="F713" t="s">
        <v>477</v>
      </c>
      <c r="G713" t="s">
        <v>454</v>
      </c>
      <c r="H713">
        <v>10517</v>
      </c>
      <c r="I713" s="1">
        <v>43763</v>
      </c>
      <c r="J713" s="1" t="str">
        <f>TEXT(Shipping_Data[[#This Row],[OrderDate]],"MMM")</f>
        <v>Oct</v>
      </c>
      <c r="K713">
        <f>YEAR(Shipping_Data[[#This Row],[OrderDate]])</f>
        <v>2019</v>
      </c>
      <c r="L713" s="1">
        <v>43791</v>
      </c>
      <c r="M713" s="1">
        <v>43768</v>
      </c>
      <c r="N713" t="s">
        <v>26</v>
      </c>
      <c r="O713">
        <v>52</v>
      </c>
      <c r="P713" t="s">
        <v>270</v>
      </c>
      <c r="Q713">
        <v>7</v>
      </c>
      <c r="R713">
        <v>6</v>
      </c>
      <c r="S713">
        <v>0</v>
      </c>
      <c r="T713">
        <v>42</v>
      </c>
      <c r="U713">
        <v>32.07</v>
      </c>
    </row>
    <row r="714" spans="1:21" x14ac:dyDescent="0.2">
      <c r="A714" t="s">
        <v>410</v>
      </c>
      <c r="B714" t="s">
        <v>411</v>
      </c>
      <c r="C714" t="s">
        <v>224</v>
      </c>
      <c r="D714" t="s">
        <v>412</v>
      </c>
      <c r="E714" t="s">
        <v>226</v>
      </c>
      <c r="F714" t="s">
        <v>477</v>
      </c>
      <c r="G714" t="s">
        <v>454</v>
      </c>
      <c r="H714">
        <v>10517</v>
      </c>
      <c r="I714" s="1">
        <v>43763</v>
      </c>
      <c r="J714" s="1" t="str">
        <f>TEXT(Shipping_Data[[#This Row],[OrderDate]],"MMM")</f>
        <v>Oct</v>
      </c>
      <c r="K714">
        <f>YEAR(Shipping_Data[[#This Row],[OrderDate]])</f>
        <v>2019</v>
      </c>
      <c r="L714" s="1">
        <v>43791</v>
      </c>
      <c r="M714" s="1">
        <v>43768</v>
      </c>
      <c r="N714" t="s">
        <v>26</v>
      </c>
      <c r="O714">
        <v>59</v>
      </c>
      <c r="P714" t="s">
        <v>82</v>
      </c>
      <c r="Q714">
        <v>55</v>
      </c>
      <c r="R714">
        <v>4</v>
      </c>
      <c r="S714">
        <v>0</v>
      </c>
      <c r="T714">
        <v>220</v>
      </c>
      <c r="U714">
        <v>32.07</v>
      </c>
    </row>
    <row r="715" spans="1:21" x14ac:dyDescent="0.2">
      <c r="A715" t="s">
        <v>410</v>
      </c>
      <c r="B715" t="s">
        <v>411</v>
      </c>
      <c r="C715" t="s">
        <v>224</v>
      </c>
      <c r="D715" t="s">
        <v>412</v>
      </c>
      <c r="E715" t="s">
        <v>226</v>
      </c>
      <c r="F715" t="s">
        <v>477</v>
      </c>
      <c r="G715" t="s">
        <v>454</v>
      </c>
      <c r="H715">
        <v>10517</v>
      </c>
      <c r="I715" s="1">
        <v>43763</v>
      </c>
      <c r="J715" s="1" t="str">
        <f>TEXT(Shipping_Data[[#This Row],[OrderDate]],"MMM")</f>
        <v>Oct</v>
      </c>
      <c r="K715">
        <f>YEAR(Shipping_Data[[#This Row],[OrderDate]])</f>
        <v>2019</v>
      </c>
      <c r="L715" s="1">
        <v>43791</v>
      </c>
      <c r="M715" s="1">
        <v>43768</v>
      </c>
      <c r="N715" t="s">
        <v>26</v>
      </c>
      <c r="O715">
        <v>70</v>
      </c>
      <c r="P715" t="s">
        <v>119</v>
      </c>
      <c r="Q715">
        <v>15</v>
      </c>
      <c r="R715">
        <v>6</v>
      </c>
      <c r="S715">
        <v>0</v>
      </c>
      <c r="T715">
        <v>90</v>
      </c>
      <c r="U715">
        <v>32.07</v>
      </c>
    </row>
    <row r="716" spans="1:21" x14ac:dyDescent="0.2">
      <c r="A716" t="s">
        <v>177</v>
      </c>
      <c r="B716" t="s">
        <v>178</v>
      </c>
      <c r="C716" t="s">
        <v>104</v>
      </c>
      <c r="D716" t="s">
        <v>179</v>
      </c>
      <c r="E716" t="s">
        <v>106</v>
      </c>
      <c r="F716" t="s">
        <v>479</v>
      </c>
      <c r="G716" t="s">
        <v>453</v>
      </c>
      <c r="H716">
        <v>10518</v>
      </c>
      <c r="I716" s="1">
        <v>43764</v>
      </c>
      <c r="J716" s="1" t="str">
        <f>TEXT(Shipping_Data[[#This Row],[OrderDate]],"MMM")</f>
        <v>Oct</v>
      </c>
      <c r="K716">
        <f>YEAR(Shipping_Data[[#This Row],[OrderDate]])</f>
        <v>2019</v>
      </c>
      <c r="L716" s="1">
        <v>43778</v>
      </c>
      <c r="M716" s="1">
        <v>43774</v>
      </c>
      <c r="N716" t="s">
        <v>47</v>
      </c>
      <c r="O716">
        <v>24</v>
      </c>
      <c r="P716" t="s">
        <v>72</v>
      </c>
      <c r="Q716">
        <v>4.5</v>
      </c>
      <c r="R716">
        <v>5</v>
      </c>
      <c r="S716">
        <v>0</v>
      </c>
      <c r="T716">
        <v>22.5</v>
      </c>
      <c r="U716">
        <v>218.15</v>
      </c>
    </row>
    <row r="717" spans="1:21" x14ac:dyDescent="0.2">
      <c r="A717" t="s">
        <v>177</v>
      </c>
      <c r="B717" t="s">
        <v>178</v>
      </c>
      <c r="C717" t="s">
        <v>104</v>
      </c>
      <c r="D717" t="s">
        <v>179</v>
      </c>
      <c r="E717" t="s">
        <v>106</v>
      </c>
      <c r="F717" t="s">
        <v>479</v>
      </c>
      <c r="G717" t="s">
        <v>453</v>
      </c>
      <c r="H717">
        <v>10518</v>
      </c>
      <c r="I717" s="1">
        <v>43764</v>
      </c>
      <c r="J717" s="1" t="str">
        <f>TEXT(Shipping_Data[[#This Row],[OrderDate]],"MMM")</f>
        <v>Oct</v>
      </c>
      <c r="K717">
        <f>YEAR(Shipping_Data[[#This Row],[OrderDate]])</f>
        <v>2019</v>
      </c>
      <c r="L717" s="1">
        <v>43778</v>
      </c>
      <c r="M717" s="1">
        <v>43774</v>
      </c>
      <c r="N717" t="s">
        <v>47</v>
      </c>
      <c r="O717">
        <v>38</v>
      </c>
      <c r="P717" t="s">
        <v>288</v>
      </c>
      <c r="Q717">
        <v>263.5</v>
      </c>
      <c r="R717">
        <v>15</v>
      </c>
      <c r="S717">
        <v>0</v>
      </c>
      <c r="T717">
        <v>3952.5</v>
      </c>
      <c r="U717">
        <v>218.15</v>
      </c>
    </row>
    <row r="718" spans="1:21" x14ac:dyDescent="0.2">
      <c r="A718" t="s">
        <v>177</v>
      </c>
      <c r="B718" t="s">
        <v>178</v>
      </c>
      <c r="C718" t="s">
        <v>104</v>
      </c>
      <c r="D718" t="s">
        <v>179</v>
      </c>
      <c r="E718" t="s">
        <v>106</v>
      </c>
      <c r="F718" t="s">
        <v>479</v>
      </c>
      <c r="G718" t="s">
        <v>453</v>
      </c>
      <c r="H718">
        <v>10518</v>
      </c>
      <c r="I718" s="1">
        <v>43764</v>
      </c>
      <c r="J718" s="1" t="str">
        <f>TEXT(Shipping_Data[[#This Row],[OrderDate]],"MMM")</f>
        <v>Oct</v>
      </c>
      <c r="K718">
        <f>YEAR(Shipping_Data[[#This Row],[OrderDate]])</f>
        <v>2019</v>
      </c>
      <c r="L718" s="1">
        <v>43778</v>
      </c>
      <c r="M718" s="1">
        <v>43774</v>
      </c>
      <c r="N718" t="s">
        <v>47</v>
      </c>
      <c r="O718">
        <v>44</v>
      </c>
      <c r="P718" t="s">
        <v>190</v>
      </c>
      <c r="Q718">
        <v>19.45</v>
      </c>
      <c r="R718">
        <v>9</v>
      </c>
      <c r="S718">
        <v>0</v>
      </c>
      <c r="T718">
        <v>175.05</v>
      </c>
      <c r="U718">
        <v>218.15</v>
      </c>
    </row>
    <row r="719" spans="1:21" x14ac:dyDescent="0.2">
      <c r="A719" t="s">
        <v>67</v>
      </c>
      <c r="B719" t="s">
        <v>68</v>
      </c>
      <c r="C719" t="s">
        <v>69</v>
      </c>
      <c r="D719" t="s">
        <v>70</v>
      </c>
      <c r="E719" t="s">
        <v>71</v>
      </c>
      <c r="F719" t="s">
        <v>477</v>
      </c>
      <c r="G719" t="s">
        <v>456</v>
      </c>
      <c r="H719">
        <v>10519</v>
      </c>
      <c r="I719" s="1">
        <v>43767</v>
      </c>
      <c r="J719" s="1" t="str">
        <f>TEXT(Shipping_Data[[#This Row],[OrderDate]],"MMM")</f>
        <v>Oct</v>
      </c>
      <c r="K719">
        <f>YEAR(Shipping_Data[[#This Row],[OrderDate]])</f>
        <v>2019</v>
      </c>
      <c r="L719" s="1">
        <v>43795</v>
      </c>
      <c r="M719" s="1">
        <v>43770</v>
      </c>
      <c r="N719" t="s">
        <v>26</v>
      </c>
      <c r="O719">
        <v>10</v>
      </c>
      <c r="P719" t="s">
        <v>170</v>
      </c>
      <c r="Q719">
        <v>31</v>
      </c>
      <c r="R719">
        <v>16</v>
      </c>
      <c r="S719">
        <v>5.000000074505806E-2</v>
      </c>
      <c r="T719">
        <v>471.2</v>
      </c>
      <c r="U719">
        <v>91.76</v>
      </c>
    </row>
    <row r="720" spans="1:21" x14ac:dyDescent="0.2">
      <c r="A720" t="s">
        <v>67</v>
      </c>
      <c r="B720" t="s">
        <v>68</v>
      </c>
      <c r="C720" t="s">
        <v>69</v>
      </c>
      <c r="D720" t="s">
        <v>70</v>
      </c>
      <c r="E720" t="s">
        <v>71</v>
      </c>
      <c r="F720" t="s">
        <v>477</v>
      </c>
      <c r="G720" t="s">
        <v>456</v>
      </c>
      <c r="H720">
        <v>10519</v>
      </c>
      <c r="I720" s="1">
        <v>43767</v>
      </c>
      <c r="J720" s="1" t="str">
        <f>TEXT(Shipping_Data[[#This Row],[OrderDate]],"MMM")</f>
        <v>Oct</v>
      </c>
      <c r="K720">
        <f>YEAR(Shipping_Data[[#This Row],[OrderDate]])</f>
        <v>2019</v>
      </c>
      <c r="L720" s="1">
        <v>43795</v>
      </c>
      <c r="M720" s="1">
        <v>43770</v>
      </c>
      <c r="N720" t="s">
        <v>26</v>
      </c>
      <c r="O720">
        <v>56</v>
      </c>
      <c r="P720" t="s">
        <v>129</v>
      </c>
      <c r="Q720">
        <v>38</v>
      </c>
      <c r="R720">
        <v>40</v>
      </c>
      <c r="S720">
        <v>0</v>
      </c>
      <c r="T720">
        <v>1520</v>
      </c>
      <c r="U720">
        <v>91.76</v>
      </c>
    </row>
    <row r="721" spans="1:21" x14ac:dyDescent="0.2">
      <c r="A721" t="s">
        <v>67</v>
      </c>
      <c r="B721" t="s">
        <v>68</v>
      </c>
      <c r="C721" t="s">
        <v>69</v>
      </c>
      <c r="D721" t="s">
        <v>70</v>
      </c>
      <c r="E721" t="s">
        <v>71</v>
      </c>
      <c r="F721" t="s">
        <v>477</v>
      </c>
      <c r="G721" t="s">
        <v>456</v>
      </c>
      <c r="H721">
        <v>10519</v>
      </c>
      <c r="I721" s="1">
        <v>43767</v>
      </c>
      <c r="J721" s="1" t="str">
        <f>TEXT(Shipping_Data[[#This Row],[OrderDate]],"MMM")</f>
        <v>Oct</v>
      </c>
      <c r="K721">
        <f>YEAR(Shipping_Data[[#This Row],[OrderDate]])</f>
        <v>2019</v>
      </c>
      <c r="L721" s="1">
        <v>43795</v>
      </c>
      <c r="M721" s="1">
        <v>43770</v>
      </c>
      <c r="N721" t="s">
        <v>26</v>
      </c>
      <c r="O721">
        <v>60</v>
      </c>
      <c r="P721" t="s">
        <v>63</v>
      </c>
      <c r="Q721">
        <v>34</v>
      </c>
      <c r="R721">
        <v>10</v>
      </c>
      <c r="S721">
        <v>5.000000074505806E-2</v>
      </c>
      <c r="T721">
        <v>323</v>
      </c>
      <c r="U721">
        <v>91.76</v>
      </c>
    </row>
    <row r="722" spans="1:21" x14ac:dyDescent="0.2">
      <c r="A722" t="s">
        <v>359</v>
      </c>
      <c r="B722" t="s">
        <v>360</v>
      </c>
      <c r="C722" t="s">
        <v>361</v>
      </c>
      <c r="D722" t="s">
        <v>362</v>
      </c>
      <c r="E722" t="s">
        <v>363</v>
      </c>
      <c r="F722" t="s">
        <v>477</v>
      </c>
      <c r="G722" t="s">
        <v>460</v>
      </c>
      <c r="H722">
        <v>10520</v>
      </c>
      <c r="I722" s="1">
        <v>43768</v>
      </c>
      <c r="J722" s="1" t="str">
        <f>TEXT(Shipping_Data[[#This Row],[OrderDate]],"MMM")</f>
        <v>Oct</v>
      </c>
      <c r="K722">
        <f>YEAR(Shipping_Data[[#This Row],[OrderDate]])</f>
        <v>2019</v>
      </c>
      <c r="L722" s="1">
        <v>43796</v>
      </c>
      <c r="M722" s="1">
        <v>43770</v>
      </c>
      <c r="N722" t="s">
        <v>40</v>
      </c>
      <c r="O722">
        <v>24</v>
      </c>
      <c r="P722" t="s">
        <v>72</v>
      </c>
      <c r="Q722">
        <v>4.5</v>
      </c>
      <c r="R722">
        <v>8</v>
      </c>
      <c r="S722">
        <v>0</v>
      </c>
      <c r="T722">
        <v>36</v>
      </c>
      <c r="U722">
        <v>13.37</v>
      </c>
    </row>
    <row r="723" spans="1:21" x14ac:dyDescent="0.2">
      <c r="A723" t="s">
        <v>359</v>
      </c>
      <c r="B723" t="s">
        <v>360</v>
      </c>
      <c r="C723" t="s">
        <v>361</v>
      </c>
      <c r="D723" t="s">
        <v>362</v>
      </c>
      <c r="E723" t="s">
        <v>363</v>
      </c>
      <c r="F723" t="s">
        <v>477</v>
      </c>
      <c r="G723" t="s">
        <v>460</v>
      </c>
      <c r="H723">
        <v>10520</v>
      </c>
      <c r="I723" s="1">
        <v>43768</v>
      </c>
      <c r="J723" s="1" t="str">
        <f>TEXT(Shipping_Data[[#This Row],[OrderDate]],"MMM")</f>
        <v>Oct</v>
      </c>
      <c r="K723">
        <f>YEAR(Shipping_Data[[#This Row],[OrderDate]])</f>
        <v>2019</v>
      </c>
      <c r="L723" s="1">
        <v>43796</v>
      </c>
      <c r="M723" s="1">
        <v>43770</v>
      </c>
      <c r="N723" t="s">
        <v>40</v>
      </c>
      <c r="O723">
        <v>53</v>
      </c>
      <c r="P723" t="s">
        <v>87</v>
      </c>
      <c r="Q723">
        <v>32.799999999999997</v>
      </c>
      <c r="R723">
        <v>5</v>
      </c>
      <c r="S723">
        <v>0</v>
      </c>
      <c r="T723">
        <v>164</v>
      </c>
      <c r="U723">
        <v>13.37</v>
      </c>
    </row>
    <row r="724" spans="1:21" x14ac:dyDescent="0.2">
      <c r="A724" t="s">
        <v>413</v>
      </c>
      <c r="B724" t="s">
        <v>414</v>
      </c>
      <c r="C724" t="s">
        <v>380</v>
      </c>
      <c r="D724" t="s">
        <v>381</v>
      </c>
      <c r="E724" t="s">
        <v>382</v>
      </c>
      <c r="F724" t="s">
        <v>478</v>
      </c>
      <c r="G724" t="s">
        <v>458</v>
      </c>
      <c r="H724">
        <v>10521</v>
      </c>
      <c r="I724" s="1">
        <v>43768</v>
      </c>
      <c r="J724" s="1" t="str">
        <f>TEXT(Shipping_Data[[#This Row],[OrderDate]],"MMM")</f>
        <v>Oct</v>
      </c>
      <c r="K724">
        <f>YEAR(Shipping_Data[[#This Row],[OrderDate]])</f>
        <v>2019</v>
      </c>
      <c r="L724" s="1">
        <v>43796</v>
      </c>
      <c r="M724" s="1">
        <v>43771</v>
      </c>
      <c r="N724" t="s">
        <v>47</v>
      </c>
      <c r="O724">
        <v>35</v>
      </c>
      <c r="P724" t="s">
        <v>123</v>
      </c>
      <c r="Q724">
        <v>18</v>
      </c>
      <c r="R724">
        <v>3</v>
      </c>
      <c r="S724">
        <v>0</v>
      </c>
      <c r="T724">
        <v>54</v>
      </c>
      <c r="U724">
        <v>17.22</v>
      </c>
    </row>
    <row r="725" spans="1:21" x14ac:dyDescent="0.2">
      <c r="A725" t="s">
        <v>413</v>
      </c>
      <c r="B725" t="s">
        <v>414</v>
      </c>
      <c r="C725" t="s">
        <v>380</v>
      </c>
      <c r="D725" t="s">
        <v>381</v>
      </c>
      <c r="E725" t="s">
        <v>382</v>
      </c>
      <c r="F725" t="s">
        <v>478</v>
      </c>
      <c r="G725" t="s">
        <v>458</v>
      </c>
      <c r="H725">
        <v>10521</v>
      </c>
      <c r="I725" s="1">
        <v>43768</v>
      </c>
      <c r="J725" s="1" t="str">
        <f>TEXT(Shipping_Data[[#This Row],[OrderDate]],"MMM")</f>
        <v>Oct</v>
      </c>
      <c r="K725">
        <f>YEAR(Shipping_Data[[#This Row],[OrderDate]])</f>
        <v>2019</v>
      </c>
      <c r="L725" s="1">
        <v>43796</v>
      </c>
      <c r="M725" s="1">
        <v>43771</v>
      </c>
      <c r="N725" t="s">
        <v>47</v>
      </c>
      <c r="O725">
        <v>41</v>
      </c>
      <c r="P725" t="s">
        <v>48</v>
      </c>
      <c r="Q725">
        <v>9.65</v>
      </c>
      <c r="R725">
        <v>10</v>
      </c>
      <c r="S725">
        <v>0</v>
      </c>
      <c r="T725">
        <v>96.5</v>
      </c>
      <c r="U725">
        <v>17.22</v>
      </c>
    </row>
    <row r="726" spans="1:21" x14ac:dyDescent="0.2">
      <c r="A726" t="s">
        <v>413</v>
      </c>
      <c r="B726" t="s">
        <v>414</v>
      </c>
      <c r="C726" t="s">
        <v>380</v>
      </c>
      <c r="D726" t="s">
        <v>381</v>
      </c>
      <c r="E726" t="s">
        <v>382</v>
      </c>
      <c r="F726" t="s">
        <v>478</v>
      </c>
      <c r="G726" t="s">
        <v>458</v>
      </c>
      <c r="H726">
        <v>10521</v>
      </c>
      <c r="I726" s="1">
        <v>43768</v>
      </c>
      <c r="J726" s="1" t="str">
        <f>TEXT(Shipping_Data[[#This Row],[OrderDate]],"MMM")</f>
        <v>Oct</v>
      </c>
      <c r="K726">
        <f>YEAR(Shipping_Data[[#This Row],[OrderDate]])</f>
        <v>2019</v>
      </c>
      <c r="L726" s="1">
        <v>43796</v>
      </c>
      <c r="M726" s="1">
        <v>43771</v>
      </c>
      <c r="N726" t="s">
        <v>47</v>
      </c>
      <c r="O726">
        <v>68</v>
      </c>
      <c r="P726" t="s">
        <v>221</v>
      </c>
      <c r="Q726">
        <v>12.5</v>
      </c>
      <c r="R726">
        <v>6</v>
      </c>
      <c r="S726">
        <v>0</v>
      </c>
      <c r="T726">
        <v>75</v>
      </c>
      <c r="U726">
        <v>17.22</v>
      </c>
    </row>
    <row r="727" spans="1:21" x14ac:dyDescent="0.2">
      <c r="A727" t="s">
        <v>193</v>
      </c>
      <c r="B727" t="s">
        <v>194</v>
      </c>
      <c r="C727" t="s">
        <v>195</v>
      </c>
      <c r="D727" t="s">
        <v>196</v>
      </c>
      <c r="E727" t="s">
        <v>34</v>
      </c>
      <c r="F727" t="s">
        <v>477</v>
      </c>
      <c r="G727" t="s">
        <v>453</v>
      </c>
      <c r="H727">
        <v>10522</v>
      </c>
      <c r="I727" s="1">
        <v>43769</v>
      </c>
      <c r="J727" s="1" t="str">
        <f>TEXT(Shipping_Data[[#This Row],[OrderDate]],"MMM")</f>
        <v>Oct</v>
      </c>
      <c r="K727">
        <f>YEAR(Shipping_Data[[#This Row],[OrderDate]])</f>
        <v>2019</v>
      </c>
      <c r="L727" s="1">
        <v>43797</v>
      </c>
      <c r="M727" s="1">
        <v>43775</v>
      </c>
      <c r="N727" t="s">
        <v>40</v>
      </c>
      <c r="O727">
        <v>1</v>
      </c>
      <c r="P727" t="s">
        <v>210</v>
      </c>
      <c r="Q727">
        <v>18</v>
      </c>
      <c r="R727">
        <v>40</v>
      </c>
      <c r="S727">
        <v>0.20000000298023224</v>
      </c>
      <c r="T727">
        <v>576</v>
      </c>
      <c r="U727">
        <v>45.33</v>
      </c>
    </row>
    <row r="728" spans="1:21" x14ac:dyDescent="0.2">
      <c r="A728" t="s">
        <v>193</v>
      </c>
      <c r="B728" t="s">
        <v>194</v>
      </c>
      <c r="C728" t="s">
        <v>195</v>
      </c>
      <c r="D728" t="s">
        <v>196</v>
      </c>
      <c r="E728" t="s">
        <v>34</v>
      </c>
      <c r="F728" t="s">
        <v>477</v>
      </c>
      <c r="G728" t="s">
        <v>453</v>
      </c>
      <c r="H728">
        <v>10522</v>
      </c>
      <c r="I728" s="1">
        <v>43769</v>
      </c>
      <c r="J728" s="1" t="str">
        <f>TEXT(Shipping_Data[[#This Row],[OrderDate]],"MMM")</f>
        <v>Oct</v>
      </c>
      <c r="K728">
        <f>YEAR(Shipping_Data[[#This Row],[OrderDate]])</f>
        <v>2019</v>
      </c>
      <c r="L728" s="1">
        <v>43797</v>
      </c>
      <c r="M728" s="1">
        <v>43775</v>
      </c>
      <c r="N728" t="s">
        <v>40</v>
      </c>
      <c r="O728">
        <v>8</v>
      </c>
      <c r="P728" t="s">
        <v>309</v>
      </c>
      <c r="Q728">
        <v>40</v>
      </c>
      <c r="R728">
        <v>24</v>
      </c>
      <c r="S728">
        <v>0</v>
      </c>
      <c r="T728">
        <v>960</v>
      </c>
      <c r="U728">
        <v>45.33</v>
      </c>
    </row>
    <row r="729" spans="1:21" x14ac:dyDescent="0.2">
      <c r="A729" t="s">
        <v>193</v>
      </c>
      <c r="B729" t="s">
        <v>194</v>
      </c>
      <c r="C729" t="s">
        <v>195</v>
      </c>
      <c r="D729" t="s">
        <v>196</v>
      </c>
      <c r="E729" t="s">
        <v>34</v>
      </c>
      <c r="F729" t="s">
        <v>477</v>
      </c>
      <c r="G729" t="s">
        <v>453</v>
      </c>
      <c r="H729">
        <v>10522</v>
      </c>
      <c r="I729" s="1">
        <v>43769</v>
      </c>
      <c r="J729" s="1" t="str">
        <f>TEXT(Shipping_Data[[#This Row],[OrderDate]],"MMM")</f>
        <v>Oct</v>
      </c>
      <c r="K729">
        <f>YEAR(Shipping_Data[[#This Row],[OrderDate]])</f>
        <v>2019</v>
      </c>
      <c r="L729" s="1">
        <v>43797</v>
      </c>
      <c r="M729" s="1">
        <v>43775</v>
      </c>
      <c r="N729" t="s">
        <v>40</v>
      </c>
      <c r="O729">
        <v>30</v>
      </c>
      <c r="P729" t="s">
        <v>130</v>
      </c>
      <c r="Q729">
        <v>25.89</v>
      </c>
      <c r="R729">
        <v>20</v>
      </c>
      <c r="S729">
        <v>0.20000000298023224</v>
      </c>
      <c r="T729">
        <v>414.24</v>
      </c>
      <c r="U729">
        <v>45.33</v>
      </c>
    </row>
    <row r="730" spans="1:21" x14ac:dyDescent="0.2">
      <c r="A730" t="s">
        <v>193</v>
      </c>
      <c r="B730" t="s">
        <v>194</v>
      </c>
      <c r="C730" t="s">
        <v>195</v>
      </c>
      <c r="D730" t="s">
        <v>196</v>
      </c>
      <c r="E730" t="s">
        <v>34</v>
      </c>
      <c r="F730" t="s">
        <v>477</v>
      </c>
      <c r="G730" t="s">
        <v>453</v>
      </c>
      <c r="H730">
        <v>10522</v>
      </c>
      <c r="I730" s="1">
        <v>43769</v>
      </c>
      <c r="J730" s="1" t="str">
        <f>TEXT(Shipping_Data[[#This Row],[OrderDate]],"MMM")</f>
        <v>Oct</v>
      </c>
      <c r="K730">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2">
      <c r="A731" t="s">
        <v>326</v>
      </c>
      <c r="B731" t="s">
        <v>327</v>
      </c>
      <c r="C731" t="s">
        <v>224</v>
      </c>
      <c r="D731" t="s">
        <v>328</v>
      </c>
      <c r="E731" t="s">
        <v>226</v>
      </c>
      <c r="F731" t="s">
        <v>477</v>
      </c>
      <c r="G731" t="s">
        <v>460</v>
      </c>
      <c r="H731">
        <v>10523</v>
      </c>
      <c r="I731" s="1">
        <v>43770</v>
      </c>
      <c r="J731" s="1" t="str">
        <f>TEXT(Shipping_Data[[#This Row],[OrderDate]],"MMM")</f>
        <v>Nov</v>
      </c>
      <c r="K731">
        <f>YEAR(Shipping_Data[[#This Row],[OrderDate]])</f>
        <v>2019</v>
      </c>
      <c r="L731" s="1">
        <v>43798</v>
      </c>
      <c r="M731" s="1">
        <v>43799</v>
      </c>
      <c r="N731" t="s">
        <v>47</v>
      </c>
      <c r="O731">
        <v>17</v>
      </c>
      <c r="P731" t="s">
        <v>140</v>
      </c>
      <c r="Q731">
        <v>39</v>
      </c>
      <c r="R731">
        <v>25</v>
      </c>
      <c r="S731">
        <v>0.10000000149011612</v>
      </c>
      <c r="T731">
        <v>877.5</v>
      </c>
      <c r="U731">
        <v>77.63</v>
      </c>
    </row>
    <row r="732" spans="1:21" x14ac:dyDescent="0.2">
      <c r="A732" t="s">
        <v>326</v>
      </c>
      <c r="B732" t="s">
        <v>327</v>
      </c>
      <c r="C732" t="s">
        <v>224</v>
      </c>
      <c r="D732" t="s">
        <v>328</v>
      </c>
      <c r="E732" t="s">
        <v>226</v>
      </c>
      <c r="F732" t="s">
        <v>477</v>
      </c>
      <c r="G732" t="s">
        <v>460</v>
      </c>
      <c r="H732">
        <v>10523</v>
      </c>
      <c r="I732" s="1">
        <v>43770</v>
      </c>
      <c r="J732" s="1" t="str">
        <f>TEXT(Shipping_Data[[#This Row],[OrderDate]],"MMM")</f>
        <v>Nov</v>
      </c>
      <c r="K732">
        <f>YEAR(Shipping_Data[[#This Row],[OrderDate]])</f>
        <v>2019</v>
      </c>
      <c r="L732" s="1">
        <v>43798</v>
      </c>
      <c r="M732" s="1">
        <v>43799</v>
      </c>
      <c r="N732" t="s">
        <v>47</v>
      </c>
      <c r="O732">
        <v>20</v>
      </c>
      <c r="P732" t="s">
        <v>61</v>
      </c>
      <c r="Q732">
        <v>81</v>
      </c>
      <c r="R732">
        <v>15</v>
      </c>
      <c r="S732">
        <v>0.10000000149011612</v>
      </c>
      <c r="T732">
        <v>1093.5</v>
      </c>
      <c r="U732">
        <v>77.63</v>
      </c>
    </row>
    <row r="733" spans="1:21" x14ac:dyDescent="0.2">
      <c r="A733" t="s">
        <v>326</v>
      </c>
      <c r="B733" t="s">
        <v>327</v>
      </c>
      <c r="C733" t="s">
        <v>224</v>
      </c>
      <c r="D733" t="s">
        <v>328</v>
      </c>
      <c r="E733" t="s">
        <v>226</v>
      </c>
      <c r="F733" t="s">
        <v>477</v>
      </c>
      <c r="G733" t="s">
        <v>460</v>
      </c>
      <c r="H733">
        <v>10523</v>
      </c>
      <c r="I733" s="1">
        <v>43770</v>
      </c>
      <c r="J733" s="1" t="str">
        <f>TEXT(Shipping_Data[[#This Row],[OrderDate]],"MMM")</f>
        <v>Nov</v>
      </c>
      <c r="K733">
        <f>YEAR(Shipping_Data[[#This Row],[OrderDate]])</f>
        <v>2019</v>
      </c>
      <c r="L733" s="1">
        <v>43798</v>
      </c>
      <c r="M733" s="1">
        <v>43799</v>
      </c>
      <c r="N733" t="s">
        <v>47</v>
      </c>
      <c r="O733">
        <v>37</v>
      </c>
      <c r="P733" t="s">
        <v>108</v>
      </c>
      <c r="Q733">
        <v>26</v>
      </c>
      <c r="R733">
        <v>18</v>
      </c>
      <c r="S733">
        <v>0.10000000149011612</v>
      </c>
      <c r="T733">
        <v>421.2</v>
      </c>
      <c r="U733">
        <v>77.63</v>
      </c>
    </row>
    <row r="734" spans="1:21" x14ac:dyDescent="0.2">
      <c r="A734" t="s">
        <v>326</v>
      </c>
      <c r="B734" t="s">
        <v>327</v>
      </c>
      <c r="C734" t="s">
        <v>224</v>
      </c>
      <c r="D734" t="s">
        <v>328</v>
      </c>
      <c r="E734" t="s">
        <v>226</v>
      </c>
      <c r="F734" t="s">
        <v>477</v>
      </c>
      <c r="G734" t="s">
        <v>460</v>
      </c>
      <c r="H734">
        <v>10523</v>
      </c>
      <c r="I734" s="1">
        <v>43770</v>
      </c>
      <c r="J734" s="1" t="str">
        <f>TEXT(Shipping_Data[[#This Row],[OrderDate]],"MMM")</f>
        <v>Nov</v>
      </c>
      <c r="K734">
        <f>YEAR(Shipping_Data[[#This Row],[OrderDate]])</f>
        <v>2019</v>
      </c>
      <c r="L734" s="1">
        <v>43798</v>
      </c>
      <c r="M734" s="1">
        <v>43799</v>
      </c>
      <c r="N734" t="s">
        <v>47</v>
      </c>
      <c r="O734">
        <v>41</v>
      </c>
      <c r="P734" t="s">
        <v>48</v>
      </c>
      <c r="Q734">
        <v>9.65</v>
      </c>
      <c r="R734">
        <v>6</v>
      </c>
      <c r="S734">
        <v>0.10000000149011612</v>
      </c>
      <c r="T734">
        <v>52.11</v>
      </c>
      <c r="U734">
        <v>77.63</v>
      </c>
    </row>
    <row r="735" spans="1:21" x14ac:dyDescent="0.2">
      <c r="A735" t="s">
        <v>186</v>
      </c>
      <c r="B735" t="s">
        <v>187</v>
      </c>
      <c r="C735" t="s">
        <v>188</v>
      </c>
      <c r="D735" t="s">
        <v>189</v>
      </c>
      <c r="E735" t="s">
        <v>135</v>
      </c>
      <c r="F735" t="s">
        <v>477</v>
      </c>
      <c r="G735" t="s">
        <v>457</v>
      </c>
      <c r="H735">
        <v>10524</v>
      </c>
      <c r="I735" s="1">
        <v>43770</v>
      </c>
      <c r="J735" s="1" t="str">
        <f>TEXT(Shipping_Data[[#This Row],[OrderDate]],"MMM")</f>
        <v>Nov</v>
      </c>
      <c r="K735">
        <f>YEAR(Shipping_Data[[#This Row],[OrderDate]])</f>
        <v>2019</v>
      </c>
      <c r="L735" s="1">
        <v>43798</v>
      </c>
      <c r="M735" s="1">
        <v>43776</v>
      </c>
      <c r="N735" t="s">
        <v>47</v>
      </c>
      <c r="O735">
        <v>10</v>
      </c>
      <c r="P735" t="s">
        <v>170</v>
      </c>
      <c r="Q735">
        <v>31</v>
      </c>
      <c r="R735">
        <v>2</v>
      </c>
      <c r="S735">
        <v>0</v>
      </c>
      <c r="T735">
        <v>62</v>
      </c>
      <c r="U735">
        <v>244.79</v>
      </c>
    </row>
    <row r="736" spans="1:21" x14ac:dyDescent="0.2">
      <c r="A736" t="s">
        <v>186</v>
      </c>
      <c r="B736" t="s">
        <v>187</v>
      </c>
      <c r="C736" t="s">
        <v>188</v>
      </c>
      <c r="D736" t="s">
        <v>189</v>
      </c>
      <c r="E736" t="s">
        <v>135</v>
      </c>
      <c r="F736" t="s">
        <v>477</v>
      </c>
      <c r="G736" t="s">
        <v>457</v>
      </c>
      <c r="H736">
        <v>10524</v>
      </c>
      <c r="I736" s="1">
        <v>43770</v>
      </c>
      <c r="J736" s="1" t="str">
        <f>TEXT(Shipping_Data[[#This Row],[OrderDate]],"MMM")</f>
        <v>Nov</v>
      </c>
      <c r="K736">
        <f>YEAR(Shipping_Data[[#This Row],[OrderDate]])</f>
        <v>2019</v>
      </c>
      <c r="L736" s="1">
        <v>43798</v>
      </c>
      <c r="M736" s="1">
        <v>43776</v>
      </c>
      <c r="N736" t="s">
        <v>47</v>
      </c>
      <c r="O736">
        <v>30</v>
      </c>
      <c r="P736" t="s">
        <v>130</v>
      </c>
      <c r="Q736">
        <v>25.89</v>
      </c>
      <c r="R736">
        <v>10</v>
      </c>
      <c r="S736">
        <v>0</v>
      </c>
      <c r="T736">
        <v>258.89999999999998</v>
      </c>
      <c r="U736">
        <v>244.79</v>
      </c>
    </row>
    <row r="737" spans="1:21" x14ac:dyDescent="0.2">
      <c r="A737" t="s">
        <v>186</v>
      </c>
      <c r="B737" t="s">
        <v>187</v>
      </c>
      <c r="C737" t="s">
        <v>188</v>
      </c>
      <c r="D737" t="s">
        <v>189</v>
      </c>
      <c r="E737" t="s">
        <v>135</v>
      </c>
      <c r="F737" t="s">
        <v>477</v>
      </c>
      <c r="G737" t="s">
        <v>457</v>
      </c>
      <c r="H737">
        <v>10524</v>
      </c>
      <c r="I737" s="1">
        <v>43770</v>
      </c>
      <c r="J737" s="1" t="str">
        <f>TEXT(Shipping_Data[[#This Row],[OrderDate]],"MMM")</f>
        <v>Nov</v>
      </c>
      <c r="K737">
        <f>YEAR(Shipping_Data[[#This Row],[OrderDate]])</f>
        <v>2019</v>
      </c>
      <c r="L737" s="1">
        <v>43798</v>
      </c>
      <c r="M737" s="1">
        <v>43776</v>
      </c>
      <c r="N737" t="s">
        <v>47</v>
      </c>
      <c r="O737">
        <v>43</v>
      </c>
      <c r="P737" t="s">
        <v>161</v>
      </c>
      <c r="Q737">
        <v>46</v>
      </c>
      <c r="R737">
        <v>60</v>
      </c>
      <c r="S737">
        <v>0</v>
      </c>
      <c r="T737">
        <v>2760</v>
      </c>
      <c r="U737">
        <v>244.79</v>
      </c>
    </row>
    <row r="738" spans="1:21" x14ac:dyDescent="0.2">
      <c r="A738" t="s">
        <v>186</v>
      </c>
      <c r="B738" t="s">
        <v>187</v>
      </c>
      <c r="C738" t="s">
        <v>188</v>
      </c>
      <c r="D738" t="s">
        <v>189</v>
      </c>
      <c r="E738" t="s">
        <v>135</v>
      </c>
      <c r="F738" t="s">
        <v>477</v>
      </c>
      <c r="G738" t="s">
        <v>457</v>
      </c>
      <c r="H738">
        <v>10524</v>
      </c>
      <c r="I738" s="1">
        <v>43770</v>
      </c>
      <c r="J738" s="1" t="str">
        <f>TEXT(Shipping_Data[[#This Row],[OrderDate]],"MMM")</f>
        <v>Nov</v>
      </c>
      <c r="K738">
        <f>YEAR(Shipping_Data[[#This Row],[OrderDate]])</f>
        <v>2019</v>
      </c>
      <c r="L738" s="1">
        <v>43798</v>
      </c>
      <c r="M738" s="1">
        <v>43776</v>
      </c>
      <c r="N738" t="s">
        <v>47</v>
      </c>
      <c r="O738">
        <v>54</v>
      </c>
      <c r="P738" t="s">
        <v>220</v>
      </c>
      <c r="Q738">
        <v>7.45</v>
      </c>
      <c r="R738">
        <v>15</v>
      </c>
      <c r="S738">
        <v>0</v>
      </c>
      <c r="T738">
        <v>111.75</v>
      </c>
      <c r="U738">
        <v>244.79</v>
      </c>
    </row>
    <row r="739" spans="1:21" x14ac:dyDescent="0.2">
      <c r="A739" t="s">
        <v>290</v>
      </c>
      <c r="B739" t="s">
        <v>291</v>
      </c>
      <c r="C739" t="s">
        <v>292</v>
      </c>
      <c r="D739" t="s">
        <v>293</v>
      </c>
      <c r="E739" t="s">
        <v>20</v>
      </c>
      <c r="F739" t="s">
        <v>477</v>
      </c>
      <c r="G739" t="s">
        <v>457</v>
      </c>
      <c r="H739">
        <v>10525</v>
      </c>
      <c r="I739" s="1">
        <v>43771</v>
      </c>
      <c r="J739" s="1" t="str">
        <f>TEXT(Shipping_Data[[#This Row],[OrderDate]],"MMM")</f>
        <v>Nov</v>
      </c>
      <c r="K739">
        <f>YEAR(Shipping_Data[[#This Row],[OrderDate]])</f>
        <v>2019</v>
      </c>
      <c r="L739" s="1">
        <v>43799</v>
      </c>
      <c r="M739" s="1">
        <v>43792</v>
      </c>
      <c r="N739" t="s">
        <v>47</v>
      </c>
      <c r="O739">
        <v>36</v>
      </c>
      <c r="P739" t="s">
        <v>81</v>
      </c>
      <c r="Q739">
        <v>19</v>
      </c>
      <c r="R739">
        <v>30</v>
      </c>
      <c r="S739">
        <v>0</v>
      </c>
      <c r="T739">
        <v>570</v>
      </c>
      <c r="U739">
        <v>11.06</v>
      </c>
    </row>
    <row r="740" spans="1:21" x14ac:dyDescent="0.2">
      <c r="A740" t="s">
        <v>290</v>
      </c>
      <c r="B740" t="s">
        <v>291</v>
      </c>
      <c r="C740" t="s">
        <v>292</v>
      </c>
      <c r="D740" t="s">
        <v>293</v>
      </c>
      <c r="E740" t="s">
        <v>20</v>
      </c>
      <c r="F740" t="s">
        <v>477</v>
      </c>
      <c r="G740" t="s">
        <v>457</v>
      </c>
      <c r="H740">
        <v>10525</v>
      </c>
      <c r="I740" s="1">
        <v>43771</v>
      </c>
      <c r="J740" s="1" t="str">
        <f>TEXT(Shipping_Data[[#This Row],[OrderDate]],"MMM")</f>
        <v>Nov</v>
      </c>
      <c r="K740">
        <f>YEAR(Shipping_Data[[#This Row],[OrderDate]])</f>
        <v>2019</v>
      </c>
      <c r="L740" s="1">
        <v>43799</v>
      </c>
      <c r="M740" s="1">
        <v>43792</v>
      </c>
      <c r="N740" t="s">
        <v>47</v>
      </c>
      <c r="O740">
        <v>40</v>
      </c>
      <c r="P740" t="s">
        <v>150</v>
      </c>
      <c r="Q740">
        <v>18.399999999999999</v>
      </c>
      <c r="R740">
        <v>15</v>
      </c>
      <c r="S740">
        <v>0.10000000149011612</v>
      </c>
      <c r="T740">
        <v>248.4</v>
      </c>
      <c r="U740">
        <v>11.06</v>
      </c>
    </row>
    <row r="741" spans="1:21" x14ac:dyDescent="0.2">
      <c r="A741" t="s">
        <v>141</v>
      </c>
      <c r="B741" t="s">
        <v>142</v>
      </c>
      <c r="C741" t="s">
        <v>143</v>
      </c>
      <c r="D741" t="s">
        <v>144</v>
      </c>
      <c r="E741" t="s">
        <v>25</v>
      </c>
      <c r="F741" t="s">
        <v>477</v>
      </c>
      <c r="G741" t="s">
        <v>453</v>
      </c>
      <c r="H741">
        <v>10526</v>
      </c>
      <c r="I741" s="1">
        <v>43774</v>
      </c>
      <c r="J741" s="1" t="str">
        <f>TEXT(Shipping_Data[[#This Row],[OrderDate]],"MMM")</f>
        <v>Nov</v>
      </c>
      <c r="K741">
        <f>YEAR(Shipping_Data[[#This Row],[OrderDate]])</f>
        <v>2019</v>
      </c>
      <c r="L741" s="1">
        <v>43802</v>
      </c>
      <c r="M741" s="1">
        <v>43784</v>
      </c>
      <c r="N741" t="s">
        <v>47</v>
      </c>
      <c r="O741">
        <v>1</v>
      </c>
      <c r="P741" t="s">
        <v>210</v>
      </c>
      <c r="Q741">
        <v>18</v>
      </c>
      <c r="R741">
        <v>8</v>
      </c>
      <c r="S741">
        <v>0.15000000596046448</v>
      </c>
      <c r="T741">
        <v>122.4</v>
      </c>
      <c r="U741">
        <v>58.59</v>
      </c>
    </row>
    <row r="742" spans="1:21" x14ac:dyDescent="0.2">
      <c r="A742" t="s">
        <v>141</v>
      </c>
      <c r="B742" t="s">
        <v>142</v>
      </c>
      <c r="C742" t="s">
        <v>143</v>
      </c>
      <c r="D742" t="s">
        <v>144</v>
      </c>
      <c r="E742" t="s">
        <v>25</v>
      </c>
      <c r="F742" t="s">
        <v>477</v>
      </c>
      <c r="G742" t="s">
        <v>453</v>
      </c>
      <c r="H742">
        <v>10526</v>
      </c>
      <c r="I742" s="1">
        <v>43774</v>
      </c>
      <c r="J742" s="1" t="str">
        <f>TEXT(Shipping_Data[[#This Row],[OrderDate]],"MMM")</f>
        <v>Nov</v>
      </c>
      <c r="K742">
        <f>YEAR(Shipping_Data[[#This Row],[OrderDate]])</f>
        <v>2019</v>
      </c>
      <c r="L742" s="1">
        <v>43802</v>
      </c>
      <c r="M742" s="1">
        <v>43784</v>
      </c>
      <c r="N742" t="s">
        <v>47</v>
      </c>
      <c r="O742">
        <v>13</v>
      </c>
      <c r="P742" t="s">
        <v>180</v>
      </c>
      <c r="Q742">
        <v>6</v>
      </c>
      <c r="R742">
        <v>10</v>
      </c>
      <c r="S742">
        <v>0</v>
      </c>
      <c r="T742">
        <v>60</v>
      </c>
      <c r="U742">
        <v>58.59</v>
      </c>
    </row>
    <row r="743" spans="1:21" x14ac:dyDescent="0.2">
      <c r="A743" t="s">
        <v>141</v>
      </c>
      <c r="B743" t="s">
        <v>142</v>
      </c>
      <c r="C743" t="s">
        <v>143</v>
      </c>
      <c r="D743" t="s">
        <v>144</v>
      </c>
      <c r="E743" t="s">
        <v>25</v>
      </c>
      <c r="F743" t="s">
        <v>477</v>
      </c>
      <c r="G743" t="s">
        <v>453</v>
      </c>
      <c r="H743">
        <v>10526</v>
      </c>
      <c r="I743" s="1">
        <v>43774</v>
      </c>
      <c r="J743" s="1" t="str">
        <f>TEXT(Shipping_Data[[#This Row],[OrderDate]],"MMM")</f>
        <v>Nov</v>
      </c>
      <c r="K743">
        <f>YEAR(Shipping_Data[[#This Row],[OrderDate]])</f>
        <v>2019</v>
      </c>
      <c r="L743" s="1">
        <v>43802</v>
      </c>
      <c r="M743" s="1">
        <v>43784</v>
      </c>
      <c r="N743" t="s">
        <v>47</v>
      </c>
      <c r="O743">
        <v>56</v>
      </c>
      <c r="P743" t="s">
        <v>129</v>
      </c>
      <c r="Q743">
        <v>38</v>
      </c>
      <c r="R743">
        <v>30</v>
      </c>
      <c r="S743">
        <v>0.15000000596046448</v>
      </c>
      <c r="T743">
        <v>969</v>
      </c>
      <c r="U743">
        <v>58.59</v>
      </c>
    </row>
    <row r="744" spans="1:21" x14ac:dyDescent="0.2">
      <c r="A744" t="s">
        <v>166</v>
      </c>
      <c r="B744" t="s">
        <v>167</v>
      </c>
      <c r="C744" t="s">
        <v>168</v>
      </c>
      <c r="D744" t="s">
        <v>169</v>
      </c>
      <c r="E744" t="s">
        <v>34</v>
      </c>
      <c r="F744" t="s">
        <v>477</v>
      </c>
      <c r="G744" t="s">
        <v>460</v>
      </c>
      <c r="H744">
        <v>10527</v>
      </c>
      <c r="I744" s="1">
        <v>43774</v>
      </c>
      <c r="J744" s="1" t="str">
        <f>TEXT(Shipping_Data[[#This Row],[OrderDate]],"MMM")</f>
        <v>Nov</v>
      </c>
      <c r="K744">
        <f>YEAR(Shipping_Data[[#This Row],[OrderDate]])</f>
        <v>2019</v>
      </c>
      <c r="L744" s="1">
        <v>43802</v>
      </c>
      <c r="M744" s="1">
        <v>43776</v>
      </c>
      <c r="N744" t="s">
        <v>40</v>
      </c>
      <c r="O744">
        <v>4</v>
      </c>
      <c r="P744" t="s">
        <v>254</v>
      </c>
      <c r="Q744">
        <v>22</v>
      </c>
      <c r="R744">
        <v>50</v>
      </c>
      <c r="S744">
        <v>0.10000000149011612</v>
      </c>
      <c r="T744">
        <v>990</v>
      </c>
      <c r="U744">
        <v>41.9</v>
      </c>
    </row>
    <row r="745" spans="1:21" x14ac:dyDescent="0.2">
      <c r="A745" t="s">
        <v>166</v>
      </c>
      <c r="B745" t="s">
        <v>167</v>
      </c>
      <c r="C745" t="s">
        <v>168</v>
      </c>
      <c r="D745" t="s">
        <v>169</v>
      </c>
      <c r="E745" t="s">
        <v>34</v>
      </c>
      <c r="F745" t="s">
        <v>477</v>
      </c>
      <c r="G745" t="s">
        <v>460</v>
      </c>
      <c r="H745">
        <v>10527</v>
      </c>
      <c r="I745" s="1">
        <v>43774</v>
      </c>
      <c r="J745" s="1" t="str">
        <f>TEXT(Shipping_Data[[#This Row],[OrderDate]],"MMM")</f>
        <v>Nov</v>
      </c>
      <c r="K745">
        <f>YEAR(Shipping_Data[[#This Row],[OrderDate]])</f>
        <v>2019</v>
      </c>
      <c r="L745" s="1">
        <v>43802</v>
      </c>
      <c r="M745" s="1">
        <v>43776</v>
      </c>
      <c r="N745" t="s">
        <v>40</v>
      </c>
      <c r="O745">
        <v>36</v>
      </c>
      <c r="P745" t="s">
        <v>81</v>
      </c>
      <c r="Q745">
        <v>19</v>
      </c>
      <c r="R745">
        <v>30</v>
      </c>
      <c r="S745">
        <v>0.10000000149011612</v>
      </c>
      <c r="T745">
        <v>513</v>
      </c>
      <c r="U745">
        <v>41.9</v>
      </c>
    </row>
    <row r="746" spans="1:21" x14ac:dyDescent="0.2">
      <c r="A746" t="s">
        <v>415</v>
      </c>
      <c r="B746" t="s">
        <v>416</v>
      </c>
      <c r="C746" t="s">
        <v>417</v>
      </c>
      <c r="D746" t="s">
        <v>418</v>
      </c>
      <c r="E746" t="s">
        <v>117</v>
      </c>
      <c r="F746" t="s">
        <v>479</v>
      </c>
      <c r="G746" t="s">
        <v>456</v>
      </c>
      <c r="H746">
        <v>10528</v>
      </c>
      <c r="I746" s="1">
        <v>43775</v>
      </c>
      <c r="J746" s="1" t="str">
        <f>TEXT(Shipping_Data[[#This Row],[OrderDate]],"MMM")</f>
        <v>Nov</v>
      </c>
      <c r="K746">
        <f>YEAR(Shipping_Data[[#This Row],[OrderDate]])</f>
        <v>2019</v>
      </c>
      <c r="L746" s="1">
        <v>43789</v>
      </c>
      <c r="M746" s="1">
        <v>43778</v>
      </c>
      <c r="N746" t="s">
        <v>47</v>
      </c>
      <c r="O746">
        <v>11</v>
      </c>
      <c r="P746" t="s">
        <v>27</v>
      </c>
      <c r="Q746">
        <v>21</v>
      </c>
      <c r="R746">
        <v>3</v>
      </c>
      <c r="S746">
        <v>0</v>
      </c>
      <c r="T746">
        <v>63</v>
      </c>
      <c r="U746">
        <v>3.35</v>
      </c>
    </row>
    <row r="747" spans="1:21" x14ac:dyDescent="0.2">
      <c r="A747" t="s">
        <v>415</v>
      </c>
      <c r="B747" t="s">
        <v>416</v>
      </c>
      <c r="C747" t="s">
        <v>417</v>
      </c>
      <c r="D747" t="s">
        <v>418</v>
      </c>
      <c r="E747" t="s">
        <v>117</v>
      </c>
      <c r="F747" t="s">
        <v>479</v>
      </c>
      <c r="G747" t="s">
        <v>456</v>
      </c>
      <c r="H747">
        <v>10528</v>
      </c>
      <c r="I747" s="1">
        <v>43775</v>
      </c>
      <c r="J747" s="1" t="str">
        <f>TEXT(Shipping_Data[[#This Row],[OrderDate]],"MMM")</f>
        <v>Nov</v>
      </c>
      <c r="K747">
        <f>YEAR(Shipping_Data[[#This Row],[OrderDate]])</f>
        <v>2019</v>
      </c>
      <c r="L747" s="1">
        <v>43789</v>
      </c>
      <c r="M747" s="1">
        <v>43778</v>
      </c>
      <c r="N747" t="s">
        <v>47</v>
      </c>
      <c r="O747">
        <v>33</v>
      </c>
      <c r="P747" t="s">
        <v>62</v>
      </c>
      <c r="Q747">
        <v>2.5</v>
      </c>
      <c r="R747">
        <v>8</v>
      </c>
      <c r="S747">
        <v>0.20000000298023224</v>
      </c>
      <c r="T747">
        <v>16</v>
      </c>
      <c r="U747">
        <v>3.35</v>
      </c>
    </row>
    <row r="748" spans="1:21" x14ac:dyDescent="0.2">
      <c r="A748" t="s">
        <v>415</v>
      </c>
      <c r="B748" t="s">
        <v>416</v>
      </c>
      <c r="C748" t="s">
        <v>417</v>
      </c>
      <c r="D748" t="s">
        <v>418</v>
      </c>
      <c r="E748" t="s">
        <v>117</v>
      </c>
      <c r="F748" t="s">
        <v>479</v>
      </c>
      <c r="G748" t="s">
        <v>456</v>
      </c>
      <c r="H748">
        <v>10528</v>
      </c>
      <c r="I748" s="1">
        <v>43775</v>
      </c>
      <c r="J748" s="1" t="str">
        <f>TEXT(Shipping_Data[[#This Row],[OrderDate]],"MMM")</f>
        <v>Nov</v>
      </c>
      <c r="K748">
        <f>YEAR(Shipping_Data[[#This Row],[OrderDate]])</f>
        <v>2019</v>
      </c>
      <c r="L748" s="1">
        <v>43789</v>
      </c>
      <c r="M748" s="1">
        <v>43778</v>
      </c>
      <c r="N748" t="s">
        <v>47</v>
      </c>
      <c r="O748">
        <v>72</v>
      </c>
      <c r="P748" t="s">
        <v>29</v>
      </c>
      <c r="Q748">
        <v>34.799999999999997</v>
      </c>
      <c r="R748">
        <v>9</v>
      </c>
      <c r="S748">
        <v>0</v>
      </c>
      <c r="T748">
        <v>313.2</v>
      </c>
      <c r="U748">
        <v>3.35</v>
      </c>
    </row>
    <row r="749" spans="1:21" x14ac:dyDescent="0.2">
      <c r="A749" t="s">
        <v>419</v>
      </c>
      <c r="B749" t="s">
        <v>420</v>
      </c>
      <c r="C749" t="s">
        <v>421</v>
      </c>
      <c r="D749" t="s">
        <v>422</v>
      </c>
      <c r="E749" t="s">
        <v>60</v>
      </c>
      <c r="F749" t="s">
        <v>477</v>
      </c>
      <c r="G749" t="s">
        <v>452</v>
      </c>
      <c r="H749">
        <v>10529</v>
      </c>
      <c r="I749" s="1">
        <v>43776</v>
      </c>
      <c r="J749" s="1" t="str">
        <f>TEXT(Shipping_Data[[#This Row],[OrderDate]],"MMM")</f>
        <v>Nov</v>
      </c>
      <c r="K749">
        <f>YEAR(Shipping_Data[[#This Row],[OrderDate]])</f>
        <v>2019</v>
      </c>
      <c r="L749" s="1">
        <v>43804</v>
      </c>
      <c r="M749" s="1">
        <v>43778</v>
      </c>
      <c r="N749" t="s">
        <v>47</v>
      </c>
      <c r="O749">
        <v>55</v>
      </c>
      <c r="P749" t="s">
        <v>73</v>
      </c>
      <c r="Q749">
        <v>24</v>
      </c>
      <c r="R749">
        <v>14</v>
      </c>
      <c r="S749">
        <v>0</v>
      </c>
      <c r="T749">
        <v>336</v>
      </c>
      <c r="U749">
        <v>66.69</v>
      </c>
    </row>
    <row r="750" spans="1:21" x14ac:dyDescent="0.2">
      <c r="A750" t="s">
        <v>419</v>
      </c>
      <c r="B750" t="s">
        <v>420</v>
      </c>
      <c r="C750" t="s">
        <v>421</v>
      </c>
      <c r="D750" t="s">
        <v>422</v>
      </c>
      <c r="E750" t="s">
        <v>60</v>
      </c>
      <c r="F750" t="s">
        <v>477</v>
      </c>
      <c r="G750" t="s">
        <v>452</v>
      </c>
      <c r="H750">
        <v>10529</v>
      </c>
      <c r="I750" s="1">
        <v>43776</v>
      </c>
      <c r="J750" s="1" t="str">
        <f>TEXT(Shipping_Data[[#This Row],[OrderDate]],"MMM")</f>
        <v>Nov</v>
      </c>
      <c r="K750">
        <f>YEAR(Shipping_Data[[#This Row],[OrderDate]])</f>
        <v>2019</v>
      </c>
      <c r="L750" s="1">
        <v>43804</v>
      </c>
      <c r="M750" s="1">
        <v>43778</v>
      </c>
      <c r="N750" t="s">
        <v>47</v>
      </c>
      <c r="O750">
        <v>68</v>
      </c>
      <c r="P750" t="s">
        <v>221</v>
      </c>
      <c r="Q750">
        <v>12.5</v>
      </c>
      <c r="R750">
        <v>20</v>
      </c>
      <c r="S750">
        <v>0</v>
      </c>
      <c r="T750">
        <v>250</v>
      </c>
      <c r="U750">
        <v>66.69</v>
      </c>
    </row>
    <row r="751" spans="1:21" x14ac:dyDescent="0.2">
      <c r="A751" t="s">
        <v>419</v>
      </c>
      <c r="B751" t="s">
        <v>420</v>
      </c>
      <c r="C751" t="s">
        <v>421</v>
      </c>
      <c r="D751" t="s">
        <v>422</v>
      </c>
      <c r="E751" t="s">
        <v>60</v>
      </c>
      <c r="F751" t="s">
        <v>477</v>
      </c>
      <c r="G751" t="s">
        <v>452</v>
      </c>
      <c r="H751">
        <v>10529</v>
      </c>
      <c r="I751" s="1">
        <v>43776</v>
      </c>
      <c r="J751" s="1" t="str">
        <f>TEXT(Shipping_Data[[#This Row],[OrderDate]],"MMM")</f>
        <v>Nov</v>
      </c>
      <c r="K751">
        <f>YEAR(Shipping_Data[[#This Row],[OrderDate]])</f>
        <v>2019</v>
      </c>
      <c r="L751" s="1">
        <v>43804</v>
      </c>
      <c r="M751" s="1">
        <v>43778</v>
      </c>
      <c r="N751" t="s">
        <v>47</v>
      </c>
      <c r="O751">
        <v>69</v>
      </c>
      <c r="P751" t="s">
        <v>233</v>
      </c>
      <c r="Q751">
        <v>36</v>
      </c>
      <c r="R751">
        <v>10</v>
      </c>
      <c r="S751">
        <v>0</v>
      </c>
      <c r="T751">
        <v>360</v>
      </c>
      <c r="U751">
        <v>66.69</v>
      </c>
    </row>
    <row r="752" spans="1:21" x14ac:dyDescent="0.2">
      <c r="A752" t="s">
        <v>318</v>
      </c>
      <c r="B752" t="s">
        <v>319</v>
      </c>
      <c r="C752" t="s">
        <v>320</v>
      </c>
      <c r="D752" t="s">
        <v>321</v>
      </c>
      <c r="E752" t="s">
        <v>99</v>
      </c>
      <c r="F752" t="s">
        <v>477</v>
      </c>
      <c r="G752" t="s">
        <v>454</v>
      </c>
      <c r="H752">
        <v>10530</v>
      </c>
      <c r="I752" s="1">
        <v>43777</v>
      </c>
      <c r="J752" s="1" t="str">
        <f>TEXT(Shipping_Data[[#This Row],[OrderDate]],"MMM")</f>
        <v>Nov</v>
      </c>
      <c r="K752">
        <f>YEAR(Shipping_Data[[#This Row],[OrderDate]])</f>
        <v>2019</v>
      </c>
      <c r="L752" s="1">
        <v>43805</v>
      </c>
      <c r="M752" s="1">
        <v>43781</v>
      </c>
      <c r="N752" t="s">
        <v>47</v>
      </c>
      <c r="O752">
        <v>17</v>
      </c>
      <c r="P752" t="s">
        <v>140</v>
      </c>
      <c r="Q752">
        <v>39</v>
      </c>
      <c r="R752">
        <v>40</v>
      </c>
      <c r="S752">
        <v>0</v>
      </c>
      <c r="T752">
        <v>1560</v>
      </c>
      <c r="U752">
        <v>339.22</v>
      </c>
    </row>
    <row r="753" spans="1:21" x14ac:dyDescent="0.2">
      <c r="A753" t="s">
        <v>318</v>
      </c>
      <c r="B753" t="s">
        <v>319</v>
      </c>
      <c r="C753" t="s">
        <v>320</v>
      </c>
      <c r="D753" t="s">
        <v>321</v>
      </c>
      <c r="E753" t="s">
        <v>99</v>
      </c>
      <c r="F753" t="s">
        <v>477</v>
      </c>
      <c r="G753" t="s">
        <v>454</v>
      </c>
      <c r="H753">
        <v>10530</v>
      </c>
      <c r="I753" s="1">
        <v>43777</v>
      </c>
      <c r="J753" s="1" t="str">
        <f>TEXT(Shipping_Data[[#This Row],[OrderDate]],"MMM")</f>
        <v>Nov</v>
      </c>
      <c r="K753">
        <f>YEAR(Shipping_Data[[#This Row],[OrderDate]])</f>
        <v>2019</v>
      </c>
      <c r="L753" s="1">
        <v>43805</v>
      </c>
      <c r="M753" s="1">
        <v>43781</v>
      </c>
      <c r="N753" t="s">
        <v>47</v>
      </c>
      <c r="O753">
        <v>43</v>
      </c>
      <c r="P753" t="s">
        <v>161</v>
      </c>
      <c r="Q753">
        <v>46</v>
      </c>
      <c r="R753">
        <v>25</v>
      </c>
      <c r="S753">
        <v>0</v>
      </c>
      <c r="T753">
        <v>1150</v>
      </c>
      <c r="U753">
        <v>339.22</v>
      </c>
    </row>
    <row r="754" spans="1:21" x14ac:dyDescent="0.2">
      <c r="A754" t="s">
        <v>318</v>
      </c>
      <c r="B754" t="s">
        <v>319</v>
      </c>
      <c r="C754" t="s">
        <v>320</v>
      </c>
      <c r="D754" t="s">
        <v>321</v>
      </c>
      <c r="E754" t="s">
        <v>99</v>
      </c>
      <c r="F754" t="s">
        <v>477</v>
      </c>
      <c r="G754" t="s">
        <v>454</v>
      </c>
      <c r="H754">
        <v>10530</v>
      </c>
      <c r="I754" s="1">
        <v>43777</v>
      </c>
      <c r="J754" s="1" t="str">
        <f>TEXT(Shipping_Data[[#This Row],[OrderDate]],"MMM")</f>
        <v>Nov</v>
      </c>
      <c r="K754">
        <f>YEAR(Shipping_Data[[#This Row],[OrderDate]])</f>
        <v>2019</v>
      </c>
      <c r="L754" s="1">
        <v>43805</v>
      </c>
      <c r="M754" s="1">
        <v>43781</v>
      </c>
      <c r="N754" t="s">
        <v>47</v>
      </c>
      <c r="O754">
        <v>61</v>
      </c>
      <c r="P754" t="s">
        <v>383</v>
      </c>
      <c r="Q754">
        <v>28.5</v>
      </c>
      <c r="R754">
        <v>20</v>
      </c>
      <c r="S754">
        <v>0</v>
      </c>
      <c r="T754">
        <v>570</v>
      </c>
      <c r="U754">
        <v>339.22</v>
      </c>
    </row>
    <row r="755" spans="1:21" x14ac:dyDescent="0.2">
      <c r="A755" t="s">
        <v>318</v>
      </c>
      <c r="B755" t="s">
        <v>319</v>
      </c>
      <c r="C755" t="s">
        <v>320</v>
      </c>
      <c r="D755" t="s">
        <v>321</v>
      </c>
      <c r="E755" t="s">
        <v>99</v>
      </c>
      <c r="F755" t="s">
        <v>477</v>
      </c>
      <c r="G755" t="s">
        <v>454</v>
      </c>
      <c r="H755">
        <v>10530</v>
      </c>
      <c r="I755" s="1">
        <v>43777</v>
      </c>
      <c r="J755" s="1" t="str">
        <f>TEXT(Shipping_Data[[#This Row],[OrderDate]],"MMM")</f>
        <v>Nov</v>
      </c>
      <c r="K755">
        <f>YEAR(Shipping_Data[[#This Row],[OrderDate]])</f>
        <v>2019</v>
      </c>
      <c r="L755" s="1">
        <v>43805</v>
      </c>
      <c r="M755" s="1">
        <v>43781</v>
      </c>
      <c r="N755" t="s">
        <v>47</v>
      </c>
      <c r="O755">
        <v>76</v>
      </c>
      <c r="P755" t="s">
        <v>151</v>
      </c>
      <c r="Q755">
        <v>18</v>
      </c>
      <c r="R755">
        <v>50</v>
      </c>
      <c r="S755">
        <v>0</v>
      </c>
      <c r="T755">
        <v>900</v>
      </c>
      <c r="U755">
        <v>339.22</v>
      </c>
    </row>
    <row r="756" spans="1:21" x14ac:dyDescent="0.2">
      <c r="A756" t="s">
        <v>378</v>
      </c>
      <c r="B756" t="s">
        <v>379</v>
      </c>
      <c r="C756" t="s">
        <v>380</v>
      </c>
      <c r="D756" t="s">
        <v>381</v>
      </c>
      <c r="E756" t="s">
        <v>382</v>
      </c>
      <c r="F756" t="s">
        <v>478</v>
      </c>
      <c r="G756" t="s">
        <v>460</v>
      </c>
      <c r="H756">
        <v>10531</v>
      </c>
      <c r="I756" s="1">
        <v>43777</v>
      </c>
      <c r="J756" s="1" t="str">
        <f>TEXT(Shipping_Data[[#This Row],[OrderDate]],"MMM")</f>
        <v>Nov</v>
      </c>
      <c r="K756">
        <f>YEAR(Shipping_Data[[#This Row],[OrderDate]])</f>
        <v>2019</v>
      </c>
      <c r="L756" s="1">
        <v>43805</v>
      </c>
      <c r="M756" s="1">
        <v>43788</v>
      </c>
      <c r="N756" t="s">
        <v>40</v>
      </c>
      <c r="O756">
        <v>59</v>
      </c>
      <c r="P756" t="s">
        <v>82</v>
      </c>
      <c r="Q756">
        <v>55</v>
      </c>
      <c r="R756">
        <v>2</v>
      </c>
      <c r="S756">
        <v>0</v>
      </c>
      <c r="T756">
        <v>110</v>
      </c>
      <c r="U756">
        <v>8.1199999999999992</v>
      </c>
    </row>
    <row r="757" spans="1:21" x14ac:dyDescent="0.2">
      <c r="A757" t="s">
        <v>333</v>
      </c>
      <c r="B757" t="s">
        <v>334</v>
      </c>
      <c r="C757" t="s">
        <v>224</v>
      </c>
      <c r="D757" t="s">
        <v>335</v>
      </c>
      <c r="E757" t="s">
        <v>226</v>
      </c>
      <c r="F757" t="s">
        <v>477</v>
      </c>
      <c r="G757" t="s">
        <v>460</v>
      </c>
      <c r="H757">
        <v>10532</v>
      </c>
      <c r="I757" s="1">
        <v>43778</v>
      </c>
      <c r="J757" s="1" t="str">
        <f>TEXT(Shipping_Data[[#This Row],[OrderDate]],"MMM")</f>
        <v>Nov</v>
      </c>
      <c r="K757">
        <f>YEAR(Shipping_Data[[#This Row],[OrderDate]])</f>
        <v>2019</v>
      </c>
      <c r="L757" s="1">
        <v>43806</v>
      </c>
      <c r="M757" s="1">
        <v>43781</v>
      </c>
      <c r="N757" t="s">
        <v>26</v>
      </c>
      <c r="O757">
        <v>30</v>
      </c>
      <c r="P757" t="s">
        <v>130</v>
      </c>
      <c r="Q757">
        <v>25.89</v>
      </c>
      <c r="R757">
        <v>15</v>
      </c>
      <c r="S757">
        <v>0</v>
      </c>
      <c r="T757">
        <v>388.35</v>
      </c>
      <c r="U757">
        <v>74.459999999999994</v>
      </c>
    </row>
    <row r="758" spans="1:21" x14ac:dyDescent="0.2">
      <c r="A758" t="s">
        <v>333</v>
      </c>
      <c r="B758" t="s">
        <v>334</v>
      </c>
      <c r="C758" t="s">
        <v>224</v>
      </c>
      <c r="D758" t="s">
        <v>335</v>
      </c>
      <c r="E758" t="s">
        <v>226</v>
      </c>
      <c r="F758" t="s">
        <v>477</v>
      </c>
      <c r="G758" t="s">
        <v>460</v>
      </c>
      <c r="H758">
        <v>10532</v>
      </c>
      <c r="I758" s="1">
        <v>43778</v>
      </c>
      <c r="J758" s="1" t="str">
        <f>TEXT(Shipping_Data[[#This Row],[OrderDate]],"MMM")</f>
        <v>Nov</v>
      </c>
      <c r="K758">
        <f>YEAR(Shipping_Data[[#This Row],[OrderDate]])</f>
        <v>2019</v>
      </c>
      <c r="L758" s="1">
        <v>43806</v>
      </c>
      <c r="M758" s="1">
        <v>43781</v>
      </c>
      <c r="N758" t="s">
        <v>26</v>
      </c>
      <c r="O758">
        <v>66</v>
      </c>
      <c r="P758" t="s">
        <v>238</v>
      </c>
      <c r="Q758">
        <v>17</v>
      </c>
      <c r="R758">
        <v>24</v>
      </c>
      <c r="S758">
        <v>0</v>
      </c>
      <c r="T758">
        <v>408</v>
      </c>
      <c r="U758">
        <v>74.459999999999994</v>
      </c>
    </row>
    <row r="759" spans="1:21" x14ac:dyDescent="0.2">
      <c r="A759" t="s">
        <v>131</v>
      </c>
      <c r="B759" t="s">
        <v>132</v>
      </c>
      <c r="C759" t="s">
        <v>133</v>
      </c>
      <c r="D759" t="s">
        <v>134</v>
      </c>
      <c r="E759" t="s">
        <v>135</v>
      </c>
      <c r="F759" t="s">
        <v>477</v>
      </c>
      <c r="G759" t="s">
        <v>458</v>
      </c>
      <c r="H759">
        <v>10533</v>
      </c>
      <c r="I759" s="1">
        <v>43781</v>
      </c>
      <c r="J759" s="1" t="str">
        <f>TEXT(Shipping_Data[[#This Row],[OrderDate]],"MMM")</f>
        <v>Nov</v>
      </c>
      <c r="K759">
        <f>YEAR(Shipping_Data[[#This Row],[OrderDate]])</f>
        <v>2019</v>
      </c>
      <c r="L759" s="1">
        <v>43809</v>
      </c>
      <c r="M759" s="1">
        <v>43791</v>
      </c>
      <c r="N759" t="s">
        <v>40</v>
      </c>
      <c r="O759">
        <v>4</v>
      </c>
      <c r="P759" t="s">
        <v>254</v>
      </c>
      <c r="Q759">
        <v>22</v>
      </c>
      <c r="R759">
        <v>50</v>
      </c>
      <c r="S759">
        <v>5.000000074505806E-2</v>
      </c>
      <c r="T759">
        <v>1045</v>
      </c>
      <c r="U759">
        <v>188.04</v>
      </c>
    </row>
    <row r="760" spans="1:21" x14ac:dyDescent="0.2">
      <c r="A760" t="s">
        <v>131</v>
      </c>
      <c r="B760" t="s">
        <v>132</v>
      </c>
      <c r="C760" t="s">
        <v>133</v>
      </c>
      <c r="D760" t="s">
        <v>134</v>
      </c>
      <c r="E760" t="s">
        <v>135</v>
      </c>
      <c r="F760" t="s">
        <v>477</v>
      </c>
      <c r="G760" t="s">
        <v>458</v>
      </c>
      <c r="H760">
        <v>10533</v>
      </c>
      <c r="I760" s="1">
        <v>43781</v>
      </c>
      <c r="J760" s="1" t="str">
        <f>TEXT(Shipping_Data[[#This Row],[OrderDate]],"MMM")</f>
        <v>Nov</v>
      </c>
      <c r="K760">
        <f>YEAR(Shipping_Data[[#This Row],[OrderDate]])</f>
        <v>2019</v>
      </c>
      <c r="L760" s="1">
        <v>43809</v>
      </c>
      <c r="M760" s="1">
        <v>43791</v>
      </c>
      <c r="N760" t="s">
        <v>40</v>
      </c>
      <c r="O760">
        <v>72</v>
      </c>
      <c r="P760" t="s">
        <v>29</v>
      </c>
      <c r="Q760">
        <v>34.799999999999997</v>
      </c>
      <c r="R760">
        <v>24</v>
      </c>
      <c r="S760">
        <v>0</v>
      </c>
      <c r="T760">
        <v>835.2</v>
      </c>
      <c r="U760">
        <v>188.04</v>
      </c>
    </row>
    <row r="761" spans="1:21" x14ac:dyDescent="0.2">
      <c r="A761" t="s">
        <v>131</v>
      </c>
      <c r="B761" t="s">
        <v>132</v>
      </c>
      <c r="C761" t="s">
        <v>133</v>
      </c>
      <c r="D761" t="s">
        <v>134</v>
      </c>
      <c r="E761" t="s">
        <v>135</v>
      </c>
      <c r="F761" t="s">
        <v>477</v>
      </c>
      <c r="G761" t="s">
        <v>458</v>
      </c>
      <c r="H761">
        <v>10533</v>
      </c>
      <c r="I761" s="1">
        <v>43781</v>
      </c>
      <c r="J761" s="1" t="str">
        <f>TEXT(Shipping_Data[[#This Row],[OrderDate]],"MMM")</f>
        <v>Nov</v>
      </c>
      <c r="K761">
        <f>YEAR(Shipping_Data[[#This Row],[OrderDate]])</f>
        <v>2019</v>
      </c>
      <c r="L761" s="1">
        <v>43809</v>
      </c>
      <c r="M761" s="1">
        <v>43791</v>
      </c>
      <c r="N761" t="s">
        <v>40</v>
      </c>
      <c r="O761">
        <v>73</v>
      </c>
      <c r="P761" t="s">
        <v>192</v>
      </c>
      <c r="Q761">
        <v>15</v>
      </c>
      <c r="R761">
        <v>24</v>
      </c>
      <c r="S761">
        <v>5.000000074505806E-2</v>
      </c>
      <c r="T761">
        <v>342</v>
      </c>
      <c r="U761">
        <v>188.04</v>
      </c>
    </row>
    <row r="762" spans="1:21" x14ac:dyDescent="0.2">
      <c r="A762" t="s">
        <v>193</v>
      </c>
      <c r="B762" t="s">
        <v>194</v>
      </c>
      <c r="C762" t="s">
        <v>195</v>
      </c>
      <c r="D762" t="s">
        <v>196</v>
      </c>
      <c r="E762" t="s">
        <v>34</v>
      </c>
      <c r="F762" t="s">
        <v>477</v>
      </c>
      <c r="G762" t="s">
        <v>458</v>
      </c>
      <c r="H762">
        <v>10534</v>
      </c>
      <c r="I762" s="1">
        <v>43781</v>
      </c>
      <c r="J762" s="1" t="str">
        <f>TEXT(Shipping_Data[[#This Row],[OrderDate]],"MMM")</f>
        <v>Nov</v>
      </c>
      <c r="K762">
        <f>YEAR(Shipping_Data[[#This Row],[OrderDate]])</f>
        <v>2019</v>
      </c>
      <c r="L762" s="1">
        <v>43809</v>
      </c>
      <c r="M762" s="1">
        <v>43783</v>
      </c>
      <c r="N762" t="s">
        <v>47</v>
      </c>
      <c r="O762">
        <v>30</v>
      </c>
      <c r="P762" t="s">
        <v>130</v>
      </c>
      <c r="Q762">
        <v>25.89</v>
      </c>
      <c r="R762">
        <v>10</v>
      </c>
      <c r="S762">
        <v>0</v>
      </c>
      <c r="T762">
        <v>258.89999999999998</v>
      </c>
      <c r="U762">
        <v>27.94</v>
      </c>
    </row>
    <row r="763" spans="1:21" x14ac:dyDescent="0.2">
      <c r="A763" t="s">
        <v>193</v>
      </c>
      <c r="B763" t="s">
        <v>194</v>
      </c>
      <c r="C763" t="s">
        <v>195</v>
      </c>
      <c r="D763" t="s">
        <v>196</v>
      </c>
      <c r="E763" t="s">
        <v>34</v>
      </c>
      <c r="F763" t="s">
        <v>477</v>
      </c>
      <c r="G763" t="s">
        <v>458</v>
      </c>
      <c r="H763">
        <v>10534</v>
      </c>
      <c r="I763" s="1">
        <v>43781</v>
      </c>
      <c r="J763" s="1" t="str">
        <f>TEXT(Shipping_Data[[#This Row],[OrderDate]],"MMM")</f>
        <v>Nov</v>
      </c>
      <c r="K76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x14ac:dyDescent="0.2">
      <c r="A764" t="s">
        <v>193</v>
      </c>
      <c r="B764" t="s">
        <v>194</v>
      </c>
      <c r="C764" t="s">
        <v>195</v>
      </c>
      <c r="D764" t="s">
        <v>196</v>
      </c>
      <c r="E764" t="s">
        <v>34</v>
      </c>
      <c r="F764" t="s">
        <v>477</v>
      </c>
      <c r="G764" t="s">
        <v>458</v>
      </c>
      <c r="H764">
        <v>10534</v>
      </c>
      <c r="I764" s="1">
        <v>43781</v>
      </c>
      <c r="J764" s="1" t="str">
        <f>TEXT(Shipping_Data[[#This Row],[OrderDate]],"MMM")</f>
        <v>Nov</v>
      </c>
      <c r="K764">
        <f>YEAR(Shipping_Data[[#This Row],[OrderDate]])</f>
        <v>2019</v>
      </c>
      <c r="L764" s="1">
        <v>43809</v>
      </c>
      <c r="M764" s="1">
        <v>43783</v>
      </c>
      <c r="N764" t="s">
        <v>47</v>
      </c>
      <c r="O764">
        <v>54</v>
      </c>
      <c r="P764" t="s">
        <v>220</v>
      </c>
      <c r="Q764">
        <v>7.45</v>
      </c>
      <c r="R764">
        <v>10</v>
      </c>
      <c r="S764">
        <v>0.20000000298023224</v>
      </c>
      <c r="T764">
        <v>59.6</v>
      </c>
      <c r="U764">
        <v>27.94</v>
      </c>
    </row>
    <row r="765" spans="1:21" x14ac:dyDescent="0.2">
      <c r="A765" t="s">
        <v>336</v>
      </c>
      <c r="B765" t="s">
        <v>337</v>
      </c>
      <c r="C765" t="s">
        <v>104</v>
      </c>
      <c r="D765" t="s">
        <v>338</v>
      </c>
      <c r="E765" t="s">
        <v>106</v>
      </c>
      <c r="F765" t="s">
        <v>479</v>
      </c>
      <c r="G765" t="s">
        <v>453</v>
      </c>
      <c r="H765">
        <v>10535</v>
      </c>
      <c r="I765" s="1">
        <v>43782</v>
      </c>
      <c r="J765" s="1" t="str">
        <f>TEXT(Shipping_Data[[#This Row],[OrderDate]],"MMM")</f>
        <v>Nov</v>
      </c>
      <c r="K765">
        <f>YEAR(Shipping_Data[[#This Row],[OrderDate]])</f>
        <v>2019</v>
      </c>
      <c r="L765" s="1">
        <v>43810</v>
      </c>
      <c r="M765" s="1">
        <v>43790</v>
      </c>
      <c r="N765" t="s">
        <v>40</v>
      </c>
      <c r="O765">
        <v>11</v>
      </c>
      <c r="P765" t="s">
        <v>27</v>
      </c>
      <c r="Q765">
        <v>21</v>
      </c>
      <c r="R765">
        <v>50</v>
      </c>
      <c r="S765">
        <v>0.10000000149011612</v>
      </c>
      <c r="T765">
        <v>945</v>
      </c>
      <c r="U765">
        <v>15.64</v>
      </c>
    </row>
    <row r="766" spans="1:21" x14ac:dyDescent="0.2">
      <c r="A766" t="s">
        <v>336</v>
      </c>
      <c r="B766" t="s">
        <v>337</v>
      </c>
      <c r="C766" t="s">
        <v>104</v>
      </c>
      <c r="D766" t="s">
        <v>338</v>
      </c>
      <c r="E766" t="s">
        <v>106</v>
      </c>
      <c r="F766" t="s">
        <v>479</v>
      </c>
      <c r="G766" t="s">
        <v>453</v>
      </c>
      <c r="H766">
        <v>10535</v>
      </c>
      <c r="I766" s="1">
        <v>43782</v>
      </c>
      <c r="J766" s="1" t="str">
        <f>TEXT(Shipping_Data[[#This Row],[OrderDate]],"MMM")</f>
        <v>Nov</v>
      </c>
      <c r="K766">
        <f>YEAR(Shipping_Data[[#This Row],[OrderDate]])</f>
        <v>2019</v>
      </c>
      <c r="L766" s="1">
        <v>43810</v>
      </c>
      <c r="M766" s="1">
        <v>43790</v>
      </c>
      <c r="N766" t="s">
        <v>40</v>
      </c>
      <c r="O766">
        <v>40</v>
      </c>
      <c r="P766" t="s">
        <v>150</v>
      </c>
      <c r="Q766">
        <v>18.399999999999999</v>
      </c>
      <c r="R766">
        <v>10</v>
      </c>
      <c r="S766">
        <v>0.10000000149011612</v>
      </c>
      <c r="T766">
        <v>165.6</v>
      </c>
      <c r="U766">
        <v>15.64</v>
      </c>
    </row>
    <row r="767" spans="1:21" x14ac:dyDescent="0.2">
      <c r="A767" t="s">
        <v>336</v>
      </c>
      <c r="B767" t="s">
        <v>337</v>
      </c>
      <c r="C767" t="s">
        <v>104</v>
      </c>
      <c r="D767" t="s">
        <v>338</v>
      </c>
      <c r="E767" t="s">
        <v>106</v>
      </c>
      <c r="F767" t="s">
        <v>479</v>
      </c>
      <c r="G767" t="s">
        <v>453</v>
      </c>
      <c r="H767">
        <v>10535</v>
      </c>
      <c r="I767" s="1">
        <v>43782</v>
      </c>
      <c r="J767" s="1" t="str">
        <f>TEXT(Shipping_Data[[#This Row],[OrderDate]],"MMM")</f>
        <v>Nov</v>
      </c>
      <c r="K767">
        <f>YEAR(Shipping_Data[[#This Row],[OrderDate]])</f>
        <v>2019</v>
      </c>
      <c r="L767" s="1">
        <v>43810</v>
      </c>
      <c r="M767" s="1">
        <v>43790</v>
      </c>
      <c r="N767" t="s">
        <v>40</v>
      </c>
      <c r="O767">
        <v>57</v>
      </c>
      <c r="P767" t="s">
        <v>55</v>
      </c>
      <c r="Q767">
        <v>19.5</v>
      </c>
      <c r="R767">
        <v>5</v>
      </c>
      <c r="S767">
        <v>0.10000000149011612</v>
      </c>
      <c r="T767">
        <v>87.75</v>
      </c>
      <c r="U767">
        <v>15.64</v>
      </c>
    </row>
    <row r="768" spans="1:21" x14ac:dyDescent="0.2">
      <c r="A768" t="s">
        <v>336</v>
      </c>
      <c r="B768" t="s">
        <v>337</v>
      </c>
      <c r="C768" t="s">
        <v>104</v>
      </c>
      <c r="D768" t="s">
        <v>338</v>
      </c>
      <c r="E768" t="s">
        <v>106</v>
      </c>
      <c r="F768" t="s">
        <v>479</v>
      </c>
      <c r="G768" t="s">
        <v>453</v>
      </c>
      <c r="H768">
        <v>10535</v>
      </c>
      <c r="I768" s="1">
        <v>43782</v>
      </c>
      <c r="J768" s="1" t="str">
        <f>TEXT(Shipping_Data[[#This Row],[OrderDate]],"MMM")</f>
        <v>Nov</v>
      </c>
      <c r="K768">
        <f>YEAR(Shipping_Data[[#This Row],[OrderDate]])</f>
        <v>2019</v>
      </c>
      <c r="L768" s="1">
        <v>43810</v>
      </c>
      <c r="M768" s="1">
        <v>43790</v>
      </c>
      <c r="N768" t="s">
        <v>40</v>
      </c>
      <c r="O768">
        <v>59</v>
      </c>
      <c r="P768" t="s">
        <v>82</v>
      </c>
      <c r="Q768">
        <v>55</v>
      </c>
      <c r="R768">
        <v>15</v>
      </c>
      <c r="S768">
        <v>0.10000000149011612</v>
      </c>
      <c r="T768">
        <v>742.5</v>
      </c>
      <c r="U768">
        <v>15.64</v>
      </c>
    </row>
    <row r="769" spans="1:21" x14ac:dyDescent="0.2">
      <c r="A769" t="s">
        <v>193</v>
      </c>
      <c r="B769" t="s">
        <v>194</v>
      </c>
      <c r="C769" t="s">
        <v>195</v>
      </c>
      <c r="D769" t="s">
        <v>196</v>
      </c>
      <c r="E769" t="s">
        <v>34</v>
      </c>
      <c r="F769" t="s">
        <v>477</v>
      </c>
      <c r="G769" t="s">
        <v>454</v>
      </c>
      <c r="H769">
        <v>10536</v>
      </c>
      <c r="I769" s="1">
        <v>43783</v>
      </c>
      <c r="J769" s="1" t="str">
        <f>TEXT(Shipping_Data[[#This Row],[OrderDate]],"MMM")</f>
        <v>Nov</v>
      </c>
      <c r="K769">
        <f>YEAR(Shipping_Data[[#This Row],[OrderDate]])</f>
        <v>2019</v>
      </c>
      <c r="L769" s="1">
        <v>43811</v>
      </c>
      <c r="M769" s="1">
        <v>43806</v>
      </c>
      <c r="N769" t="s">
        <v>47</v>
      </c>
      <c r="O769">
        <v>12</v>
      </c>
      <c r="P769" t="s">
        <v>145</v>
      </c>
      <c r="Q769">
        <v>38</v>
      </c>
      <c r="R769">
        <v>15</v>
      </c>
      <c r="S769">
        <v>0.25</v>
      </c>
      <c r="T769">
        <v>427.5</v>
      </c>
      <c r="U769">
        <v>58.88</v>
      </c>
    </row>
    <row r="770" spans="1:21" x14ac:dyDescent="0.2">
      <c r="A770" t="s">
        <v>193</v>
      </c>
      <c r="B770" t="s">
        <v>194</v>
      </c>
      <c r="C770" t="s">
        <v>195</v>
      </c>
      <c r="D770" t="s">
        <v>196</v>
      </c>
      <c r="E770" t="s">
        <v>34</v>
      </c>
      <c r="F770" t="s">
        <v>477</v>
      </c>
      <c r="G770" t="s">
        <v>454</v>
      </c>
      <c r="H770">
        <v>10536</v>
      </c>
      <c r="I770" s="1">
        <v>43783</v>
      </c>
      <c r="J770" s="1" t="str">
        <f>TEXT(Shipping_Data[[#This Row],[OrderDate]],"MMM")</f>
        <v>Nov</v>
      </c>
      <c r="K770">
        <f>YEAR(Shipping_Data[[#This Row],[OrderDate]])</f>
        <v>2019</v>
      </c>
      <c r="L770" s="1">
        <v>43811</v>
      </c>
      <c r="M770" s="1">
        <v>43806</v>
      </c>
      <c r="N770" t="s">
        <v>47</v>
      </c>
      <c r="O770">
        <v>31</v>
      </c>
      <c r="P770" t="s">
        <v>64</v>
      </c>
      <c r="Q770">
        <v>12.5</v>
      </c>
      <c r="R770">
        <v>20</v>
      </c>
      <c r="S770">
        <v>0</v>
      </c>
      <c r="T770">
        <v>250</v>
      </c>
      <c r="U770">
        <v>58.88</v>
      </c>
    </row>
    <row r="771" spans="1:21" x14ac:dyDescent="0.2">
      <c r="A771" t="s">
        <v>193</v>
      </c>
      <c r="B771" t="s">
        <v>194</v>
      </c>
      <c r="C771" t="s">
        <v>195</v>
      </c>
      <c r="D771" t="s">
        <v>196</v>
      </c>
      <c r="E771" t="s">
        <v>34</v>
      </c>
      <c r="F771" t="s">
        <v>477</v>
      </c>
      <c r="G771" t="s">
        <v>454</v>
      </c>
      <c r="H771">
        <v>10536</v>
      </c>
      <c r="I771" s="1">
        <v>43783</v>
      </c>
      <c r="J771" s="1" t="str">
        <f>TEXT(Shipping_Data[[#This Row],[OrderDate]],"MMM")</f>
        <v>Nov</v>
      </c>
      <c r="K771">
        <f>YEAR(Shipping_Data[[#This Row],[OrderDate]])</f>
        <v>2019</v>
      </c>
      <c r="L771" s="1">
        <v>43811</v>
      </c>
      <c r="M771" s="1">
        <v>43806</v>
      </c>
      <c r="N771" t="s">
        <v>47</v>
      </c>
      <c r="O771">
        <v>33</v>
      </c>
      <c r="P771" t="s">
        <v>62</v>
      </c>
      <c r="Q771">
        <v>2.5</v>
      </c>
      <c r="R771">
        <v>30</v>
      </c>
      <c r="S771">
        <v>0</v>
      </c>
      <c r="T771">
        <v>75</v>
      </c>
      <c r="U771">
        <v>58.88</v>
      </c>
    </row>
    <row r="772" spans="1:21" x14ac:dyDescent="0.2">
      <c r="A772" t="s">
        <v>193</v>
      </c>
      <c r="B772" t="s">
        <v>194</v>
      </c>
      <c r="C772" t="s">
        <v>195</v>
      </c>
      <c r="D772" t="s">
        <v>196</v>
      </c>
      <c r="E772" t="s">
        <v>34</v>
      </c>
      <c r="F772" t="s">
        <v>477</v>
      </c>
      <c r="G772" t="s">
        <v>454</v>
      </c>
      <c r="H772">
        <v>10536</v>
      </c>
      <c r="I772" s="1">
        <v>43783</v>
      </c>
      <c r="J772" s="1" t="str">
        <f>TEXT(Shipping_Data[[#This Row],[OrderDate]],"MMM")</f>
        <v>Nov</v>
      </c>
      <c r="K772">
        <f>YEAR(Shipping_Data[[#This Row],[OrderDate]])</f>
        <v>2019</v>
      </c>
      <c r="L772" s="1">
        <v>43811</v>
      </c>
      <c r="M772" s="1">
        <v>43806</v>
      </c>
      <c r="N772" t="s">
        <v>47</v>
      </c>
      <c r="O772">
        <v>60</v>
      </c>
      <c r="P772" t="s">
        <v>63</v>
      </c>
      <c r="Q772">
        <v>34</v>
      </c>
      <c r="R772">
        <v>35</v>
      </c>
      <c r="S772">
        <v>0.25</v>
      </c>
      <c r="T772">
        <v>892.5</v>
      </c>
      <c r="U772">
        <v>58.88</v>
      </c>
    </row>
    <row r="773" spans="1:21" x14ac:dyDescent="0.2">
      <c r="A773" t="s">
        <v>75</v>
      </c>
      <c r="B773" t="s">
        <v>76</v>
      </c>
      <c r="C773" t="s">
        <v>77</v>
      </c>
      <c r="D773" t="s">
        <v>78</v>
      </c>
      <c r="E773" t="s">
        <v>71</v>
      </c>
      <c r="F773" t="s">
        <v>477</v>
      </c>
      <c r="G773" t="s">
        <v>457</v>
      </c>
      <c r="H773">
        <v>10537</v>
      </c>
      <c r="I773" s="1">
        <v>43783</v>
      </c>
      <c r="J773" s="1" t="str">
        <f>TEXT(Shipping_Data[[#This Row],[OrderDate]],"MMM")</f>
        <v>Nov</v>
      </c>
      <c r="K773">
        <f>YEAR(Shipping_Data[[#This Row],[OrderDate]])</f>
        <v>2019</v>
      </c>
      <c r="L773" s="1">
        <v>43797</v>
      </c>
      <c r="M773" s="1">
        <v>43788</v>
      </c>
      <c r="N773" t="s">
        <v>40</v>
      </c>
      <c r="O773">
        <v>31</v>
      </c>
      <c r="P773" t="s">
        <v>64</v>
      </c>
      <c r="Q773">
        <v>12.5</v>
      </c>
      <c r="R773">
        <v>30</v>
      </c>
      <c r="S773">
        <v>0</v>
      </c>
      <c r="T773">
        <v>375</v>
      </c>
      <c r="U773">
        <v>78.849999999999994</v>
      </c>
    </row>
    <row r="774" spans="1:21" x14ac:dyDescent="0.2">
      <c r="A774" t="s">
        <v>75</v>
      </c>
      <c r="B774" t="s">
        <v>76</v>
      </c>
      <c r="C774" t="s">
        <v>77</v>
      </c>
      <c r="D774" t="s">
        <v>78</v>
      </c>
      <c r="E774" t="s">
        <v>71</v>
      </c>
      <c r="F774" t="s">
        <v>477</v>
      </c>
      <c r="G774" t="s">
        <v>457</v>
      </c>
      <c r="H774">
        <v>10537</v>
      </c>
      <c r="I774" s="1">
        <v>43783</v>
      </c>
      <c r="J774" s="1" t="str">
        <f>TEXT(Shipping_Data[[#This Row],[OrderDate]],"MMM")</f>
        <v>Nov</v>
      </c>
      <c r="K774">
        <f>YEAR(Shipping_Data[[#This Row],[OrderDate]])</f>
        <v>2019</v>
      </c>
      <c r="L774" s="1">
        <v>43797</v>
      </c>
      <c r="M774" s="1">
        <v>43788</v>
      </c>
      <c r="N774" t="s">
        <v>40</v>
      </c>
      <c r="O774">
        <v>51</v>
      </c>
      <c r="P774" t="s">
        <v>42</v>
      </c>
      <c r="Q774">
        <v>53</v>
      </c>
      <c r="R774">
        <v>6</v>
      </c>
      <c r="S774">
        <v>0</v>
      </c>
      <c r="T774">
        <v>318</v>
      </c>
      <c r="U774">
        <v>78.849999999999994</v>
      </c>
    </row>
    <row r="775" spans="1:21" x14ac:dyDescent="0.2">
      <c r="A775" t="s">
        <v>75</v>
      </c>
      <c r="B775" t="s">
        <v>76</v>
      </c>
      <c r="C775" t="s">
        <v>77</v>
      </c>
      <c r="D775" t="s">
        <v>78</v>
      </c>
      <c r="E775" t="s">
        <v>71</v>
      </c>
      <c r="F775" t="s">
        <v>477</v>
      </c>
      <c r="G775" t="s">
        <v>457</v>
      </c>
      <c r="H775">
        <v>10537</v>
      </c>
      <c r="I775" s="1">
        <v>43783</v>
      </c>
      <c r="J775" s="1" t="str">
        <f>TEXT(Shipping_Data[[#This Row],[OrderDate]],"MMM")</f>
        <v>Nov</v>
      </c>
      <c r="K775">
        <f>YEAR(Shipping_Data[[#This Row],[OrderDate]])</f>
        <v>2019</v>
      </c>
      <c r="L775" s="1">
        <v>43797</v>
      </c>
      <c r="M775" s="1">
        <v>43788</v>
      </c>
      <c r="N775" t="s">
        <v>40</v>
      </c>
      <c r="O775">
        <v>58</v>
      </c>
      <c r="P775" t="s">
        <v>263</v>
      </c>
      <c r="Q775">
        <v>13.25</v>
      </c>
      <c r="R775">
        <v>20</v>
      </c>
      <c r="S775">
        <v>0</v>
      </c>
      <c r="T775">
        <v>265</v>
      </c>
      <c r="U775">
        <v>78.849999999999994</v>
      </c>
    </row>
    <row r="776" spans="1:21" x14ac:dyDescent="0.2">
      <c r="A776" t="s">
        <v>75</v>
      </c>
      <c r="B776" t="s">
        <v>76</v>
      </c>
      <c r="C776" t="s">
        <v>77</v>
      </c>
      <c r="D776" t="s">
        <v>78</v>
      </c>
      <c r="E776" t="s">
        <v>71</v>
      </c>
      <c r="F776" t="s">
        <v>477</v>
      </c>
      <c r="G776" t="s">
        <v>457</v>
      </c>
      <c r="H776">
        <v>10537</v>
      </c>
      <c r="I776" s="1">
        <v>43783</v>
      </c>
      <c r="J776" s="1" t="str">
        <f>TEXT(Shipping_Data[[#This Row],[OrderDate]],"MMM")</f>
        <v>Nov</v>
      </c>
      <c r="K776">
        <f>YEAR(Shipping_Data[[#This Row],[OrderDate]])</f>
        <v>2019</v>
      </c>
      <c r="L776" s="1">
        <v>43797</v>
      </c>
      <c r="M776" s="1">
        <v>43788</v>
      </c>
      <c r="N776" t="s">
        <v>40</v>
      </c>
      <c r="O776">
        <v>72</v>
      </c>
      <c r="P776" t="s">
        <v>29</v>
      </c>
      <c r="Q776">
        <v>34.799999999999997</v>
      </c>
      <c r="R776">
        <v>21</v>
      </c>
      <c r="S776">
        <v>0</v>
      </c>
      <c r="T776">
        <v>730.8</v>
      </c>
      <c r="U776">
        <v>78.849999999999994</v>
      </c>
    </row>
    <row r="777" spans="1:21" x14ac:dyDescent="0.2">
      <c r="A777" t="s">
        <v>75</v>
      </c>
      <c r="B777" t="s">
        <v>76</v>
      </c>
      <c r="C777" t="s">
        <v>77</v>
      </c>
      <c r="D777" t="s">
        <v>78</v>
      </c>
      <c r="E777" t="s">
        <v>71</v>
      </c>
      <c r="F777" t="s">
        <v>477</v>
      </c>
      <c r="G777" t="s">
        <v>457</v>
      </c>
      <c r="H777">
        <v>10537</v>
      </c>
      <c r="I777" s="1">
        <v>43783</v>
      </c>
      <c r="J777" s="1" t="str">
        <f>TEXT(Shipping_Data[[#This Row],[OrderDate]],"MMM")</f>
        <v>Nov</v>
      </c>
      <c r="K777">
        <f>YEAR(Shipping_Data[[#This Row],[OrderDate]])</f>
        <v>2019</v>
      </c>
      <c r="L777" s="1">
        <v>43797</v>
      </c>
      <c r="M777" s="1">
        <v>43788</v>
      </c>
      <c r="N777" t="s">
        <v>40</v>
      </c>
      <c r="O777">
        <v>73</v>
      </c>
      <c r="P777" t="s">
        <v>192</v>
      </c>
      <c r="Q777">
        <v>15</v>
      </c>
      <c r="R777">
        <v>9</v>
      </c>
      <c r="S777">
        <v>0</v>
      </c>
      <c r="T777">
        <v>135</v>
      </c>
      <c r="U777">
        <v>78.849999999999994</v>
      </c>
    </row>
    <row r="778" spans="1:21" x14ac:dyDescent="0.2">
      <c r="A778" t="s">
        <v>222</v>
      </c>
      <c r="B778" t="s">
        <v>223</v>
      </c>
      <c r="C778" t="s">
        <v>224</v>
      </c>
      <c r="D778" t="s">
        <v>225</v>
      </c>
      <c r="E778" t="s">
        <v>226</v>
      </c>
      <c r="F778" t="s">
        <v>477</v>
      </c>
      <c r="G778" t="s">
        <v>455</v>
      </c>
      <c r="H778">
        <v>10538</v>
      </c>
      <c r="I778" s="1">
        <v>43784</v>
      </c>
      <c r="J778" s="1" t="str">
        <f>TEXT(Shipping_Data[[#This Row],[OrderDate]],"MMM")</f>
        <v>Nov</v>
      </c>
      <c r="K778">
        <f>YEAR(Shipping_Data[[#This Row],[OrderDate]])</f>
        <v>2019</v>
      </c>
      <c r="L778" s="1">
        <v>43812</v>
      </c>
      <c r="M778" s="1">
        <v>43785</v>
      </c>
      <c r="N778" t="s">
        <v>26</v>
      </c>
      <c r="O778">
        <v>70</v>
      </c>
      <c r="P778" t="s">
        <v>119</v>
      </c>
      <c r="Q778">
        <v>15</v>
      </c>
      <c r="R778">
        <v>7</v>
      </c>
      <c r="S778">
        <v>0</v>
      </c>
      <c r="T778">
        <v>105</v>
      </c>
      <c r="U778">
        <v>4.87</v>
      </c>
    </row>
    <row r="779" spans="1:21" x14ac:dyDescent="0.2">
      <c r="A779" t="s">
        <v>222</v>
      </c>
      <c r="B779" t="s">
        <v>223</v>
      </c>
      <c r="C779" t="s">
        <v>224</v>
      </c>
      <c r="D779" t="s">
        <v>225</v>
      </c>
      <c r="E779" t="s">
        <v>226</v>
      </c>
      <c r="F779" t="s">
        <v>477</v>
      </c>
      <c r="G779" t="s">
        <v>455</v>
      </c>
      <c r="H779">
        <v>10538</v>
      </c>
      <c r="I779" s="1">
        <v>43784</v>
      </c>
      <c r="J779" s="1" t="str">
        <f>TEXT(Shipping_Data[[#This Row],[OrderDate]],"MMM")</f>
        <v>Nov</v>
      </c>
      <c r="K779">
        <f>YEAR(Shipping_Data[[#This Row],[OrderDate]])</f>
        <v>2019</v>
      </c>
      <c r="L779" s="1">
        <v>43812</v>
      </c>
      <c r="M779" s="1">
        <v>43785</v>
      </c>
      <c r="N779" t="s">
        <v>26</v>
      </c>
      <c r="O779">
        <v>72</v>
      </c>
      <c r="P779" t="s">
        <v>29</v>
      </c>
      <c r="Q779">
        <v>34.799999999999997</v>
      </c>
      <c r="R779">
        <v>1</v>
      </c>
      <c r="S779">
        <v>0</v>
      </c>
      <c r="T779">
        <v>34.799999999999997</v>
      </c>
      <c r="U779">
        <v>4.87</v>
      </c>
    </row>
    <row r="780" spans="1:21" x14ac:dyDescent="0.2">
      <c r="A780" t="s">
        <v>222</v>
      </c>
      <c r="B780" t="s">
        <v>223</v>
      </c>
      <c r="C780" t="s">
        <v>224</v>
      </c>
      <c r="D780" t="s">
        <v>225</v>
      </c>
      <c r="E780" t="s">
        <v>226</v>
      </c>
      <c r="F780" t="s">
        <v>477</v>
      </c>
      <c r="G780" t="s">
        <v>456</v>
      </c>
      <c r="H780">
        <v>10539</v>
      </c>
      <c r="I780" s="1">
        <v>43785</v>
      </c>
      <c r="J780" s="1" t="str">
        <f>TEXT(Shipping_Data[[#This Row],[OrderDate]],"MMM")</f>
        <v>Nov</v>
      </c>
      <c r="K780">
        <f>YEAR(Shipping_Data[[#This Row],[OrderDate]])</f>
        <v>2019</v>
      </c>
      <c r="L780" s="1">
        <v>43813</v>
      </c>
      <c r="M780" s="1">
        <v>43792</v>
      </c>
      <c r="N780" t="s">
        <v>26</v>
      </c>
      <c r="O780">
        <v>13</v>
      </c>
      <c r="P780" t="s">
        <v>180</v>
      </c>
      <c r="Q780">
        <v>6</v>
      </c>
      <c r="R780">
        <v>8</v>
      </c>
      <c r="S780">
        <v>0</v>
      </c>
      <c r="T780">
        <v>48</v>
      </c>
      <c r="U780">
        <v>12.36</v>
      </c>
    </row>
    <row r="781" spans="1:21" x14ac:dyDescent="0.2">
      <c r="A781" t="s">
        <v>222</v>
      </c>
      <c r="B781" t="s">
        <v>223</v>
      </c>
      <c r="C781" t="s">
        <v>224</v>
      </c>
      <c r="D781" t="s">
        <v>225</v>
      </c>
      <c r="E781" t="s">
        <v>226</v>
      </c>
      <c r="F781" t="s">
        <v>477</v>
      </c>
      <c r="G781" t="s">
        <v>456</v>
      </c>
      <c r="H781">
        <v>10539</v>
      </c>
      <c r="I781" s="1">
        <v>43785</v>
      </c>
      <c r="J781" s="1" t="str">
        <f>TEXT(Shipping_Data[[#This Row],[OrderDate]],"MMM")</f>
        <v>Nov</v>
      </c>
      <c r="K781">
        <f>YEAR(Shipping_Data[[#This Row],[OrderDate]])</f>
        <v>2019</v>
      </c>
      <c r="L781" s="1">
        <v>43813</v>
      </c>
      <c r="M781" s="1">
        <v>43792</v>
      </c>
      <c r="N781" t="s">
        <v>26</v>
      </c>
      <c r="O781">
        <v>21</v>
      </c>
      <c r="P781" t="s">
        <v>107</v>
      </c>
      <c r="Q781">
        <v>10</v>
      </c>
      <c r="R781">
        <v>15</v>
      </c>
      <c r="S781">
        <v>0</v>
      </c>
      <c r="T781">
        <v>150</v>
      </c>
      <c r="U781">
        <v>12.36</v>
      </c>
    </row>
    <row r="782" spans="1:21" x14ac:dyDescent="0.2">
      <c r="A782" t="s">
        <v>222</v>
      </c>
      <c r="B782" t="s">
        <v>223</v>
      </c>
      <c r="C782" t="s">
        <v>224</v>
      </c>
      <c r="D782" t="s">
        <v>225</v>
      </c>
      <c r="E782" t="s">
        <v>226</v>
      </c>
      <c r="F782" t="s">
        <v>477</v>
      </c>
      <c r="G782" t="s">
        <v>456</v>
      </c>
      <c r="H782">
        <v>10539</v>
      </c>
      <c r="I782" s="1">
        <v>43785</v>
      </c>
      <c r="J782" s="1" t="str">
        <f>TEXT(Shipping_Data[[#This Row],[OrderDate]],"MMM")</f>
        <v>Nov</v>
      </c>
      <c r="K782">
        <f>YEAR(Shipping_Data[[#This Row],[OrderDate]])</f>
        <v>2019</v>
      </c>
      <c r="L782" s="1">
        <v>43813</v>
      </c>
      <c r="M782" s="1">
        <v>43792</v>
      </c>
      <c r="N782" t="s">
        <v>26</v>
      </c>
      <c r="O782">
        <v>33</v>
      </c>
      <c r="P782" t="s">
        <v>62</v>
      </c>
      <c r="Q782">
        <v>2.5</v>
      </c>
      <c r="R782">
        <v>15</v>
      </c>
      <c r="S782">
        <v>0</v>
      </c>
      <c r="T782">
        <v>37.5</v>
      </c>
      <c r="U782">
        <v>12.36</v>
      </c>
    </row>
    <row r="783" spans="1:21" x14ac:dyDescent="0.2">
      <c r="A783" t="s">
        <v>222</v>
      </c>
      <c r="B783" t="s">
        <v>223</v>
      </c>
      <c r="C783" t="s">
        <v>224</v>
      </c>
      <c r="D783" t="s">
        <v>225</v>
      </c>
      <c r="E783" t="s">
        <v>226</v>
      </c>
      <c r="F783" t="s">
        <v>477</v>
      </c>
      <c r="G783" t="s">
        <v>456</v>
      </c>
      <c r="H783">
        <v>10539</v>
      </c>
      <c r="I783" s="1">
        <v>43785</v>
      </c>
      <c r="J783" s="1" t="str">
        <f>TEXT(Shipping_Data[[#This Row],[OrderDate]],"MMM")</f>
        <v>Nov</v>
      </c>
      <c r="K783">
        <f>YEAR(Shipping_Data[[#This Row],[OrderDate]])</f>
        <v>2019</v>
      </c>
      <c r="L783" s="1">
        <v>43813</v>
      </c>
      <c r="M783" s="1">
        <v>43792</v>
      </c>
      <c r="N783" t="s">
        <v>26</v>
      </c>
      <c r="O783">
        <v>49</v>
      </c>
      <c r="P783" t="s">
        <v>66</v>
      </c>
      <c r="Q783">
        <v>20</v>
      </c>
      <c r="R783">
        <v>6</v>
      </c>
      <c r="S783">
        <v>0</v>
      </c>
      <c r="T783">
        <v>120</v>
      </c>
      <c r="U783">
        <v>12.36</v>
      </c>
    </row>
    <row r="784" spans="1:21" x14ac:dyDescent="0.2">
      <c r="A784" t="s">
        <v>166</v>
      </c>
      <c r="B784" t="s">
        <v>167</v>
      </c>
      <c r="C784" t="s">
        <v>168</v>
      </c>
      <c r="D784" t="s">
        <v>169</v>
      </c>
      <c r="E784" t="s">
        <v>34</v>
      </c>
      <c r="F784" t="s">
        <v>477</v>
      </c>
      <c r="G784" t="s">
        <v>454</v>
      </c>
      <c r="H784">
        <v>10540</v>
      </c>
      <c r="I784" s="1">
        <v>43788</v>
      </c>
      <c r="J784" s="1" t="str">
        <f>TEXT(Shipping_Data[[#This Row],[OrderDate]],"MMM")</f>
        <v>Nov</v>
      </c>
      <c r="K784">
        <f>YEAR(Shipping_Data[[#This Row],[OrderDate]])</f>
        <v>2019</v>
      </c>
      <c r="L784" s="1">
        <v>43816</v>
      </c>
      <c r="M784" s="1">
        <v>43813</v>
      </c>
      <c r="N784" t="s">
        <v>26</v>
      </c>
      <c r="O784">
        <v>3</v>
      </c>
      <c r="P784" t="s">
        <v>227</v>
      </c>
      <c r="Q784">
        <v>10</v>
      </c>
      <c r="R784">
        <v>60</v>
      </c>
      <c r="S784">
        <v>0</v>
      </c>
      <c r="T784">
        <v>600</v>
      </c>
      <c r="U784">
        <v>1007.64</v>
      </c>
    </row>
    <row r="785" spans="1:21" x14ac:dyDescent="0.2">
      <c r="A785" t="s">
        <v>166</v>
      </c>
      <c r="B785" t="s">
        <v>167</v>
      </c>
      <c r="C785" t="s">
        <v>168</v>
      </c>
      <c r="D785" t="s">
        <v>169</v>
      </c>
      <c r="E785" t="s">
        <v>34</v>
      </c>
      <c r="F785" t="s">
        <v>477</v>
      </c>
      <c r="G785" t="s">
        <v>454</v>
      </c>
      <c r="H785">
        <v>10540</v>
      </c>
      <c r="I785" s="1">
        <v>43788</v>
      </c>
      <c r="J785" s="1" t="str">
        <f>TEXT(Shipping_Data[[#This Row],[OrderDate]],"MMM")</f>
        <v>Nov</v>
      </c>
      <c r="K785">
        <f>YEAR(Shipping_Data[[#This Row],[OrderDate]])</f>
        <v>2019</v>
      </c>
      <c r="L785" s="1">
        <v>43816</v>
      </c>
      <c r="M785" s="1">
        <v>43813</v>
      </c>
      <c r="N785" t="s">
        <v>26</v>
      </c>
      <c r="O785">
        <v>26</v>
      </c>
      <c r="P785" t="s">
        <v>289</v>
      </c>
      <c r="Q785">
        <v>31.23</v>
      </c>
      <c r="R785">
        <v>40</v>
      </c>
      <c r="S785">
        <v>0</v>
      </c>
      <c r="T785">
        <v>1249.2</v>
      </c>
      <c r="U785">
        <v>1007.64</v>
      </c>
    </row>
    <row r="786" spans="1:21" x14ac:dyDescent="0.2">
      <c r="A786" t="s">
        <v>166</v>
      </c>
      <c r="B786" t="s">
        <v>167</v>
      </c>
      <c r="C786" t="s">
        <v>168</v>
      </c>
      <c r="D786" t="s">
        <v>169</v>
      </c>
      <c r="E786" t="s">
        <v>34</v>
      </c>
      <c r="F786" t="s">
        <v>477</v>
      </c>
      <c r="G786" t="s">
        <v>454</v>
      </c>
      <c r="H786">
        <v>10540</v>
      </c>
      <c r="I786" s="1">
        <v>43788</v>
      </c>
      <c r="J786" s="1" t="str">
        <f>TEXT(Shipping_Data[[#This Row],[OrderDate]],"MMM")</f>
        <v>Nov</v>
      </c>
      <c r="K786">
        <f>YEAR(Shipping_Data[[#This Row],[OrderDate]])</f>
        <v>2019</v>
      </c>
      <c r="L786" s="1">
        <v>43816</v>
      </c>
      <c r="M786" s="1">
        <v>43813</v>
      </c>
      <c r="N786" t="s">
        <v>26</v>
      </c>
      <c r="O786">
        <v>38</v>
      </c>
      <c r="P786" t="s">
        <v>288</v>
      </c>
      <c r="Q786">
        <v>263.5</v>
      </c>
      <c r="R786">
        <v>30</v>
      </c>
      <c r="S786">
        <v>0</v>
      </c>
      <c r="T786">
        <v>7905</v>
      </c>
      <c r="U786">
        <v>1007.64</v>
      </c>
    </row>
    <row r="787" spans="1:21" x14ac:dyDescent="0.2">
      <c r="A787" t="s">
        <v>166</v>
      </c>
      <c r="B787" t="s">
        <v>167</v>
      </c>
      <c r="C787" t="s">
        <v>168</v>
      </c>
      <c r="D787" t="s">
        <v>169</v>
      </c>
      <c r="E787" t="s">
        <v>34</v>
      </c>
      <c r="F787" t="s">
        <v>477</v>
      </c>
      <c r="G787" t="s">
        <v>454</v>
      </c>
      <c r="H787">
        <v>10540</v>
      </c>
      <c r="I787" s="1">
        <v>43788</v>
      </c>
      <c r="J787" s="1" t="str">
        <f>TEXT(Shipping_Data[[#This Row],[OrderDate]],"MMM")</f>
        <v>Nov</v>
      </c>
      <c r="K787">
        <f>YEAR(Shipping_Data[[#This Row],[OrderDate]])</f>
        <v>2019</v>
      </c>
      <c r="L787" s="1">
        <v>43816</v>
      </c>
      <c r="M787" s="1">
        <v>43813</v>
      </c>
      <c r="N787" t="s">
        <v>26</v>
      </c>
      <c r="O787">
        <v>68</v>
      </c>
      <c r="P787" t="s">
        <v>221</v>
      </c>
      <c r="Q787">
        <v>12.5</v>
      </c>
      <c r="R787">
        <v>35</v>
      </c>
      <c r="S787">
        <v>0</v>
      </c>
      <c r="T787">
        <v>437.5</v>
      </c>
      <c r="U787">
        <v>1007.64</v>
      </c>
    </row>
    <row r="788" spans="1:21" x14ac:dyDescent="0.2">
      <c r="A788" t="s">
        <v>43</v>
      </c>
      <c r="B788" t="s">
        <v>44</v>
      </c>
      <c r="C788" t="s">
        <v>45</v>
      </c>
      <c r="D788" t="s">
        <v>46</v>
      </c>
      <c r="E788" t="s">
        <v>39</v>
      </c>
      <c r="F788" t="s">
        <v>478</v>
      </c>
      <c r="G788" t="s">
        <v>459</v>
      </c>
      <c r="H788">
        <v>10541</v>
      </c>
      <c r="I788" s="1">
        <v>43788</v>
      </c>
      <c r="J788" s="1" t="str">
        <f>TEXT(Shipping_Data[[#This Row],[OrderDate]],"MMM")</f>
        <v>Nov</v>
      </c>
      <c r="K788">
        <f>YEAR(Shipping_Data[[#This Row],[OrderDate]])</f>
        <v>2019</v>
      </c>
      <c r="L788" s="1">
        <v>43816</v>
      </c>
      <c r="M788" s="1">
        <v>43798</v>
      </c>
      <c r="N788" t="s">
        <v>40</v>
      </c>
      <c r="O788">
        <v>24</v>
      </c>
      <c r="P788" t="s">
        <v>72</v>
      </c>
      <c r="Q788">
        <v>4.5</v>
      </c>
      <c r="R788">
        <v>35</v>
      </c>
      <c r="S788">
        <v>0.10000000149011612</v>
      </c>
      <c r="T788">
        <v>141.75</v>
      </c>
      <c r="U788">
        <v>68.650000000000006</v>
      </c>
    </row>
    <row r="789" spans="1:21" x14ac:dyDescent="0.2">
      <c r="A789" t="s">
        <v>43</v>
      </c>
      <c r="B789" t="s">
        <v>44</v>
      </c>
      <c r="C789" t="s">
        <v>45</v>
      </c>
      <c r="D789" t="s">
        <v>46</v>
      </c>
      <c r="E789" t="s">
        <v>39</v>
      </c>
      <c r="F789" t="s">
        <v>478</v>
      </c>
      <c r="G789" t="s">
        <v>459</v>
      </c>
      <c r="H789">
        <v>10541</v>
      </c>
      <c r="I789" s="1">
        <v>43788</v>
      </c>
      <c r="J789" s="1" t="str">
        <f>TEXT(Shipping_Data[[#This Row],[OrderDate]],"MMM")</f>
        <v>Nov</v>
      </c>
      <c r="K789">
        <f>YEAR(Shipping_Data[[#This Row],[OrderDate]])</f>
        <v>2019</v>
      </c>
      <c r="L789" s="1">
        <v>43816</v>
      </c>
      <c r="M789" s="1">
        <v>43798</v>
      </c>
      <c r="N789" t="s">
        <v>40</v>
      </c>
      <c r="O789">
        <v>38</v>
      </c>
      <c r="P789" t="s">
        <v>288</v>
      </c>
      <c r="Q789">
        <v>263.5</v>
      </c>
      <c r="R789">
        <v>4</v>
      </c>
      <c r="S789">
        <v>0.10000000149011612</v>
      </c>
      <c r="T789">
        <v>948.6</v>
      </c>
      <c r="U789">
        <v>68.650000000000006</v>
      </c>
    </row>
    <row r="790" spans="1:21" x14ac:dyDescent="0.2">
      <c r="A790" t="s">
        <v>43</v>
      </c>
      <c r="B790" t="s">
        <v>44</v>
      </c>
      <c r="C790" t="s">
        <v>45</v>
      </c>
      <c r="D790" t="s">
        <v>46</v>
      </c>
      <c r="E790" t="s">
        <v>39</v>
      </c>
      <c r="F790" t="s">
        <v>478</v>
      </c>
      <c r="G790" t="s">
        <v>459</v>
      </c>
      <c r="H790">
        <v>10541</v>
      </c>
      <c r="I790" s="1">
        <v>43788</v>
      </c>
      <c r="J790" s="1" t="str">
        <f>TEXT(Shipping_Data[[#This Row],[OrderDate]],"MMM")</f>
        <v>Nov</v>
      </c>
      <c r="K790">
        <f>YEAR(Shipping_Data[[#This Row],[OrderDate]])</f>
        <v>2019</v>
      </c>
      <c r="L790" s="1">
        <v>43816</v>
      </c>
      <c r="M790" s="1">
        <v>43798</v>
      </c>
      <c r="N790" t="s">
        <v>40</v>
      </c>
      <c r="O790">
        <v>65</v>
      </c>
      <c r="P790" t="s">
        <v>49</v>
      </c>
      <c r="Q790">
        <v>21.05</v>
      </c>
      <c r="R790">
        <v>36</v>
      </c>
      <c r="S790">
        <v>0.10000000149011612</v>
      </c>
      <c r="T790">
        <v>682.02</v>
      </c>
      <c r="U790">
        <v>68.650000000000006</v>
      </c>
    </row>
    <row r="791" spans="1:21" x14ac:dyDescent="0.2">
      <c r="A791" t="s">
        <v>43</v>
      </c>
      <c r="B791" t="s">
        <v>44</v>
      </c>
      <c r="C791" t="s">
        <v>45</v>
      </c>
      <c r="D791" t="s">
        <v>46</v>
      </c>
      <c r="E791" t="s">
        <v>39</v>
      </c>
      <c r="F791" t="s">
        <v>478</v>
      </c>
      <c r="G791" t="s">
        <v>459</v>
      </c>
      <c r="H791">
        <v>10541</v>
      </c>
      <c r="I791" s="1">
        <v>43788</v>
      </c>
      <c r="J791" s="1" t="str">
        <f>TEXT(Shipping_Data[[#This Row],[OrderDate]],"MMM")</f>
        <v>Nov</v>
      </c>
      <c r="K791">
        <f>YEAR(Shipping_Data[[#This Row],[OrderDate]])</f>
        <v>2019</v>
      </c>
      <c r="L791" s="1">
        <v>43816</v>
      </c>
      <c r="M791" s="1">
        <v>43798</v>
      </c>
      <c r="N791" t="s">
        <v>40</v>
      </c>
      <c r="O791">
        <v>71</v>
      </c>
      <c r="P791" t="s">
        <v>171</v>
      </c>
      <c r="Q791">
        <v>21.5</v>
      </c>
      <c r="R791">
        <v>9</v>
      </c>
      <c r="S791">
        <v>0.10000000149011612</v>
      </c>
      <c r="T791">
        <v>174.15</v>
      </c>
      <c r="U791">
        <v>68.650000000000006</v>
      </c>
    </row>
    <row r="792" spans="1:21" x14ac:dyDescent="0.2">
      <c r="A792" t="s">
        <v>271</v>
      </c>
      <c r="B792" t="s">
        <v>272</v>
      </c>
      <c r="C792" t="s">
        <v>273</v>
      </c>
      <c r="D792" t="s">
        <v>274</v>
      </c>
      <c r="E792" t="s">
        <v>34</v>
      </c>
      <c r="F792" t="s">
        <v>477</v>
      </c>
      <c r="G792" t="s">
        <v>457</v>
      </c>
      <c r="H792">
        <v>10542</v>
      </c>
      <c r="I792" s="1">
        <v>43789</v>
      </c>
      <c r="J792" s="1" t="str">
        <f>TEXT(Shipping_Data[[#This Row],[OrderDate]],"MMM")</f>
        <v>Nov</v>
      </c>
      <c r="K792">
        <f>YEAR(Shipping_Data[[#This Row],[OrderDate]])</f>
        <v>2019</v>
      </c>
      <c r="L792" s="1">
        <v>43817</v>
      </c>
      <c r="M792" s="1">
        <v>43795</v>
      </c>
      <c r="N792" t="s">
        <v>26</v>
      </c>
      <c r="O792">
        <v>11</v>
      </c>
      <c r="P792" t="s">
        <v>27</v>
      </c>
      <c r="Q792">
        <v>21</v>
      </c>
      <c r="R792">
        <v>15</v>
      </c>
      <c r="S792">
        <v>5.000000074505806E-2</v>
      </c>
      <c r="T792">
        <v>299.25</v>
      </c>
      <c r="U792">
        <v>10.95</v>
      </c>
    </row>
    <row r="793" spans="1:21" x14ac:dyDescent="0.2">
      <c r="A793" t="s">
        <v>271</v>
      </c>
      <c r="B793" t="s">
        <v>272</v>
      </c>
      <c r="C793" t="s">
        <v>273</v>
      </c>
      <c r="D793" t="s">
        <v>274</v>
      </c>
      <c r="E793" t="s">
        <v>34</v>
      </c>
      <c r="F793" t="s">
        <v>477</v>
      </c>
      <c r="G793" t="s">
        <v>457</v>
      </c>
      <c r="H793">
        <v>10542</v>
      </c>
      <c r="I793" s="1">
        <v>43789</v>
      </c>
      <c r="J793" s="1" t="str">
        <f>TEXT(Shipping_Data[[#This Row],[OrderDate]],"MMM")</f>
        <v>Nov</v>
      </c>
      <c r="K793">
        <f>YEAR(Shipping_Data[[#This Row],[OrderDate]])</f>
        <v>2019</v>
      </c>
      <c r="L793" s="1">
        <v>43817</v>
      </c>
      <c r="M793" s="1">
        <v>43795</v>
      </c>
      <c r="N793" t="s">
        <v>26</v>
      </c>
      <c r="O793">
        <v>54</v>
      </c>
      <c r="P793" t="s">
        <v>220</v>
      </c>
      <c r="Q793">
        <v>7.45</v>
      </c>
      <c r="R793">
        <v>24</v>
      </c>
      <c r="S793">
        <v>5.000000074505806E-2</v>
      </c>
      <c r="T793">
        <v>169.86</v>
      </c>
      <c r="U793">
        <v>10.95</v>
      </c>
    </row>
    <row r="794" spans="1:21" x14ac:dyDescent="0.2">
      <c r="A794" t="s">
        <v>204</v>
      </c>
      <c r="B794" t="s">
        <v>205</v>
      </c>
      <c r="C794" t="s">
        <v>206</v>
      </c>
      <c r="D794" t="s">
        <v>207</v>
      </c>
      <c r="E794" t="s">
        <v>93</v>
      </c>
      <c r="F794" t="s">
        <v>478</v>
      </c>
      <c r="G794" t="s">
        <v>458</v>
      </c>
      <c r="H794">
        <v>10543</v>
      </c>
      <c r="I794" s="1">
        <v>43790</v>
      </c>
      <c r="J794" s="1" t="str">
        <f>TEXT(Shipping_Data[[#This Row],[OrderDate]],"MMM")</f>
        <v>Nov</v>
      </c>
      <c r="K794">
        <f>YEAR(Shipping_Data[[#This Row],[OrderDate]])</f>
        <v>2019</v>
      </c>
      <c r="L794" s="1">
        <v>43818</v>
      </c>
      <c r="M794" s="1">
        <v>43792</v>
      </c>
      <c r="N794" t="s">
        <v>47</v>
      </c>
      <c r="O794">
        <v>12</v>
      </c>
      <c r="P794" t="s">
        <v>145</v>
      </c>
      <c r="Q794">
        <v>38</v>
      </c>
      <c r="R794">
        <v>30</v>
      </c>
      <c r="S794">
        <v>0.15000000596046448</v>
      </c>
      <c r="T794">
        <v>969</v>
      </c>
      <c r="U794">
        <v>48.17</v>
      </c>
    </row>
    <row r="795" spans="1:21" x14ac:dyDescent="0.2">
      <c r="A795" t="s">
        <v>204</v>
      </c>
      <c r="B795" t="s">
        <v>205</v>
      </c>
      <c r="C795" t="s">
        <v>206</v>
      </c>
      <c r="D795" t="s">
        <v>207</v>
      </c>
      <c r="E795" t="s">
        <v>93</v>
      </c>
      <c r="F795" t="s">
        <v>478</v>
      </c>
      <c r="G795" t="s">
        <v>458</v>
      </c>
      <c r="H795">
        <v>10543</v>
      </c>
      <c r="I795" s="1">
        <v>43790</v>
      </c>
      <c r="J795" s="1" t="str">
        <f>TEXT(Shipping_Data[[#This Row],[OrderDate]],"MMM")</f>
        <v>Nov</v>
      </c>
      <c r="K795">
        <f>YEAR(Shipping_Data[[#This Row],[OrderDate]])</f>
        <v>2019</v>
      </c>
      <c r="L795" s="1">
        <v>43818</v>
      </c>
      <c r="M795" s="1">
        <v>43792</v>
      </c>
      <c r="N795" t="s">
        <v>47</v>
      </c>
      <c r="O795">
        <v>23</v>
      </c>
      <c r="P795" t="s">
        <v>303</v>
      </c>
      <c r="Q795">
        <v>9</v>
      </c>
      <c r="R795">
        <v>70</v>
      </c>
      <c r="S795">
        <v>0.15000000596046448</v>
      </c>
      <c r="T795">
        <v>535.5</v>
      </c>
      <c r="U795">
        <v>48.17</v>
      </c>
    </row>
    <row r="796" spans="1:21" x14ac:dyDescent="0.2">
      <c r="A796" t="s">
        <v>247</v>
      </c>
      <c r="B796" t="s">
        <v>248</v>
      </c>
      <c r="C796" t="s">
        <v>249</v>
      </c>
      <c r="D796" t="s">
        <v>250</v>
      </c>
      <c r="E796" t="s">
        <v>117</v>
      </c>
      <c r="F796" t="s">
        <v>479</v>
      </c>
      <c r="G796" t="s">
        <v>453</v>
      </c>
      <c r="H796">
        <v>10544</v>
      </c>
      <c r="I796" s="1">
        <v>43790</v>
      </c>
      <c r="J796" s="1" t="str">
        <f>TEXT(Shipping_Data[[#This Row],[OrderDate]],"MMM")</f>
        <v>Nov</v>
      </c>
      <c r="K796">
        <f>YEAR(Shipping_Data[[#This Row],[OrderDate]])</f>
        <v>2019</v>
      </c>
      <c r="L796" s="1">
        <v>43818</v>
      </c>
      <c r="M796" s="1">
        <v>43799</v>
      </c>
      <c r="N796" t="s">
        <v>40</v>
      </c>
      <c r="O796">
        <v>28</v>
      </c>
      <c r="P796" t="s">
        <v>185</v>
      </c>
      <c r="Q796">
        <v>45.6</v>
      </c>
      <c r="R796">
        <v>7</v>
      </c>
      <c r="S796">
        <v>0</v>
      </c>
      <c r="T796">
        <v>319.2</v>
      </c>
      <c r="U796">
        <v>24.91</v>
      </c>
    </row>
    <row r="797" spans="1:21" x14ac:dyDescent="0.2">
      <c r="A797" t="s">
        <v>247</v>
      </c>
      <c r="B797" t="s">
        <v>248</v>
      </c>
      <c r="C797" t="s">
        <v>249</v>
      </c>
      <c r="D797" t="s">
        <v>250</v>
      </c>
      <c r="E797" t="s">
        <v>117</v>
      </c>
      <c r="F797" t="s">
        <v>479</v>
      </c>
      <c r="G797" t="s">
        <v>453</v>
      </c>
      <c r="H797">
        <v>10544</v>
      </c>
      <c r="I797" s="1">
        <v>43790</v>
      </c>
      <c r="J797" s="1" t="str">
        <f>TEXT(Shipping_Data[[#This Row],[OrderDate]],"MMM")</f>
        <v>Nov</v>
      </c>
      <c r="K797">
        <f>YEAR(Shipping_Data[[#This Row],[OrderDate]])</f>
        <v>2019</v>
      </c>
      <c r="L797" s="1">
        <v>43818</v>
      </c>
      <c r="M797" s="1">
        <v>43799</v>
      </c>
      <c r="N797" t="s">
        <v>40</v>
      </c>
      <c r="O797">
        <v>67</v>
      </c>
      <c r="P797" t="s">
        <v>209</v>
      </c>
      <c r="Q797">
        <v>14</v>
      </c>
      <c r="R797">
        <v>7</v>
      </c>
      <c r="S797">
        <v>0</v>
      </c>
      <c r="T797">
        <v>98</v>
      </c>
      <c r="U797">
        <v>24.91</v>
      </c>
    </row>
    <row r="798" spans="1:21" x14ac:dyDescent="0.2">
      <c r="A798" t="s">
        <v>398</v>
      </c>
      <c r="B798" t="s">
        <v>399</v>
      </c>
      <c r="C798" t="s">
        <v>400</v>
      </c>
      <c r="D798" t="s">
        <v>401</v>
      </c>
      <c r="E798" t="s">
        <v>117</v>
      </c>
      <c r="F798" t="s">
        <v>479</v>
      </c>
      <c r="G798" t="s">
        <v>458</v>
      </c>
      <c r="H798">
        <v>10545</v>
      </c>
      <c r="I798" s="1">
        <v>43791</v>
      </c>
      <c r="J798" s="1" t="str">
        <f>TEXT(Shipping_Data[[#This Row],[OrderDate]],"MMM")</f>
        <v>Nov</v>
      </c>
      <c r="K798">
        <f>YEAR(Shipping_Data[[#This Row],[OrderDate]])</f>
        <v>2019</v>
      </c>
      <c r="L798" s="1">
        <v>43819</v>
      </c>
      <c r="M798" s="1">
        <v>43826</v>
      </c>
      <c r="N798" t="s">
        <v>47</v>
      </c>
      <c r="O798">
        <v>11</v>
      </c>
      <c r="P798" t="s">
        <v>27</v>
      </c>
      <c r="Q798">
        <v>21</v>
      </c>
      <c r="R798">
        <v>10</v>
      </c>
      <c r="S798">
        <v>0</v>
      </c>
      <c r="T798">
        <v>210</v>
      </c>
      <c r="U798">
        <v>11.92</v>
      </c>
    </row>
    <row r="799" spans="1:21" x14ac:dyDescent="0.2">
      <c r="A799" t="s">
        <v>50</v>
      </c>
      <c r="B799" t="s">
        <v>51</v>
      </c>
      <c r="C799" t="s">
        <v>52</v>
      </c>
      <c r="D799" t="s">
        <v>53</v>
      </c>
      <c r="E799" t="s">
        <v>20</v>
      </c>
      <c r="F799" t="s">
        <v>477</v>
      </c>
      <c r="G799" t="s">
        <v>457</v>
      </c>
      <c r="H799">
        <v>10546</v>
      </c>
      <c r="I799" s="1">
        <v>43792</v>
      </c>
      <c r="J799" s="1" t="str">
        <f>TEXT(Shipping_Data[[#This Row],[OrderDate]],"MMM")</f>
        <v>Nov</v>
      </c>
      <c r="K799">
        <f>YEAR(Shipping_Data[[#This Row],[OrderDate]])</f>
        <v>2019</v>
      </c>
      <c r="L799" s="1">
        <v>43820</v>
      </c>
      <c r="M799" s="1">
        <v>43796</v>
      </c>
      <c r="N799" t="s">
        <v>26</v>
      </c>
      <c r="O799">
        <v>7</v>
      </c>
      <c r="P799" t="s">
        <v>128</v>
      </c>
      <c r="Q799">
        <v>30</v>
      </c>
      <c r="R799">
        <v>10</v>
      </c>
      <c r="S799">
        <v>0</v>
      </c>
      <c r="T799">
        <v>300</v>
      </c>
      <c r="U799">
        <v>194.72</v>
      </c>
    </row>
    <row r="800" spans="1:21" x14ac:dyDescent="0.2">
      <c r="A800" t="s">
        <v>50</v>
      </c>
      <c r="B800" t="s">
        <v>51</v>
      </c>
      <c r="C800" t="s">
        <v>52</v>
      </c>
      <c r="D800" t="s">
        <v>53</v>
      </c>
      <c r="E800" t="s">
        <v>20</v>
      </c>
      <c r="F800" t="s">
        <v>477</v>
      </c>
      <c r="G800" t="s">
        <v>457</v>
      </c>
      <c r="H800">
        <v>10546</v>
      </c>
      <c r="I800" s="1">
        <v>43792</v>
      </c>
      <c r="J800" s="1" t="str">
        <f>TEXT(Shipping_Data[[#This Row],[OrderDate]],"MMM")</f>
        <v>Nov</v>
      </c>
      <c r="K800">
        <f>YEAR(Shipping_Data[[#This Row],[OrderDate]])</f>
        <v>2019</v>
      </c>
      <c r="L800" s="1">
        <v>43820</v>
      </c>
      <c r="M800" s="1">
        <v>43796</v>
      </c>
      <c r="N800" t="s">
        <v>26</v>
      </c>
      <c r="O800">
        <v>35</v>
      </c>
      <c r="P800" t="s">
        <v>123</v>
      </c>
      <c r="Q800">
        <v>18</v>
      </c>
      <c r="R800">
        <v>30</v>
      </c>
      <c r="S800">
        <v>0</v>
      </c>
      <c r="T800">
        <v>540</v>
      </c>
      <c r="U800">
        <v>194.72</v>
      </c>
    </row>
    <row r="801" spans="1:21" x14ac:dyDescent="0.2">
      <c r="A801" t="s">
        <v>50</v>
      </c>
      <c r="B801" t="s">
        <v>51</v>
      </c>
      <c r="C801" t="s">
        <v>52</v>
      </c>
      <c r="D801" t="s">
        <v>53</v>
      </c>
      <c r="E801" t="s">
        <v>20</v>
      </c>
      <c r="F801" t="s">
        <v>477</v>
      </c>
      <c r="G801" t="s">
        <v>457</v>
      </c>
      <c r="H801">
        <v>10546</v>
      </c>
      <c r="I801" s="1">
        <v>43792</v>
      </c>
      <c r="J801" s="1" t="str">
        <f>TEXT(Shipping_Data[[#This Row],[OrderDate]],"MMM")</f>
        <v>Nov</v>
      </c>
      <c r="K801">
        <f>YEAR(Shipping_Data[[#This Row],[OrderDate]])</f>
        <v>2019</v>
      </c>
      <c r="L801" s="1">
        <v>43820</v>
      </c>
      <c r="M801" s="1">
        <v>43796</v>
      </c>
      <c r="N801" t="s">
        <v>26</v>
      </c>
      <c r="O801">
        <v>62</v>
      </c>
      <c r="P801" t="s">
        <v>118</v>
      </c>
      <c r="Q801">
        <v>49.3</v>
      </c>
      <c r="R801">
        <v>40</v>
      </c>
      <c r="S801">
        <v>0</v>
      </c>
      <c r="T801">
        <v>1972</v>
      </c>
      <c r="U801">
        <v>194.72</v>
      </c>
    </row>
    <row r="802" spans="1:21" x14ac:dyDescent="0.2">
      <c r="A802" t="s">
        <v>326</v>
      </c>
      <c r="B802" t="s">
        <v>327</v>
      </c>
      <c r="C802" t="s">
        <v>224</v>
      </c>
      <c r="D802" t="s">
        <v>328</v>
      </c>
      <c r="E802" t="s">
        <v>226</v>
      </c>
      <c r="F802" t="s">
        <v>477</v>
      </c>
      <c r="G802" t="s">
        <v>454</v>
      </c>
      <c r="H802">
        <v>10547</v>
      </c>
      <c r="I802" s="1">
        <v>43792</v>
      </c>
      <c r="J802" s="1" t="str">
        <f>TEXT(Shipping_Data[[#This Row],[OrderDate]],"MMM")</f>
        <v>Nov</v>
      </c>
      <c r="K802">
        <f>YEAR(Shipping_Data[[#This Row],[OrderDate]])</f>
        <v>2019</v>
      </c>
      <c r="L802" s="1">
        <v>43820</v>
      </c>
      <c r="M802" s="1">
        <v>43802</v>
      </c>
      <c r="N802" t="s">
        <v>47</v>
      </c>
      <c r="O802">
        <v>32</v>
      </c>
      <c r="P802" t="s">
        <v>101</v>
      </c>
      <c r="Q802">
        <v>32</v>
      </c>
      <c r="R802">
        <v>24</v>
      </c>
      <c r="S802">
        <v>0.15000000596046448</v>
      </c>
      <c r="T802">
        <v>652.79999999999995</v>
      </c>
      <c r="U802">
        <v>178.43</v>
      </c>
    </row>
    <row r="803" spans="1:21" x14ac:dyDescent="0.2">
      <c r="A803" t="s">
        <v>326</v>
      </c>
      <c r="B803" t="s">
        <v>327</v>
      </c>
      <c r="C803" t="s">
        <v>224</v>
      </c>
      <c r="D803" t="s">
        <v>328</v>
      </c>
      <c r="E803" t="s">
        <v>226</v>
      </c>
      <c r="F803" t="s">
        <v>477</v>
      </c>
      <c r="G803" t="s">
        <v>454</v>
      </c>
      <c r="H803">
        <v>10547</v>
      </c>
      <c r="I803" s="1">
        <v>43792</v>
      </c>
      <c r="J803" s="1" t="str">
        <f>TEXT(Shipping_Data[[#This Row],[OrderDate]],"MMM")</f>
        <v>Nov</v>
      </c>
      <c r="K803">
        <f>YEAR(Shipping_Data[[#This Row],[OrderDate]])</f>
        <v>2019</v>
      </c>
      <c r="L803" s="1">
        <v>43820</v>
      </c>
      <c r="M803" s="1">
        <v>43802</v>
      </c>
      <c r="N803" t="s">
        <v>47</v>
      </c>
      <c r="O803">
        <v>36</v>
      </c>
      <c r="P803" t="s">
        <v>81</v>
      </c>
      <c r="Q803">
        <v>19</v>
      </c>
      <c r="R803">
        <v>60</v>
      </c>
      <c r="S803">
        <v>0</v>
      </c>
      <c r="T803">
        <v>1140</v>
      </c>
      <c r="U803">
        <v>178.43</v>
      </c>
    </row>
    <row r="804" spans="1:21" x14ac:dyDescent="0.2">
      <c r="A804" t="s">
        <v>30</v>
      </c>
      <c r="B804" t="s">
        <v>31</v>
      </c>
      <c r="C804" t="s">
        <v>32</v>
      </c>
      <c r="D804" t="s">
        <v>33</v>
      </c>
      <c r="E804" t="s">
        <v>34</v>
      </c>
      <c r="F804" t="s">
        <v>477</v>
      </c>
      <c r="G804" t="s">
        <v>454</v>
      </c>
      <c r="H804">
        <v>10548</v>
      </c>
      <c r="I804" s="1">
        <v>43795</v>
      </c>
      <c r="J804" s="1" t="str">
        <f>TEXT(Shipping_Data[[#This Row],[OrderDate]],"MMM")</f>
        <v>Nov</v>
      </c>
      <c r="K804">
        <f>YEAR(Shipping_Data[[#This Row],[OrderDate]])</f>
        <v>2019</v>
      </c>
      <c r="L804" s="1">
        <v>43823</v>
      </c>
      <c r="M804" s="1">
        <v>43802</v>
      </c>
      <c r="N804" t="s">
        <v>47</v>
      </c>
      <c r="O804">
        <v>34</v>
      </c>
      <c r="P804" t="s">
        <v>214</v>
      </c>
      <c r="Q804">
        <v>14</v>
      </c>
      <c r="R804">
        <v>10</v>
      </c>
      <c r="S804">
        <v>0.25</v>
      </c>
      <c r="T804">
        <v>105</v>
      </c>
      <c r="U804">
        <v>1.43</v>
      </c>
    </row>
    <row r="805" spans="1:21" x14ac:dyDescent="0.2">
      <c r="A805" t="s">
        <v>30</v>
      </c>
      <c r="B805" t="s">
        <v>31</v>
      </c>
      <c r="C805" t="s">
        <v>32</v>
      </c>
      <c r="D805" t="s">
        <v>33</v>
      </c>
      <c r="E805" t="s">
        <v>34</v>
      </c>
      <c r="F805" t="s">
        <v>477</v>
      </c>
      <c r="G805" t="s">
        <v>454</v>
      </c>
      <c r="H805">
        <v>10548</v>
      </c>
      <c r="I805" s="1">
        <v>43795</v>
      </c>
      <c r="J805" s="1" t="str">
        <f>TEXT(Shipping_Data[[#This Row],[OrderDate]],"MMM")</f>
        <v>Nov</v>
      </c>
      <c r="K805">
        <f>YEAR(Shipping_Data[[#This Row],[OrderDate]])</f>
        <v>2019</v>
      </c>
      <c r="L805" s="1">
        <v>43823</v>
      </c>
      <c r="M805" s="1">
        <v>43802</v>
      </c>
      <c r="N805" t="s">
        <v>47</v>
      </c>
      <c r="O805">
        <v>41</v>
      </c>
      <c r="P805" t="s">
        <v>48</v>
      </c>
      <c r="Q805">
        <v>9.65</v>
      </c>
      <c r="R805">
        <v>14</v>
      </c>
      <c r="S805">
        <v>0</v>
      </c>
      <c r="T805">
        <v>135.1</v>
      </c>
      <c r="U805">
        <v>1.43</v>
      </c>
    </row>
    <row r="806" spans="1:21" x14ac:dyDescent="0.2">
      <c r="A806" t="s">
        <v>166</v>
      </c>
      <c r="B806" t="s">
        <v>167</v>
      </c>
      <c r="C806" t="s">
        <v>168</v>
      </c>
      <c r="D806" t="s">
        <v>169</v>
      </c>
      <c r="E806" t="s">
        <v>34</v>
      </c>
      <c r="F806" t="s">
        <v>477</v>
      </c>
      <c r="G806" t="s">
        <v>452</v>
      </c>
      <c r="H806">
        <v>10549</v>
      </c>
      <c r="I806" s="1">
        <v>43796</v>
      </c>
      <c r="J806" s="1" t="str">
        <f>TEXT(Shipping_Data[[#This Row],[OrderDate]],"MMM")</f>
        <v>Nov</v>
      </c>
      <c r="K806">
        <f>YEAR(Shipping_Data[[#This Row],[OrderDate]])</f>
        <v>2019</v>
      </c>
      <c r="L806" s="1">
        <v>43810</v>
      </c>
      <c r="M806" s="1">
        <v>43799</v>
      </c>
      <c r="N806" t="s">
        <v>40</v>
      </c>
      <c r="O806">
        <v>31</v>
      </c>
      <c r="P806" t="s">
        <v>64</v>
      </c>
      <c r="Q806">
        <v>12.5</v>
      </c>
      <c r="R806">
        <v>55</v>
      </c>
      <c r="S806">
        <v>0.15000000596046448</v>
      </c>
      <c r="T806">
        <v>584.37</v>
      </c>
      <c r="U806">
        <v>171.24</v>
      </c>
    </row>
    <row r="807" spans="1:21" x14ac:dyDescent="0.2">
      <c r="A807" t="s">
        <v>166</v>
      </c>
      <c r="B807" t="s">
        <v>167</v>
      </c>
      <c r="C807" t="s">
        <v>168</v>
      </c>
      <c r="D807" t="s">
        <v>169</v>
      </c>
      <c r="E807" t="s">
        <v>34</v>
      </c>
      <c r="F807" t="s">
        <v>477</v>
      </c>
      <c r="G807" t="s">
        <v>452</v>
      </c>
      <c r="H807">
        <v>10549</v>
      </c>
      <c r="I807" s="1">
        <v>43796</v>
      </c>
      <c r="J807" s="1" t="str">
        <f>TEXT(Shipping_Data[[#This Row],[OrderDate]],"MMM")</f>
        <v>Nov</v>
      </c>
      <c r="K807">
        <f>YEAR(Shipping_Data[[#This Row],[OrderDate]])</f>
        <v>2019</v>
      </c>
      <c r="L807" s="1">
        <v>43810</v>
      </c>
      <c r="M807" s="1">
        <v>43799</v>
      </c>
      <c r="N807" t="s">
        <v>40</v>
      </c>
      <c r="O807">
        <v>45</v>
      </c>
      <c r="P807" t="s">
        <v>364</v>
      </c>
      <c r="Q807">
        <v>9.5</v>
      </c>
      <c r="R807">
        <v>100</v>
      </c>
      <c r="S807">
        <v>0.15000000596046448</v>
      </c>
      <c r="T807">
        <v>807.5</v>
      </c>
      <c r="U807">
        <v>171.24</v>
      </c>
    </row>
    <row r="808" spans="1:21" x14ac:dyDescent="0.2">
      <c r="A808" t="s">
        <v>166</v>
      </c>
      <c r="B808" t="s">
        <v>167</v>
      </c>
      <c r="C808" t="s">
        <v>168</v>
      </c>
      <c r="D808" t="s">
        <v>169</v>
      </c>
      <c r="E808" t="s">
        <v>34</v>
      </c>
      <c r="F808" t="s">
        <v>477</v>
      </c>
      <c r="G808" t="s">
        <v>452</v>
      </c>
      <c r="H808">
        <v>10549</v>
      </c>
      <c r="I808" s="1">
        <v>43796</v>
      </c>
      <c r="J808" s="1" t="str">
        <f>TEXT(Shipping_Data[[#This Row],[OrderDate]],"MMM")</f>
        <v>Nov</v>
      </c>
      <c r="K808">
        <f>YEAR(Shipping_Data[[#This Row],[OrderDate]])</f>
        <v>2019</v>
      </c>
      <c r="L808" s="1">
        <v>43810</v>
      </c>
      <c r="M808" s="1">
        <v>43799</v>
      </c>
      <c r="N808" t="s">
        <v>40</v>
      </c>
      <c r="O808">
        <v>51</v>
      </c>
      <c r="P808" t="s">
        <v>42</v>
      </c>
      <c r="Q808">
        <v>53</v>
      </c>
      <c r="R808">
        <v>48</v>
      </c>
      <c r="S808">
        <v>0.15000000596046448</v>
      </c>
      <c r="T808">
        <v>2162.4</v>
      </c>
      <c r="U808">
        <v>171.24</v>
      </c>
    </row>
    <row r="809" spans="1:21" x14ac:dyDescent="0.2">
      <c r="A809" t="s">
        <v>243</v>
      </c>
      <c r="B809" t="s">
        <v>244</v>
      </c>
      <c r="C809" t="s">
        <v>245</v>
      </c>
      <c r="D809" t="s">
        <v>246</v>
      </c>
      <c r="E809" t="s">
        <v>202</v>
      </c>
      <c r="F809" t="s">
        <v>477</v>
      </c>
      <c r="G809" t="s">
        <v>460</v>
      </c>
      <c r="H809">
        <v>10550</v>
      </c>
      <c r="I809" s="1">
        <v>43797</v>
      </c>
      <c r="J809" s="1" t="str">
        <f>TEXT(Shipping_Data[[#This Row],[OrderDate]],"MMM")</f>
        <v>Nov</v>
      </c>
      <c r="K809">
        <f>YEAR(Shipping_Data[[#This Row],[OrderDate]])</f>
        <v>2019</v>
      </c>
      <c r="L809" s="1">
        <v>43825</v>
      </c>
      <c r="M809" s="1">
        <v>43806</v>
      </c>
      <c r="N809" t="s">
        <v>26</v>
      </c>
      <c r="O809">
        <v>17</v>
      </c>
      <c r="P809" t="s">
        <v>140</v>
      </c>
      <c r="Q809">
        <v>39</v>
      </c>
      <c r="R809">
        <v>8</v>
      </c>
      <c r="S809">
        <v>0.10000000149011612</v>
      </c>
      <c r="T809">
        <v>280.8</v>
      </c>
      <c r="U809">
        <v>4.32</v>
      </c>
    </row>
    <row r="810" spans="1:21" x14ac:dyDescent="0.2">
      <c r="A810" t="s">
        <v>243</v>
      </c>
      <c r="B810" t="s">
        <v>244</v>
      </c>
      <c r="C810" t="s">
        <v>245</v>
      </c>
      <c r="D810" t="s">
        <v>246</v>
      </c>
      <c r="E810" t="s">
        <v>202</v>
      </c>
      <c r="F810" t="s">
        <v>477</v>
      </c>
      <c r="G810" t="s">
        <v>460</v>
      </c>
      <c r="H810">
        <v>10550</v>
      </c>
      <c r="I810" s="1">
        <v>43797</v>
      </c>
      <c r="J810" s="1" t="str">
        <f>TEXT(Shipping_Data[[#This Row],[OrderDate]],"MMM")</f>
        <v>Nov</v>
      </c>
      <c r="K810">
        <f>YEAR(Shipping_Data[[#This Row],[OrderDate]])</f>
        <v>2019</v>
      </c>
      <c r="L810" s="1">
        <v>43825</v>
      </c>
      <c r="M810" s="1">
        <v>43806</v>
      </c>
      <c r="N810" t="s">
        <v>26</v>
      </c>
      <c r="O810">
        <v>19</v>
      </c>
      <c r="P810" t="s">
        <v>203</v>
      </c>
      <c r="Q810">
        <v>9.1999999999999993</v>
      </c>
      <c r="R810">
        <v>10</v>
      </c>
      <c r="S810">
        <v>0</v>
      </c>
      <c r="T810">
        <v>92</v>
      </c>
      <c r="U810">
        <v>4.32</v>
      </c>
    </row>
    <row r="811" spans="1:21" x14ac:dyDescent="0.2">
      <c r="A811" t="s">
        <v>243</v>
      </c>
      <c r="B811" t="s">
        <v>244</v>
      </c>
      <c r="C811" t="s">
        <v>245</v>
      </c>
      <c r="D811" t="s">
        <v>246</v>
      </c>
      <c r="E811" t="s">
        <v>202</v>
      </c>
      <c r="F811" t="s">
        <v>477</v>
      </c>
      <c r="G811" t="s">
        <v>460</v>
      </c>
      <c r="H811">
        <v>10550</v>
      </c>
      <c r="I811" s="1">
        <v>43797</v>
      </c>
      <c r="J811" s="1" t="str">
        <f>TEXT(Shipping_Data[[#This Row],[OrderDate]],"MMM")</f>
        <v>Nov</v>
      </c>
      <c r="K811">
        <f>YEAR(Shipping_Data[[#This Row],[OrderDate]])</f>
        <v>2019</v>
      </c>
      <c r="L811" s="1">
        <v>43825</v>
      </c>
      <c r="M811" s="1">
        <v>43806</v>
      </c>
      <c r="N811" t="s">
        <v>26</v>
      </c>
      <c r="O811">
        <v>21</v>
      </c>
      <c r="P811" t="s">
        <v>107</v>
      </c>
      <c r="Q811">
        <v>10</v>
      </c>
      <c r="R811">
        <v>6</v>
      </c>
      <c r="S811">
        <v>0.10000000149011612</v>
      </c>
      <c r="T811">
        <v>54</v>
      </c>
      <c r="U811">
        <v>4.32</v>
      </c>
    </row>
    <row r="812" spans="1:21" x14ac:dyDescent="0.2">
      <c r="A812" t="s">
        <v>243</v>
      </c>
      <c r="B812" t="s">
        <v>244</v>
      </c>
      <c r="C812" t="s">
        <v>245</v>
      </c>
      <c r="D812" t="s">
        <v>246</v>
      </c>
      <c r="E812" t="s">
        <v>202</v>
      </c>
      <c r="F812" t="s">
        <v>477</v>
      </c>
      <c r="G812" t="s">
        <v>460</v>
      </c>
      <c r="H812">
        <v>10550</v>
      </c>
      <c r="I812" s="1">
        <v>43797</v>
      </c>
      <c r="J812" s="1" t="str">
        <f>TEXT(Shipping_Data[[#This Row],[OrderDate]],"MMM")</f>
        <v>Nov</v>
      </c>
      <c r="K812">
        <f>YEAR(Shipping_Data[[#This Row],[OrderDate]])</f>
        <v>2019</v>
      </c>
      <c r="L812" s="1">
        <v>43825</v>
      </c>
      <c r="M812" s="1">
        <v>43806</v>
      </c>
      <c r="N812" t="s">
        <v>26</v>
      </c>
      <c r="O812">
        <v>61</v>
      </c>
      <c r="P812" t="s">
        <v>383</v>
      </c>
      <c r="Q812">
        <v>28.5</v>
      </c>
      <c r="R812">
        <v>10</v>
      </c>
      <c r="S812">
        <v>0.10000000149011612</v>
      </c>
      <c r="T812">
        <v>256.5</v>
      </c>
      <c r="U812">
        <v>4.32</v>
      </c>
    </row>
    <row r="813" spans="1:21" x14ac:dyDescent="0.2">
      <c r="A813" t="s">
        <v>283</v>
      </c>
      <c r="B813" t="s">
        <v>284</v>
      </c>
      <c r="C813" t="s">
        <v>285</v>
      </c>
      <c r="D813" t="s">
        <v>286</v>
      </c>
      <c r="E813" t="s">
        <v>287</v>
      </c>
      <c r="F813" t="s">
        <v>477</v>
      </c>
      <c r="G813" t="s">
        <v>453</v>
      </c>
      <c r="H813">
        <v>10551</v>
      </c>
      <c r="I813" s="1">
        <v>43797</v>
      </c>
      <c r="J813" s="1" t="str">
        <f>TEXT(Shipping_Data[[#This Row],[OrderDate]],"MMM")</f>
        <v>Nov</v>
      </c>
      <c r="K813">
        <f>YEAR(Shipping_Data[[#This Row],[OrderDate]])</f>
        <v>2019</v>
      </c>
      <c r="L813" s="1">
        <v>43839</v>
      </c>
      <c r="M813" s="1">
        <v>43806</v>
      </c>
      <c r="N813" t="s">
        <v>26</v>
      </c>
      <c r="O813">
        <v>16</v>
      </c>
      <c r="P813" t="s">
        <v>80</v>
      </c>
      <c r="Q813">
        <v>17.45</v>
      </c>
      <c r="R813">
        <v>40</v>
      </c>
      <c r="S813">
        <v>0.15000000596046448</v>
      </c>
      <c r="T813">
        <v>593.29999999999995</v>
      </c>
      <c r="U813">
        <v>72.95</v>
      </c>
    </row>
    <row r="814" spans="1:21" x14ac:dyDescent="0.2">
      <c r="A814" t="s">
        <v>283</v>
      </c>
      <c r="B814" t="s">
        <v>284</v>
      </c>
      <c r="C814" t="s">
        <v>285</v>
      </c>
      <c r="D814" t="s">
        <v>286</v>
      </c>
      <c r="E814" t="s">
        <v>287</v>
      </c>
      <c r="F814" t="s">
        <v>477</v>
      </c>
      <c r="G814" t="s">
        <v>453</v>
      </c>
      <c r="H814">
        <v>10551</v>
      </c>
      <c r="I814" s="1">
        <v>43797</v>
      </c>
      <c r="J814" s="1" t="str">
        <f>TEXT(Shipping_Data[[#This Row],[OrderDate]],"MMM")</f>
        <v>Nov</v>
      </c>
      <c r="K814">
        <f>YEAR(Shipping_Data[[#This Row],[OrderDate]])</f>
        <v>2019</v>
      </c>
      <c r="L814" s="1">
        <v>43839</v>
      </c>
      <c r="M814" s="1">
        <v>43806</v>
      </c>
      <c r="N814" t="s">
        <v>26</v>
      </c>
      <c r="O814">
        <v>35</v>
      </c>
      <c r="P814" t="s">
        <v>123</v>
      </c>
      <c r="Q814">
        <v>18</v>
      </c>
      <c r="R814">
        <v>20</v>
      </c>
      <c r="S814">
        <v>0.15000000596046448</v>
      </c>
      <c r="T814">
        <v>306</v>
      </c>
      <c r="U814">
        <v>72.95</v>
      </c>
    </row>
    <row r="815" spans="1:21" x14ac:dyDescent="0.2">
      <c r="A815" t="s">
        <v>283</v>
      </c>
      <c r="B815" t="s">
        <v>284</v>
      </c>
      <c r="C815" t="s">
        <v>285</v>
      </c>
      <c r="D815" t="s">
        <v>286</v>
      </c>
      <c r="E815" t="s">
        <v>287</v>
      </c>
      <c r="F815" t="s">
        <v>477</v>
      </c>
      <c r="G815" t="s">
        <v>453</v>
      </c>
      <c r="H815">
        <v>10551</v>
      </c>
      <c r="I815" s="1">
        <v>43797</v>
      </c>
      <c r="J815" s="1" t="str">
        <f>TEXT(Shipping_Data[[#This Row],[OrderDate]],"MMM")</f>
        <v>Nov</v>
      </c>
      <c r="K815">
        <f>YEAR(Shipping_Data[[#This Row],[OrderDate]])</f>
        <v>2019</v>
      </c>
      <c r="L815" s="1">
        <v>43839</v>
      </c>
      <c r="M815" s="1">
        <v>43806</v>
      </c>
      <c r="N815" t="s">
        <v>26</v>
      </c>
      <c r="O815">
        <v>44</v>
      </c>
      <c r="P815" t="s">
        <v>190</v>
      </c>
      <c r="Q815">
        <v>19.45</v>
      </c>
      <c r="R815">
        <v>40</v>
      </c>
      <c r="S815">
        <v>0</v>
      </c>
      <c r="T815">
        <v>778</v>
      </c>
      <c r="U815">
        <v>72.95</v>
      </c>
    </row>
    <row r="816" spans="1:21" x14ac:dyDescent="0.2">
      <c r="A816" t="s">
        <v>89</v>
      </c>
      <c r="B816" t="s">
        <v>90</v>
      </c>
      <c r="C816" t="s">
        <v>91</v>
      </c>
      <c r="D816" t="s">
        <v>92</v>
      </c>
      <c r="E816" t="s">
        <v>93</v>
      </c>
      <c r="F816" t="s">
        <v>478</v>
      </c>
      <c r="G816" t="s">
        <v>459</v>
      </c>
      <c r="H816">
        <v>10552</v>
      </c>
      <c r="I816" s="1">
        <v>43798</v>
      </c>
      <c r="J816" s="1" t="str">
        <f>TEXT(Shipping_Data[[#This Row],[OrderDate]],"MMM")</f>
        <v>Nov</v>
      </c>
      <c r="K816">
        <f>YEAR(Shipping_Data[[#This Row],[OrderDate]])</f>
        <v>2019</v>
      </c>
      <c r="L816" s="1">
        <v>43826</v>
      </c>
      <c r="M816" s="1">
        <v>43805</v>
      </c>
      <c r="N816" t="s">
        <v>40</v>
      </c>
      <c r="O816">
        <v>69</v>
      </c>
      <c r="P816" t="s">
        <v>233</v>
      </c>
      <c r="Q816">
        <v>36</v>
      </c>
      <c r="R816">
        <v>18</v>
      </c>
      <c r="S816">
        <v>0</v>
      </c>
      <c r="T816">
        <v>648</v>
      </c>
      <c r="U816">
        <v>83.22</v>
      </c>
    </row>
    <row r="817" spans="1:21" x14ac:dyDescent="0.2">
      <c r="A817" t="s">
        <v>89</v>
      </c>
      <c r="B817" t="s">
        <v>90</v>
      </c>
      <c r="C817" t="s">
        <v>91</v>
      </c>
      <c r="D817" t="s">
        <v>92</v>
      </c>
      <c r="E817" t="s">
        <v>93</v>
      </c>
      <c r="F817" t="s">
        <v>478</v>
      </c>
      <c r="G817" t="s">
        <v>459</v>
      </c>
      <c r="H817">
        <v>10552</v>
      </c>
      <c r="I817" s="1">
        <v>43798</v>
      </c>
      <c r="J817" s="1" t="str">
        <f>TEXT(Shipping_Data[[#This Row],[OrderDate]],"MMM")</f>
        <v>Nov</v>
      </c>
      <c r="K817">
        <f>YEAR(Shipping_Data[[#This Row],[OrderDate]])</f>
        <v>2019</v>
      </c>
      <c r="L817" s="1">
        <v>43826</v>
      </c>
      <c r="M817" s="1">
        <v>43805</v>
      </c>
      <c r="N817" t="s">
        <v>40</v>
      </c>
      <c r="O817">
        <v>75</v>
      </c>
      <c r="P817" t="s">
        <v>197</v>
      </c>
      <c r="Q817">
        <v>7.75</v>
      </c>
      <c r="R817">
        <v>30</v>
      </c>
      <c r="S817">
        <v>0</v>
      </c>
      <c r="T817">
        <v>232.5</v>
      </c>
      <c r="U817">
        <v>83.22</v>
      </c>
    </row>
    <row r="818" spans="1:21" x14ac:dyDescent="0.2">
      <c r="A818" t="s">
        <v>141</v>
      </c>
      <c r="B818" t="s">
        <v>142</v>
      </c>
      <c r="C818" t="s">
        <v>143</v>
      </c>
      <c r="D818" t="s">
        <v>144</v>
      </c>
      <c r="E818" t="s">
        <v>25</v>
      </c>
      <c r="F818" t="s">
        <v>477</v>
      </c>
      <c r="G818" t="s">
        <v>459</v>
      </c>
      <c r="H818">
        <v>10553</v>
      </c>
      <c r="I818" s="1">
        <v>43799</v>
      </c>
      <c r="J818" s="1" t="str">
        <f>TEXT(Shipping_Data[[#This Row],[OrderDate]],"MMM")</f>
        <v>Nov</v>
      </c>
      <c r="K818">
        <f>YEAR(Shipping_Data[[#This Row],[OrderDate]])</f>
        <v>2019</v>
      </c>
      <c r="L818" s="1">
        <v>43827</v>
      </c>
      <c r="M818" s="1">
        <v>43803</v>
      </c>
      <c r="N818" t="s">
        <v>47</v>
      </c>
      <c r="O818">
        <v>11</v>
      </c>
      <c r="P818" t="s">
        <v>27</v>
      </c>
      <c r="Q818">
        <v>21</v>
      </c>
      <c r="R818">
        <v>15</v>
      </c>
      <c r="S818">
        <v>0</v>
      </c>
      <c r="T818">
        <v>315</v>
      </c>
      <c r="U818">
        <v>149.49</v>
      </c>
    </row>
    <row r="819" spans="1:21" x14ac:dyDescent="0.2">
      <c r="A819" t="s">
        <v>141</v>
      </c>
      <c r="B819" t="s">
        <v>142</v>
      </c>
      <c r="C819" t="s">
        <v>143</v>
      </c>
      <c r="D819" t="s">
        <v>144</v>
      </c>
      <c r="E819" t="s">
        <v>25</v>
      </c>
      <c r="F819" t="s">
        <v>477</v>
      </c>
      <c r="G819" t="s">
        <v>459</v>
      </c>
      <c r="H819">
        <v>10553</v>
      </c>
      <c r="I819" s="1">
        <v>43799</v>
      </c>
      <c r="J819" s="1" t="str">
        <f>TEXT(Shipping_Data[[#This Row],[OrderDate]],"MMM")</f>
        <v>Nov</v>
      </c>
      <c r="K819">
        <f>YEAR(Shipping_Data[[#This Row],[OrderDate]])</f>
        <v>2019</v>
      </c>
      <c r="L819" s="1">
        <v>43827</v>
      </c>
      <c r="M819" s="1">
        <v>43803</v>
      </c>
      <c r="N819" t="s">
        <v>47</v>
      </c>
      <c r="O819">
        <v>16</v>
      </c>
      <c r="P819" t="s">
        <v>80</v>
      </c>
      <c r="Q819">
        <v>17.45</v>
      </c>
      <c r="R819">
        <v>14</v>
      </c>
      <c r="S819">
        <v>0</v>
      </c>
      <c r="T819">
        <v>244.3</v>
      </c>
      <c r="U819">
        <v>149.49</v>
      </c>
    </row>
    <row r="820" spans="1:21" x14ac:dyDescent="0.2">
      <c r="A820" t="s">
        <v>141</v>
      </c>
      <c r="B820" t="s">
        <v>142</v>
      </c>
      <c r="C820" t="s">
        <v>143</v>
      </c>
      <c r="D820" t="s">
        <v>144</v>
      </c>
      <c r="E820" t="s">
        <v>25</v>
      </c>
      <c r="F820" t="s">
        <v>477</v>
      </c>
      <c r="G820" t="s">
        <v>459</v>
      </c>
      <c r="H820">
        <v>10553</v>
      </c>
      <c r="I820" s="1">
        <v>43799</v>
      </c>
      <c r="J820" s="1" t="str">
        <f>TEXT(Shipping_Data[[#This Row],[OrderDate]],"MMM")</f>
        <v>Nov</v>
      </c>
      <c r="K820">
        <f>YEAR(Shipping_Data[[#This Row],[OrderDate]])</f>
        <v>2019</v>
      </c>
      <c r="L820" s="1">
        <v>43827</v>
      </c>
      <c r="M820" s="1">
        <v>43803</v>
      </c>
      <c r="N820" t="s">
        <v>47</v>
      </c>
      <c r="O820">
        <v>22</v>
      </c>
      <c r="P820" t="s">
        <v>54</v>
      </c>
      <c r="Q820">
        <v>21</v>
      </c>
      <c r="R820">
        <v>24</v>
      </c>
      <c r="S820">
        <v>0</v>
      </c>
      <c r="T820">
        <v>504</v>
      </c>
      <c r="U820">
        <v>149.49</v>
      </c>
    </row>
    <row r="821" spans="1:21" x14ac:dyDescent="0.2">
      <c r="A821" t="s">
        <v>141</v>
      </c>
      <c r="B821" t="s">
        <v>142</v>
      </c>
      <c r="C821" t="s">
        <v>143</v>
      </c>
      <c r="D821" t="s">
        <v>144</v>
      </c>
      <c r="E821" t="s">
        <v>25</v>
      </c>
      <c r="F821" t="s">
        <v>477</v>
      </c>
      <c r="G821" t="s">
        <v>459</v>
      </c>
      <c r="H821">
        <v>10553</v>
      </c>
      <c r="I821" s="1">
        <v>43799</v>
      </c>
      <c r="J821" s="1" t="str">
        <f>TEXT(Shipping_Data[[#This Row],[OrderDate]],"MMM")</f>
        <v>Nov</v>
      </c>
      <c r="K821">
        <f>YEAR(Shipping_Data[[#This Row],[OrderDate]])</f>
        <v>2019</v>
      </c>
      <c r="L821" s="1">
        <v>43827</v>
      </c>
      <c r="M821" s="1">
        <v>43803</v>
      </c>
      <c r="N821" t="s">
        <v>47</v>
      </c>
      <c r="O821">
        <v>31</v>
      </c>
      <c r="P821" t="s">
        <v>64</v>
      </c>
      <c r="Q821">
        <v>12.5</v>
      </c>
      <c r="R821">
        <v>30</v>
      </c>
      <c r="S821">
        <v>0</v>
      </c>
      <c r="T821">
        <v>375</v>
      </c>
      <c r="U821">
        <v>149.49</v>
      </c>
    </row>
    <row r="822" spans="1:21" x14ac:dyDescent="0.2">
      <c r="A822" t="s">
        <v>141</v>
      </c>
      <c r="B822" t="s">
        <v>142</v>
      </c>
      <c r="C822" t="s">
        <v>143</v>
      </c>
      <c r="D822" t="s">
        <v>144</v>
      </c>
      <c r="E822" t="s">
        <v>25</v>
      </c>
      <c r="F822" t="s">
        <v>477</v>
      </c>
      <c r="G822" t="s">
        <v>459</v>
      </c>
      <c r="H822">
        <v>10553</v>
      </c>
      <c r="I822" s="1">
        <v>43799</v>
      </c>
      <c r="J822" s="1" t="str">
        <f>TEXT(Shipping_Data[[#This Row],[OrderDate]],"MMM")</f>
        <v>Nov</v>
      </c>
      <c r="K822">
        <f>YEAR(Shipping_Data[[#This Row],[OrderDate]])</f>
        <v>2019</v>
      </c>
      <c r="L822" s="1">
        <v>43827</v>
      </c>
      <c r="M822" s="1">
        <v>43803</v>
      </c>
      <c r="N822" t="s">
        <v>47</v>
      </c>
      <c r="O822">
        <v>35</v>
      </c>
      <c r="P822" t="s">
        <v>123</v>
      </c>
      <c r="Q822">
        <v>18</v>
      </c>
      <c r="R822">
        <v>6</v>
      </c>
      <c r="S822">
        <v>0</v>
      </c>
      <c r="T822">
        <v>108</v>
      </c>
      <c r="U822">
        <v>149.49</v>
      </c>
    </row>
    <row r="823" spans="1:21" x14ac:dyDescent="0.2">
      <c r="A823" t="s">
        <v>109</v>
      </c>
      <c r="B823" t="s">
        <v>110</v>
      </c>
      <c r="C823" t="s">
        <v>111</v>
      </c>
      <c r="D823" t="s">
        <v>112</v>
      </c>
      <c r="E823" t="s">
        <v>34</v>
      </c>
      <c r="F823" t="s">
        <v>477</v>
      </c>
      <c r="G823" t="s">
        <v>453</v>
      </c>
      <c r="H823">
        <v>10554</v>
      </c>
      <c r="I823" s="1">
        <v>43799</v>
      </c>
      <c r="J823" s="1" t="str">
        <f>TEXT(Shipping_Data[[#This Row],[OrderDate]],"MMM")</f>
        <v>Nov</v>
      </c>
      <c r="K823">
        <f>YEAR(Shipping_Data[[#This Row],[OrderDate]])</f>
        <v>2019</v>
      </c>
      <c r="L823" s="1">
        <v>43827</v>
      </c>
      <c r="M823" s="1">
        <v>43805</v>
      </c>
      <c r="N823" t="s">
        <v>26</v>
      </c>
      <c r="O823">
        <v>16</v>
      </c>
      <c r="P823" t="s">
        <v>80</v>
      </c>
      <c r="Q823">
        <v>17.45</v>
      </c>
      <c r="R823">
        <v>30</v>
      </c>
      <c r="S823">
        <v>5.000000074505806E-2</v>
      </c>
      <c r="T823">
        <v>497.32</v>
      </c>
      <c r="U823">
        <v>120.97</v>
      </c>
    </row>
    <row r="824" spans="1:21" x14ac:dyDescent="0.2">
      <c r="A824" t="s">
        <v>109</v>
      </c>
      <c r="B824" t="s">
        <v>110</v>
      </c>
      <c r="C824" t="s">
        <v>111</v>
      </c>
      <c r="D824" t="s">
        <v>112</v>
      </c>
      <c r="E824" t="s">
        <v>34</v>
      </c>
      <c r="F824" t="s">
        <v>477</v>
      </c>
      <c r="G824" t="s">
        <v>453</v>
      </c>
      <c r="H824">
        <v>10554</v>
      </c>
      <c r="I824" s="1">
        <v>43799</v>
      </c>
      <c r="J824" s="1" t="str">
        <f>TEXT(Shipping_Data[[#This Row],[OrderDate]],"MMM")</f>
        <v>Nov</v>
      </c>
      <c r="K824">
        <f>YEAR(Shipping_Data[[#This Row],[OrderDate]])</f>
        <v>2019</v>
      </c>
      <c r="L824" s="1">
        <v>43827</v>
      </c>
      <c r="M824" s="1">
        <v>43805</v>
      </c>
      <c r="N824" t="s">
        <v>26</v>
      </c>
      <c r="O824">
        <v>23</v>
      </c>
      <c r="P824" t="s">
        <v>303</v>
      </c>
      <c r="Q824">
        <v>9</v>
      </c>
      <c r="R824">
        <v>20</v>
      </c>
      <c r="S824">
        <v>5.000000074505806E-2</v>
      </c>
      <c r="T824">
        <v>171</v>
      </c>
      <c r="U824">
        <v>120.97</v>
      </c>
    </row>
    <row r="825" spans="1:21" x14ac:dyDescent="0.2">
      <c r="A825" t="s">
        <v>109</v>
      </c>
      <c r="B825" t="s">
        <v>110</v>
      </c>
      <c r="C825" t="s">
        <v>111</v>
      </c>
      <c r="D825" t="s">
        <v>112</v>
      </c>
      <c r="E825" t="s">
        <v>34</v>
      </c>
      <c r="F825" t="s">
        <v>477</v>
      </c>
      <c r="G825" t="s">
        <v>453</v>
      </c>
      <c r="H825">
        <v>10554</v>
      </c>
      <c r="I825" s="1">
        <v>43799</v>
      </c>
      <c r="J825" s="1" t="str">
        <f>TEXT(Shipping_Data[[#This Row],[OrderDate]],"MMM")</f>
        <v>Nov</v>
      </c>
      <c r="K825">
        <f>YEAR(Shipping_Data[[#This Row],[OrderDate]])</f>
        <v>2019</v>
      </c>
      <c r="L825" s="1">
        <v>43827</v>
      </c>
      <c r="M825" s="1">
        <v>43805</v>
      </c>
      <c r="N825" t="s">
        <v>26</v>
      </c>
      <c r="O825">
        <v>62</v>
      </c>
      <c r="P825" t="s">
        <v>118</v>
      </c>
      <c r="Q825">
        <v>49.3</v>
      </c>
      <c r="R825">
        <v>20</v>
      </c>
      <c r="S825">
        <v>5.000000074505806E-2</v>
      </c>
      <c r="T825">
        <v>936.7</v>
      </c>
      <c r="U825">
        <v>120.97</v>
      </c>
    </row>
    <row r="826" spans="1:21" x14ac:dyDescent="0.2">
      <c r="A826" t="s">
        <v>109</v>
      </c>
      <c r="B826" t="s">
        <v>110</v>
      </c>
      <c r="C826" t="s">
        <v>111</v>
      </c>
      <c r="D826" t="s">
        <v>112</v>
      </c>
      <c r="E826" t="s">
        <v>34</v>
      </c>
      <c r="F826" t="s">
        <v>477</v>
      </c>
      <c r="G826" t="s">
        <v>453</v>
      </c>
      <c r="H826">
        <v>10554</v>
      </c>
      <c r="I826" s="1">
        <v>43799</v>
      </c>
      <c r="J826" s="1" t="str">
        <f>TEXT(Shipping_Data[[#This Row],[OrderDate]],"MMM")</f>
        <v>Nov</v>
      </c>
      <c r="K826">
        <f>YEAR(Shipping_Data[[#This Row],[OrderDate]])</f>
        <v>2019</v>
      </c>
      <c r="L826" s="1">
        <v>43827</v>
      </c>
      <c r="M826" s="1">
        <v>43805</v>
      </c>
      <c r="N826" t="s">
        <v>26</v>
      </c>
      <c r="O826">
        <v>77</v>
      </c>
      <c r="P826" t="s">
        <v>88</v>
      </c>
      <c r="Q826">
        <v>13</v>
      </c>
      <c r="R826">
        <v>10</v>
      </c>
      <c r="S826">
        <v>5.000000074505806E-2</v>
      </c>
      <c r="T826">
        <v>123.5</v>
      </c>
      <c r="U826">
        <v>120.97</v>
      </c>
    </row>
    <row r="827" spans="1:21" x14ac:dyDescent="0.2">
      <c r="A827" t="s">
        <v>276</v>
      </c>
      <c r="B827" t="s">
        <v>277</v>
      </c>
      <c r="C827" t="s">
        <v>278</v>
      </c>
      <c r="D827" t="s">
        <v>279</v>
      </c>
      <c r="E827" t="s">
        <v>117</v>
      </c>
      <c r="F827" t="s">
        <v>479</v>
      </c>
      <c r="G827" t="s">
        <v>456</v>
      </c>
      <c r="H827">
        <v>10555</v>
      </c>
      <c r="I827" s="1">
        <v>43802</v>
      </c>
      <c r="J827" s="1" t="str">
        <f>TEXT(Shipping_Data[[#This Row],[OrderDate]],"MMM")</f>
        <v>Dec</v>
      </c>
      <c r="K827">
        <f>YEAR(Shipping_Data[[#This Row],[OrderDate]])</f>
        <v>2019</v>
      </c>
      <c r="L827" s="1">
        <v>43830</v>
      </c>
      <c r="M827" s="1">
        <v>43804</v>
      </c>
      <c r="N827" t="s">
        <v>26</v>
      </c>
      <c r="O827">
        <v>14</v>
      </c>
      <c r="P827" t="s">
        <v>41</v>
      </c>
      <c r="Q827">
        <v>23.25</v>
      </c>
      <c r="R827">
        <v>30</v>
      </c>
      <c r="S827">
        <v>0.20000000298023224</v>
      </c>
      <c r="T827">
        <v>558</v>
      </c>
      <c r="U827">
        <v>252.49</v>
      </c>
    </row>
    <row r="828" spans="1:21" x14ac:dyDescent="0.2">
      <c r="A828" t="s">
        <v>276</v>
      </c>
      <c r="B828" t="s">
        <v>277</v>
      </c>
      <c r="C828" t="s">
        <v>278</v>
      </c>
      <c r="D828" t="s">
        <v>279</v>
      </c>
      <c r="E828" t="s">
        <v>117</v>
      </c>
      <c r="F828" t="s">
        <v>479</v>
      </c>
      <c r="G828" t="s">
        <v>456</v>
      </c>
      <c r="H828">
        <v>10555</v>
      </c>
      <c r="I828" s="1">
        <v>43802</v>
      </c>
      <c r="J828" s="1" t="str">
        <f>TEXT(Shipping_Data[[#This Row],[OrderDate]],"MMM")</f>
        <v>Dec</v>
      </c>
      <c r="K828">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x14ac:dyDescent="0.2">
      <c r="A829" t="s">
        <v>276</v>
      </c>
      <c r="B829" t="s">
        <v>277</v>
      </c>
      <c r="C829" t="s">
        <v>278</v>
      </c>
      <c r="D829" t="s">
        <v>279</v>
      </c>
      <c r="E829" t="s">
        <v>117</v>
      </c>
      <c r="F829" t="s">
        <v>479</v>
      </c>
      <c r="G829" t="s">
        <v>456</v>
      </c>
      <c r="H829">
        <v>10555</v>
      </c>
      <c r="I829" s="1">
        <v>43802</v>
      </c>
      <c r="J829" s="1" t="str">
        <f>TEXT(Shipping_Data[[#This Row],[OrderDate]],"MMM")</f>
        <v>Dec</v>
      </c>
      <c r="K829">
        <f>YEAR(Shipping_Data[[#This Row],[OrderDate]])</f>
        <v>2019</v>
      </c>
      <c r="L829" s="1">
        <v>43830</v>
      </c>
      <c r="M829" s="1">
        <v>43804</v>
      </c>
      <c r="N829" t="s">
        <v>26</v>
      </c>
      <c r="O829">
        <v>24</v>
      </c>
      <c r="P829" t="s">
        <v>72</v>
      </c>
      <c r="Q829">
        <v>4.5</v>
      </c>
      <c r="R829">
        <v>18</v>
      </c>
      <c r="S829">
        <v>0.20000000298023224</v>
      </c>
      <c r="T829">
        <v>64.8</v>
      </c>
      <c r="U829">
        <v>252.49</v>
      </c>
    </row>
    <row r="830" spans="1:21" x14ac:dyDescent="0.2">
      <c r="A830" t="s">
        <v>276</v>
      </c>
      <c r="B830" t="s">
        <v>277</v>
      </c>
      <c r="C830" t="s">
        <v>278</v>
      </c>
      <c r="D830" t="s">
        <v>279</v>
      </c>
      <c r="E830" t="s">
        <v>117</v>
      </c>
      <c r="F830" t="s">
        <v>479</v>
      </c>
      <c r="G830" t="s">
        <v>456</v>
      </c>
      <c r="H830">
        <v>10555</v>
      </c>
      <c r="I830" s="1">
        <v>43802</v>
      </c>
      <c r="J830" s="1" t="str">
        <f>TEXT(Shipping_Data[[#This Row],[OrderDate]],"MMM")</f>
        <v>Dec</v>
      </c>
      <c r="K830">
        <f>YEAR(Shipping_Data[[#This Row],[OrderDate]])</f>
        <v>2019</v>
      </c>
      <c r="L830" s="1">
        <v>43830</v>
      </c>
      <c r="M830" s="1">
        <v>43804</v>
      </c>
      <c r="N830" t="s">
        <v>26</v>
      </c>
      <c r="O830">
        <v>51</v>
      </c>
      <c r="P830" t="s">
        <v>42</v>
      </c>
      <c r="Q830">
        <v>53</v>
      </c>
      <c r="R830">
        <v>20</v>
      </c>
      <c r="S830">
        <v>0.20000000298023224</v>
      </c>
      <c r="T830">
        <v>848</v>
      </c>
      <c r="U830">
        <v>252.49</v>
      </c>
    </row>
    <row r="831" spans="1:21" x14ac:dyDescent="0.2">
      <c r="A831" t="s">
        <v>276</v>
      </c>
      <c r="B831" t="s">
        <v>277</v>
      </c>
      <c r="C831" t="s">
        <v>278</v>
      </c>
      <c r="D831" t="s">
        <v>279</v>
      </c>
      <c r="E831" t="s">
        <v>117</v>
      </c>
      <c r="F831" t="s">
        <v>479</v>
      </c>
      <c r="G831" t="s">
        <v>456</v>
      </c>
      <c r="H831">
        <v>10555</v>
      </c>
      <c r="I831" s="1">
        <v>43802</v>
      </c>
      <c r="J831" s="1" t="str">
        <f>TEXT(Shipping_Data[[#This Row],[OrderDate]],"MMM")</f>
        <v>Dec</v>
      </c>
      <c r="K831">
        <f>YEAR(Shipping_Data[[#This Row],[OrderDate]])</f>
        <v>2019</v>
      </c>
      <c r="L831" s="1">
        <v>43830</v>
      </c>
      <c r="M831" s="1">
        <v>43804</v>
      </c>
      <c r="N831" t="s">
        <v>26</v>
      </c>
      <c r="O831">
        <v>56</v>
      </c>
      <c r="P831" t="s">
        <v>129</v>
      </c>
      <c r="Q831">
        <v>38</v>
      </c>
      <c r="R831">
        <v>40</v>
      </c>
      <c r="S831">
        <v>0.20000000298023224</v>
      </c>
      <c r="T831">
        <v>1216</v>
      </c>
      <c r="U831">
        <v>252.49</v>
      </c>
    </row>
    <row r="832" spans="1:21" x14ac:dyDescent="0.2">
      <c r="A832" t="s">
        <v>304</v>
      </c>
      <c r="B832" t="s">
        <v>305</v>
      </c>
      <c r="C832" t="s">
        <v>306</v>
      </c>
      <c r="D832" t="s">
        <v>307</v>
      </c>
      <c r="E832" t="s">
        <v>308</v>
      </c>
      <c r="F832" t="s">
        <v>477</v>
      </c>
      <c r="G832" t="s">
        <v>459</v>
      </c>
      <c r="H832">
        <v>10556</v>
      </c>
      <c r="I832" s="1">
        <v>43803</v>
      </c>
      <c r="J832" s="1" t="str">
        <f>TEXT(Shipping_Data[[#This Row],[OrderDate]],"MMM")</f>
        <v>Dec</v>
      </c>
      <c r="K832">
        <f>YEAR(Shipping_Data[[#This Row],[OrderDate]])</f>
        <v>2019</v>
      </c>
      <c r="L832" s="1">
        <v>43845</v>
      </c>
      <c r="M832" s="1">
        <v>43813</v>
      </c>
      <c r="N832" t="s">
        <v>40</v>
      </c>
      <c r="O832">
        <v>72</v>
      </c>
      <c r="P832" t="s">
        <v>29</v>
      </c>
      <c r="Q832">
        <v>34.799999999999997</v>
      </c>
      <c r="R832">
        <v>24</v>
      </c>
      <c r="S832">
        <v>0</v>
      </c>
      <c r="T832">
        <v>835.2</v>
      </c>
      <c r="U832">
        <v>9.8000000000000007</v>
      </c>
    </row>
    <row r="833" spans="1:21" x14ac:dyDescent="0.2">
      <c r="A833" t="s">
        <v>193</v>
      </c>
      <c r="B833" t="s">
        <v>194</v>
      </c>
      <c r="C833" t="s">
        <v>195</v>
      </c>
      <c r="D833" t="s">
        <v>196</v>
      </c>
      <c r="E833" t="s">
        <v>34</v>
      </c>
      <c r="F833" t="s">
        <v>477</v>
      </c>
      <c r="G833" t="s">
        <v>455</v>
      </c>
      <c r="H833">
        <v>10557</v>
      </c>
      <c r="I833" s="1">
        <v>43803</v>
      </c>
      <c r="J833" s="1" t="str">
        <f>TEXT(Shipping_Data[[#This Row],[OrderDate]],"MMM")</f>
        <v>Dec</v>
      </c>
      <c r="K833">
        <f>YEAR(Shipping_Data[[#This Row],[OrderDate]])</f>
        <v>2019</v>
      </c>
      <c r="L833" s="1">
        <v>43817</v>
      </c>
      <c r="M833" s="1">
        <v>43806</v>
      </c>
      <c r="N833" t="s">
        <v>47</v>
      </c>
      <c r="O833">
        <v>64</v>
      </c>
      <c r="P833" t="s">
        <v>228</v>
      </c>
      <c r="Q833">
        <v>33.25</v>
      </c>
      <c r="R833">
        <v>30</v>
      </c>
      <c r="S833">
        <v>0</v>
      </c>
      <c r="T833">
        <v>997.5</v>
      </c>
      <c r="U833">
        <v>96.72</v>
      </c>
    </row>
    <row r="834" spans="1:21" x14ac:dyDescent="0.2">
      <c r="A834" t="s">
        <v>193</v>
      </c>
      <c r="B834" t="s">
        <v>194</v>
      </c>
      <c r="C834" t="s">
        <v>195</v>
      </c>
      <c r="D834" t="s">
        <v>196</v>
      </c>
      <c r="E834" t="s">
        <v>34</v>
      </c>
      <c r="F834" t="s">
        <v>477</v>
      </c>
      <c r="G834" t="s">
        <v>455</v>
      </c>
      <c r="H834">
        <v>10557</v>
      </c>
      <c r="I834" s="1">
        <v>43803</v>
      </c>
      <c r="J834" s="1" t="str">
        <f>TEXT(Shipping_Data[[#This Row],[OrderDate]],"MMM")</f>
        <v>Dec</v>
      </c>
      <c r="K834">
        <f>YEAR(Shipping_Data[[#This Row],[OrderDate]])</f>
        <v>2019</v>
      </c>
      <c r="L834" s="1">
        <v>43817</v>
      </c>
      <c r="M834" s="1">
        <v>43806</v>
      </c>
      <c r="N834" t="s">
        <v>47</v>
      </c>
      <c r="O834">
        <v>75</v>
      </c>
      <c r="P834" t="s">
        <v>197</v>
      </c>
      <c r="Q834">
        <v>7.75</v>
      </c>
      <c r="R834">
        <v>20</v>
      </c>
      <c r="S834">
        <v>0</v>
      </c>
      <c r="T834">
        <v>155</v>
      </c>
      <c r="U834">
        <v>96.72</v>
      </c>
    </row>
    <row r="835" spans="1:21" x14ac:dyDescent="0.2">
      <c r="A835" t="s">
        <v>322</v>
      </c>
      <c r="B835" t="s">
        <v>323</v>
      </c>
      <c r="C835" t="s">
        <v>324</v>
      </c>
      <c r="D835" t="s">
        <v>325</v>
      </c>
      <c r="E835" t="s">
        <v>226</v>
      </c>
      <c r="F835" t="s">
        <v>477</v>
      </c>
      <c r="G835" t="s">
        <v>457</v>
      </c>
      <c r="H835">
        <v>10558</v>
      </c>
      <c r="I835" s="1">
        <v>43804</v>
      </c>
      <c r="J835" s="1" t="str">
        <f>TEXT(Shipping_Data[[#This Row],[OrderDate]],"MMM")</f>
        <v>Dec</v>
      </c>
      <c r="K835">
        <f>YEAR(Shipping_Data[[#This Row],[OrderDate]])</f>
        <v>2019</v>
      </c>
      <c r="L835" s="1">
        <v>43832</v>
      </c>
      <c r="M835" s="1">
        <v>43810</v>
      </c>
      <c r="N835" t="s">
        <v>47</v>
      </c>
      <c r="O835">
        <v>47</v>
      </c>
      <c r="P835" t="s">
        <v>299</v>
      </c>
      <c r="Q835">
        <v>9.5</v>
      </c>
      <c r="R835">
        <v>25</v>
      </c>
      <c r="S835">
        <v>0</v>
      </c>
      <c r="T835">
        <v>237.5</v>
      </c>
      <c r="U835">
        <v>72.97</v>
      </c>
    </row>
    <row r="836" spans="1:21" x14ac:dyDescent="0.2">
      <c r="A836" t="s">
        <v>322</v>
      </c>
      <c r="B836" t="s">
        <v>323</v>
      </c>
      <c r="C836" t="s">
        <v>324</v>
      </c>
      <c r="D836" t="s">
        <v>325</v>
      </c>
      <c r="E836" t="s">
        <v>226</v>
      </c>
      <c r="F836" t="s">
        <v>477</v>
      </c>
      <c r="G836" t="s">
        <v>457</v>
      </c>
      <c r="H836">
        <v>10558</v>
      </c>
      <c r="I836" s="1">
        <v>43804</v>
      </c>
      <c r="J836" s="1" t="str">
        <f>TEXT(Shipping_Data[[#This Row],[OrderDate]],"MMM")</f>
        <v>Dec</v>
      </c>
      <c r="K836">
        <f>YEAR(Shipping_Data[[#This Row],[OrderDate]])</f>
        <v>2019</v>
      </c>
      <c r="L836" s="1">
        <v>43832</v>
      </c>
      <c r="M836" s="1">
        <v>43810</v>
      </c>
      <c r="N836" t="s">
        <v>47</v>
      </c>
      <c r="O836">
        <v>51</v>
      </c>
      <c r="P836" t="s">
        <v>42</v>
      </c>
      <c r="Q836">
        <v>53</v>
      </c>
      <c r="R836">
        <v>20</v>
      </c>
      <c r="S836">
        <v>0</v>
      </c>
      <c r="T836">
        <v>1060</v>
      </c>
      <c r="U836">
        <v>72.97</v>
      </c>
    </row>
    <row r="837" spans="1:21" x14ac:dyDescent="0.2">
      <c r="A837" t="s">
        <v>322</v>
      </c>
      <c r="B837" t="s">
        <v>323</v>
      </c>
      <c r="C837" t="s">
        <v>324</v>
      </c>
      <c r="D837" t="s">
        <v>325</v>
      </c>
      <c r="E837" t="s">
        <v>226</v>
      </c>
      <c r="F837" t="s">
        <v>477</v>
      </c>
      <c r="G837" t="s">
        <v>457</v>
      </c>
      <c r="H837">
        <v>10558</v>
      </c>
      <c r="I837" s="1">
        <v>43804</v>
      </c>
      <c r="J837" s="1" t="str">
        <f>TEXT(Shipping_Data[[#This Row],[OrderDate]],"MMM")</f>
        <v>Dec</v>
      </c>
      <c r="K837">
        <f>YEAR(Shipping_Data[[#This Row],[OrderDate]])</f>
        <v>2019</v>
      </c>
      <c r="L837" s="1">
        <v>43832</v>
      </c>
      <c r="M837" s="1">
        <v>43810</v>
      </c>
      <c r="N837" t="s">
        <v>47</v>
      </c>
      <c r="O837">
        <v>52</v>
      </c>
      <c r="P837" t="s">
        <v>270</v>
      </c>
      <c r="Q837">
        <v>7</v>
      </c>
      <c r="R837">
        <v>30</v>
      </c>
      <c r="S837">
        <v>0</v>
      </c>
      <c r="T837">
        <v>210</v>
      </c>
      <c r="U837">
        <v>72.97</v>
      </c>
    </row>
    <row r="838" spans="1:21" x14ac:dyDescent="0.2">
      <c r="A838" t="s">
        <v>322</v>
      </c>
      <c r="B838" t="s">
        <v>323</v>
      </c>
      <c r="C838" t="s">
        <v>324</v>
      </c>
      <c r="D838" t="s">
        <v>325</v>
      </c>
      <c r="E838" t="s">
        <v>226</v>
      </c>
      <c r="F838" t="s">
        <v>477</v>
      </c>
      <c r="G838" t="s">
        <v>457</v>
      </c>
      <c r="H838">
        <v>10558</v>
      </c>
      <c r="I838" s="1">
        <v>43804</v>
      </c>
      <c r="J838" s="1" t="str">
        <f>TEXT(Shipping_Data[[#This Row],[OrderDate]],"MMM")</f>
        <v>Dec</v>
      </c>
      <c r="K838">
        <f>YEAR(Shipping_Data[[#This Row],[OrderDate]])</f>
        <v>2019</v>
      </c>
      <c r="L838" s="1">
        <v>43832</v>
      </c>
      <c r="M838" s="1">
        <v>43810</v>
      </c>
      <c r="N838" t="s">
        <v>47</v>
      </c>
      <c r="O838">
        <v>53</v>
      </c>
      <c r="P838" t="s">
        <v>87</v>
      </c>
      <c r="Q838">
        <v>32.799999999999997</v>
      </c>
      <c r="R838">
        <v>18</v>
      </c>
      <c r="S838">
        <v>0</v>
      </c>
      <c r="T838">
        <v>590.4</v>
      </c>
      <c r="U838">
        <v>72.97</v>
      </c>
    </row>
    <row r="839" spans="1:21" x14ac:dyDescent="0.2">
      <c r="A839" t="s">
        <v>322</v>
      </c>
      <c r="B839" t="s">
        <v>323</v>
      </c>
      <c r="C839" t="s">
        <v>324</v>
      </c>
      <c r="D839" t="s">
        <v>325</v>
      </c>
      <c r="E839" t="s">
        <v>226</v>
      </c>
      <c r="F839" t="s">
        <v>477</v>
      </c>
      <c r="G839" t="s">
        <v>457</v>
      </c>
      <c r="H839">
        <v>10558</v>
      </c>
      <c r="I839" s="1">
        <v>43804</v>
      </c>
      <c r="J839" s="1" t="str">
        <f>TEXT(Shipping_Data[[#This Row],[OrderDate]],"MMM")</f>
        <v>Dec</v>
      </c>
      <c r="K839">
        <f>YEAR(Shipping_Data[[#This Row],[OrderDate]])</f>
        <v>2019</v>
      </c>
      <c r="L839" s="1">
        <v>43832</v>
      </c>
      <c r="M839" s="1">
        <v>43810</v>
      </c>
      <c r="N839" t="s">
        <v>47</v>
      </c>
      <c r="O839">
        <v>73</v>
      </c>
      <c r="P839" t="s">
        <v>192</v>
      </c>
      <c r="Q839">
        <v>15</v>
      </c>
      <c r="R839">
        <v>3</v>
      </c>
      <c r="S839">
        <v>0</v>
      </c>
      <c r="T839">
        <v>45</v>
      </c>
      <c r="U839">
        <v>72.97</v>
      </c>
    </row>
    <row r="840" spans="1:21" x14ac:dyDescent="0.2">
      <c r="A840" t="s">
        <v>136</v>
      </c>
      <c r="B840" t="s">
        <v>137</v>
      </c>
      <c r="C840" t="s">
        <v>138</v>
      </c>
      <c r="D840" t="s">
        <v>139</v>
      </c>
      <c r="E840" t="s">
        <v>20</v>
      </c>
      <c r="F840" t="s">
        <v>477</v>
      </c>
      <c r="G840" t="s">
        <v>456</v>
      </c>
      <c r="H840">
        <v>10559</v>
      </c>
      <c r="I840" s="1">
        <v>43805</v>
      </c>
      <c r="J840" s="1" t="str">
        <f>TEXT(Shipping_Data[[#This Row],[OrderDate]],"MMM")</f>
        <v>Dec</v>
      </c>
      <c r="K840">
        <f>YEAR(Shipping_Data[[#This Row],[OrderDate]])</f>
        <v>2019</v>
      </c>
      <c r="L840" s="1">
        <v>43833</v>
      </c>
      <c r="M840" s="1">
        <v>43813</v>
      </c>
      <c r="N840" t="s">
        <v>40</v>
      </c>
      <c r="O840">
        <v>41</v>
      </c>
      <c r="P840" t="s">
        <v>48</v>
      </c>
      <c r="Q840">
        <v>9.65</v>
      </c>
      <c r="R840">
        <v>12</v>
      </c>
      <c r="S840">
        <v>5.000000074505806E-2</v>
      </c>
      <c r="T840">
        <v>110.01</v>
      </c>
      <c r="U840">
        <v>8.0500000000000007</v>
      </c>
    </row>
    <row r="841" spans="1:21" x14ac:dyDescent="0.2">
      <c r="A841" t="s">
        <v>136</v>
      </c>
      <c r="B841" t="s">
        <v>137</v>
      </c>
      <c r="C841" t="s">
        <v>138</v>
      </c>
      <c r="D841" t="s">
        <v>139</v>
      </c>
      <c r="E841" t="s">
        <v>20</v>
      </c>
      <c r="F841" t="s">
        <v>477</v>
      </c>
      <c r="G841" t="s">
        <v>456</v>
      </c>
      <c r="H841">
        <v>10559</v>
      </c>
      <c r="I841" s="1">
        <v>43805</v>
      </c>
      <c r="J841" s="1" t="str">
        <f>TEXT(Shipping_Data[[#This Row],[OrderDate]],"MMM")</f>
        <v>Dec</v>
      </c>
      <c r="K841">
        <f>YEAR(Shipping_Data[[#This Row],[OrderDate]])</f>
        <v>2019</v>
      </c>
      <c r="L841" s="1">
        <v>43833</v>
      </c>
      <c r="M841" s="1">
        <v>43813</v>
      </c>
      <c r="N841" t="s">
        <v>40</v>
      </c>
      <c r="O841">
        <v>55</v>
      </c>
      <c r="P841" t="s">
        <v>73</v>
      </c>
      <c r="Q841">
        <v>24</v>
      </c>
      <c r="R841">
        <v>18</v>
      </c>
      <c r="S841">
        <v>5.000000074505806E-2</v>
      </c>
      <c r="T841">
        <v>410.4</v>
      </c>
      <c r="U841">
        <v>8.0500000000000007</v>
      </c>
    </row>
    <row r="842" spans="1:21" x14ac:dyDescent="0.2">
      <c r="A842" t="s">
        <v>146</v>
      </c>
      <c r="B842" t="s">
        <v>147</v>
      </c>
      <c r="C842" t="s">
        <v>148</v>
      </c>
      <c r="D842" t="s">
        <v>149</v>
      </c>
      <c r="E842" t="s">
        <v>34</v>
      </c>
      <c r="F842" t="s">
        <v>477</v>
      </c>
      <c r="G842" t="s">
        <v>458</v>
      </c>
      <c r="H842">
        <v>10560</v>
      </c>
      <c r="I842" s="1">
        <v>43806</v>
      </c>
      <c r="J842" s="1" t="str">
        <f>TEXT(Shipping_Data[[#This Row],[OrderDate]],"MMM")</f>
        <v>Dec</v>
      </c>
      <c r="K842">
        <f>YEAR(Shipping_Data[[#This Row],[OrderDate]])</f>
        <v>2019</v>
      </c>
      <c r="L842" s="1">
        <v>43834</v>
      </c>
      <c r="M842" s="1">
        <v>43809</v>
      </c>
      <c r="N842" t="s">
        <v>40</v>
      </c>
      <c r="O842">
        <v>30</v>
      </c>
      <c r="P842" t="s">
        <v>130</v>
      </c>
      <c r="Q842">
        <v>25.89</v>
      </c>
      <c r="R842">
        <v>20</v>
      </c>
      <c r="S842">
        <v>0</v>
      </c>
      <c r="T842">
        <v>517.79999999999995</v>
      </c>
      <c r="U842">
        <v>36.65</v>
      </c>
    </row>
    <row r="843" spans="1:21" x14ac:dyDescent="0.2">
      <c r="A843" t="s">
        <v>146</v>
      </c>
      <c r="B843" t="s">
        <v>147</v>
      </c>
      <c r="C843" t="s">
        <v>148</v>
      </c>
      <c r="D843" t="s">
        <v>149</v>
      </c>
      <c r="E843" t="s">
        <v>34</v>
      </c>
      <c r="F843" t="s">
        <v>477</v>
      </c>
      <c r="G843" t="s">
        <v>458</v>
      </c>
      <c r="H843">
        <v>10560</v>
      </c>
      <c r="I843" s="1">
        <v>43806</v>
      </c>
      <c r="J843" s="1" t="str">
        <f>TEXT(Shipping_Data[[#This Row],[OrderDate]],"MMM")</f>
        <v>Dec</v>
      </c>
      <c r="K843">
        <f>YEAR(Shipping_Data[[#This Row],[OrderDate]])</f>
        <v>2019</v>
      </c>
      <c r="L843" s="1">
        <v>43834</v>
      </c>
      <c r="M843" s="1">
        <v>43809</v>
      </c>
      <c r="N843" t="s">
        <v>40</v>
      </c>
      <c r="O843">
        <v>62</v>
      </c>
      <c r="P843" t="s">
        <v>118</v>
      </c>
      <c r="Q843">
        <v>49.3</v>
      </c>
      <c r="R843">
        <v>15</v>
      </c>
      <c r="S843">
        <v>0.25</v>
      </c>
      <c r="T843">
        <v>554.62</v>
      </c>
      <c r="U843">
        <v>36.65</v>
      </c>
    </row>
    <row r="844" spans="1:21" x14ac:dyDescent="0.2">
      <c r="A844" t="s">
        <v>131</v>
      </c>
      <c r="B844" t="s">
        <v>132</v>
      </c>
      <c r="C844" t="s">
        <v>133</v>
      </c>
      <c r="D844" t="s">
        <v>134</v>
      </c>
      <c r="E844" t="s">
        <v>135</v>
      </c>
      <c r="F844" t="s">
        <v>477</v>
      </c>
      <c r="G844" t="s">
        <v>459</v>
      </c>
      <c r="H844">
        <v>10561</v>
      </c>
      <c r="I844" s="1">
        <v>43806</v>
      </c>
      <c r="J844" s="1" t="str">
        <f>TEXT(Shipping_Data[[#This Row],[OrderDate]],"MMM")</f>
        <v>Dec</v>
      </c>
      <c r="K844">
        <f>YEAR(Shipping_Data[[#This Row],[OrderDate]])</f>
        <v>2019</v>
      </c>
      <c r="L844" s="1">
        <v>43834</v>
      </c>
      <c r="M844" s="1">
        <v>43809</v>
      </c>
      <c r="N844" t="s">
        <v>47</v>
      </c>
      <c r="O844">
        <v>44</v>
      </c>
      <c r="P844" t="s">
        <v>190</v>
      </c>
      <c r="Q844">
        <v>19.45</v>
      </c>
      <c r="R844">
        <v>10</v>
      </c>
      <c r="S844">
        <v>0</v>
      </c>
      <c r="T844">
        <v>194.5</v>
      </c>
      <c r="U844">
        <v>242.21</v>
      </c>
    </row>
    <row r="845" spans="1:21" x14ac:dyDescent="0.2">
      <c r="A845" t="s">
        <v>131</v>
      </c>
      <c r="B845" t="s">
        <v>132</v>
      </c>
      <c r="C845" t="s">
        <v>133</v>
      </c>
      <c r="D845" t="s">
        <v>134</v>
      </c>
      <c r="E845" t="s">
        <v>135</v>
      </c>
      <c r="F845" t="s">
        <v>477</v>
      </c>
      <c r="G845" t="s">
        <v>459</v>
      </c>
      <c r="H845">
        <v>10561</v>
      </c>
      <c r="I845" s="1">
        <v>43806</v>
      </c>
      <c r="J845" s="1" t="str">
        <f>TEXT(Shipping_Data[[#This Row],[OrderDate]],"MMM")</f>
        <v>Dec</v>
      </c>
      <c r="K845">
        <f>YEAR(Shipping_Data[[#This Row],[OrderDate]])</f>
        <v>2019</v>
      </c>
      <c r="L845" s="1">
        <v>43834</v>
      </c>
      <c r="M845" s="1">
        <v>43809</v>
      </c>
      <c r="N845" t="s">
        <v>47</v>
      </c>
      <c r="O845">
        <v>51</v>
      </c>
      <c r="P845" t="s">
        <v>42</v>
      </c>
      <c r="Q845">
        <v>53</v>
      </c>
      <c r="R845">
        <v>50</v>
      </c>
      <c r="S845">
        <v>0</v>
      </c>
      <c r="T845">
        <v>2650</v>
      </c>
      <c r="U845">
        <v>242.21</v>
      </c>
    </row>
    <row r="846" spans="1:21" x14ac:dyDescent="0.2">
      <c r="A846" t="s">
        <v>216</v>
      </c>
      <c r="B846" t="s">
        <v>217</v>
      </c>
      <c r="C846" t="s">
        <v>218</v>
      </c>
      <c r="D846" t="s">
        <v>219</v>
      </c>
      <c r="E846" t="s">
        <v>176</v>
      </c>
      <c r="F846" t="s">
        <v>477</v>
      </c>
      <c r="G846" t="s">
        <v>457</v>
      </c>
      <c r="H846">
        <v>10562</v>
      </c>
      <c r="I846" s="1">
        <v>43809</v>
      </c>
      <c r="J846" s="1" t="str">
        <f>TEXT(Shipping_Data[[#This Row],[OrderDate]],"MMM")</f>
        <v>Dec</v>
      </c>
      <c r="K846">
        <f>YEAR(Shipping_Data[[#This Row],[OrderDate]])</f>
        <v>2019</v>
      </c>
      <c r="L846" s="1">
        <v>43837</v>
      </c>
      <c r="M846" s="1">
        <v>43812</v>
      </c>
      <c r="N846" t="s">
        <v>40</v>
      </c>
      <c r="O846">
        <v>33</v>
      </c>
      <c r="P846" t="s">
        <v>62</v>
      </c>
      <c r="Q846">
        <v>2.5</v>
      </c>
      <c r="R846">
        <v>20</v>
      </c>
      <c r="S846">
        <v>0.10000000149011612</v>
      </c>
      <c r="T846">
        <v>45</v>
      </c>
      <c r="U846">
        <v>22.95</v>
      </c>
    </row>
    <row r="847" spans="1:21" x14ac:dyDescent="0.2">
      <c r="A847" t="s">
        <v>216</v>
      </c>
      <c r="B847" t="s">
        <v>217</v>
      </c>
      <c r="C847" t="s">
        <v>218</v>
      </c>
      <c r="D847" t="s">
        <v>219</v>
      </c>
      <c r="E847" t="s">
        <v>176</v>
      </c>
      <c r="F847" t="s">
        <v>477</v>
      </c>
      <c r="G847" t="s">
        <v>457</v>
      </c>
      <c r="H847">
        <v>10562</v>
      </c>
      <c r="I847" s="1">
        <v>43809</v>
      </c>
      <c r="J847" s="1" t="str">
        <f>TEXT(Shipping_Data[[#This Row],[OrderDate]],"MMM")</f>
        <v>Dec</v>
      </c>
      <c r="K847">
        <f>YEAR(Shipping_Data[[#This Row],[OrderDate]])</f>
        <v>2019</v>
      </c>
      <c r="L847" s="1">
        <v>43837</v>
      </c>
      <c r="M847" s="1">
        <v>43812</v>
      </c>
      <c r="N847" t="s">
        <v>40</v>
      </c>
      <c r="O847">
        <v>62</v>
      </c>
      <c r="P847" t="s">
        <v>118</v>
      </c>
      <c r="Q847">
        <v>49.3</v>
      </c>
      <c r="R847">
        <v>10</v>
      </c>
      <c r="S847">
        <v>0.10000000149011612</v>
      </c>
      <c r="T847">
        <v>443.7</v>
      </c>
      <c r="U847">
        <v>22.95</v>
      </c>
    </row>
    <row r="848" spans="1:21" x14ac:dyDescent="0.2">
      <c r="A848" t="s">
        <v>211</v>
      </c>
      <c r="B848" t="s">
        <v>212</v>
      </c>
      <c r="C848" t="s">
        <v>45</v>
      </c>
      <c r="D848" t="s">
        <v>213</v>
      </c>
      <c r="E848" t="s">
        <v>39</v>
      </c>
      <c r="F848" t="s">
        <v>478</v>
      </c>
      <c r="G848" t="s">
        <v>459</v>
      </c>
      <c r="H848">
        <v>10563</v>
      </c>
      <c r="I848" s="1">
        <v>43810</v>
      </c>
      <c r="J848" s="1" t="str">
        <f>TEXT(Shipping_Data[[#This Row],[OrderDate]],"MMM")</f>
        <v>Dec</v>
      </c>
      <c r="K848">
        <f>YEAR(Shipping_Data[[#This Row],[OrderDate]])</f>
        <v>2019</v>
      </c>
      <c r="L848" s="1">
        <v>43852</v>
      </c>
      <c r="M848" s="1">
        <v>43824</v>
      </c>
      <c r="N848" t="s">
        <v>47</v>
      </c>
      <c r="O848">
        <v>36</v>
      </c>
      <c r="P848" t="s">
        <v>81</v>
      </c>
      <c r="Q848">
        <v>19</v>
      </c>
      <c r="R848">
        <v>25</v>
      </c>
      <c r="S848">
        <v>0</v>
      </c>
      <c r="T848">
        <v>475</v>
      </c>
      <c r="U848">
        <v>60.43</v>
      </c>
    </row>
    <row r="849" spans="1:21" x14ac:dyDescent="0.2">
      <c r="A849" t="s">
        <v>211</v>
      </c>
      <c r="B849" t="s">
        <v>212</v>
      </c>
      <c r="C849" t="s">
        <v>45</v>
      </c>
      <c r="D849" t="s">
        <v>213</v>
      </c>
      <c r="E849" t="s">
        <v>39</v>
      </c>
      <c r="F849" t="s">
        <v>478</v>
      </c>
      <c r="G849" t="s">
        <v>459</v>
      </c>
      <c r="H849">
        <v>10563</v>
      </c>
      <c r="I849" s="1">
        <v>43810</v>
      </c>
      <c r="J849" s="1" t="str">
        <f>TEXT(Shipping_Data[[#This Row],[OrderDate]],"MMM")</f>
        <v>Dec</v>
      </c>
      <c r="K849">
        <f>YEAR(Shipping_Data[[#This Row],[OrderDate]])</f>
        <v>2019</v>
      </c>
      <c r="L849" s="1">
        <v>43852</v>
      </c>
      <c r="M849" s="1">
        <v>43824</v>
      </c>
      <c r="N849" t="s">
        <v>47</v>
      </c>
      <c r="O849">
        <v>52</v>
      </c>
      <c r="P849" t="s">
        <v>270</v>
      </c>
      <c r="Q849">
        <v>7</v>
      </c>
      <c r="R849">
        <v>70</v>
      </c>
      <c r="S849">
        <v>0</v>
      </c>
      <c r="T849">
        <v>490</v>
      </c>
      <c r="U849">
        <v>60.43</v>
      </c>
    </row>
    <row r="850" spans="1:21" x14ac:dyDescent="0.2">
      <c r="A850" t="s">
        <v>124</v>
      </c>
      <c r="B850" t="s">
        <v>125</v>
      </c>
      <c r="C850" t="s">
        <v>126</v>
      </c>
      <c r="D850" t="s">
        <v>127</v>
      </c>
      <c r="E850" t="s">
        <v>117</v>
      </c>
      <c r="F850" t="s">
        <v>479</v>
      </c>
      <c r="G850" t="s">
        <v>453</v>
      </c>
      <c r="H850">
        <v>10564</v>
      </c>
      <c r="I850" s="1">
        <v>43810</v>
      </c>
      <c r="J850" s="1" t="str">
        <f>TEXT(Shipping_Data[[#This Row],[OrderDate]],"MMM")</f>
        <v>Dec</v>
      </c>
      <c r="K850">
        <f>YEAR(Shipping_Data[[#This Row],[OrderDate]])</f>
        <v>2019</v>
      </c>
      <c r="L850" s="1">
        <v>43838</v>
      </c>
      <c r="M850" s="1">
        <v>43816</v>
      </c>
      <c r="N850" t="s">
        <v>26</v>
      </c>
      <c r="O850">
        <v>17</v>
      </c>
      <c r="P850" t="s">
        <v>140</v>
      </c>
      <c r="Q850">
        <v>39</v>
      </c>
      <c r="R850">
        <v>16</v>
      </c>
      <c r="S850">
        <v>5.000000074505806E-2</v>
      </c>
      <c r="T850">
        <v>592.79999999999995</v>
      </c>
      <c r="U850">
        <v>13.75</v>
      </c>
    </row>
    <row r="851" spans="1:21" x14ac:dyDescent="0.2">
      <c r="A851" t="s">
        <v>124</v>
      </c>
      <c r="B851" t="s">
        <v>125</v>
      </c>
      <c r="C851" t="s">
        <v>126</v>
      </c>
      <c r="D851" t="s">
        <v>127</v>
      </c>
      <c r="E851" t="s">
        <v>117</v>
      </c>
      <c r="F851" t="s">
        <v>479</v>
      </c>
      <c r="G851" t="s">
        <v>453</v>
      </c>
      <c r="H851">
        <v>10564</v>
      </c>
      <c r="I851" s="1">
        <v>43810</v>
      </c>
      <c r="J851" s="1" t="str">
        <f>TEXT(Shipping_Data[[#This Row],[OrderDate]],"MMM")</f>
        <v>Dec</v>
      </c>
      <c r="K851">
        <f>YEAR(Shipping_Data[[#This Row],[OrderDate]])</f>
        <v>2019</v>
      </c>
      <c r="L851" s="1">
        <v>43838</v>
      </c>
      <c r="M851" s="1">
        <v>43816</v>
      </c>
      <c r="N851" t="s">
        <v>26</v>
      </c>
      <c r="O851">
        <v>31</v>
      </c>
      <c r="P851" t="s">
        <v>64</v>
      </c>
      <c r="Q851">
        <v>12.5</v>
      </c>
      <c r="R851">
        <v>6</v>
      </c>
      <c r="S851">
        <v>5.000000074505806E-2</v>
      </c>
      <c r="T851">
        <v>71.25</v>
      </c>
      <c r="U851">
        <v>13.75</v>
      </c>
    </row>
    <row r="852" spans="1:21" x14ac:dyDescent="0.2">
      <c r="A852" t="s">
        <v>124</v>
      </c>
      <c r="B852" t="s">
        <v>125</v>
      </c>
      <c r="C852" t="s">
        <v>126</v>
      </c>
      <c r="D852" t="s">
        <v>127</v>
      </c>
      <c r="E852" t="s">
        <v>117</v>
      </c>
      <c r="F852" t="s">
        <v>479</v>
      </c>
      <c r="G852" t="s">
        <v>453</v>
      </c>
      <c r="H852">
        <v>10564</v>
      </c>
      <c r="I852" s="1">
        <v>43810</v>
      </c>
      <c r="J852" s="1" t="str">
        <f>TEXT(Shipping_Data[[#This Row],[OrderDate]],"MMM")</f>
        <v>Dec</v>
      </c>
      <c r="K852">
        <f>YEAR(Shipping_Data[[#This Row],[OrderDate]])</f>
        <v>2019</v>
      </c>
      <c r="L852" s="1">
        <v>43838</v>
      </c>
      <c r="M852" s="1">
        <v>43816</v>
      </c>
      <c r="N852" t="s">
        <v>26</v>
      </c>
      <c r="O852">
        <v>55</v>
      </c>
      <c r="P852" t="s">
        <v>73</v>
      </c>
      <c r="Q852">
        <v>24</v>
      </c>
      <c r="R852">
        <v>25</v>
      </c>
      <c r="S852">
        <v>5.000000074505806E-2</v>
      </c>
      <c r="T852">
        <v>570</v>
      </c>
      <c r="U852">
        <v>13.75</v>
      </c>
    </row>
    <row r="853" spans="1:21" x14ac:dyDescent="0.2">
      <c r="A853" t="s">
        <v>294</v>
      </c>
      <c r="B853" t="s">
        <v>295</v>
      </c>
      <c r="C853" t="s">
        <v>296</v>
      </c>
      <c r="D853" t="s">
        <v>297</v>
      </c>
      <c r="E853" t="s">
        <v>298</v>
      </c>
      <c r="F853" t="s">
        <v>479</v>
      </c>
      <c r="G853" t="s">
        <v>458</v>
      </c>
      <c r="H853">
        <v>10565</v>
      </c>
      <c r="I853" s="1">
        <v>43811</v>
      </c>
      <c r="J853" s="1" t="str">
        <f>TEXT(Shipping_Data[[#This Row],[OrderDate]],"MMM")</f>
        <v>Dec</v>
      </c>
      <c r="K853">
        <f>YEAR(Shipping_Data[[#This Row],[OrderDate]])</f>
        <v>2019</v>
      </c>
      <c r="L853" s="1">
        <v>43839</v>
      </c>
      <c r="M853" s="1">
        <v>43818</v>
      </c>
      <c r="N853" t="s">
        <v>47</v>
      </c>
      <c r="O853">
        <v>24</v>
      </c>
      <c r="P853" t="s">
        <v>72</v>
      </c>
      <c r="Q853">
        <v>4.5</v>
      </c>
      <c r="R853">
        <v>25</v>
      </c>
      <c r="S853">
        <v>0.10000000149011612</v>
      </c>
      <c r="T853">
        <v>101.25</v>
      </c>
      <c r="U853">
        <v>7.15</v>
      </c>
    </row>
    <row r="854" spans="1:21" x14ac:dyDescent="0.2">
      <c r="A854" t="s">
        <v>294</v>
      </c>
      <c r="B854" t="s">
        <v>295</v>
      </c>
      <c r="C854" t="s">
        <v>296</v>
      </c>
      <c r="D854" t="s">
        <v>297</v>
      </c>
      <c r="E854" t="s">
        <v>298</v>
      </c>
      <c r="F854" t="s">
        <v>479</v>
      </c>
      <c r="G854" t="s">
        <v>458</v>
      </c>
      <c r="H854">
        <v>10565</v>
      </c>
      <c r="I854" s="1">
        <v>43811</v>
      </c>
      <c r="J854" s="1" t="str">
        <f>TEXT(Shipping_Data[[#This Row],[OrderDate]],"MMM")</f>
        <v>Dec</v>
      </c>
      <c r="K854">
        <f>YEAR(Shipping_Data[[#This Row],[OrderDate]])</f>
        <v>2019</v>
      </c>
      <c r="L854" s="1">
        <v>43839</v>
      </c>
      <c r="M854" s="1">
        <v>43818</v>
      </c>
      <c r="N854" t="s">
        <v>47</v>
      </c>
      <c r="O854">
        <v>64</v>
      </c>
      <c r="P854" t="s">
        <v>228</v>
      </c>
      <c r="Q854">
        <v>33.25</v>
      </c>
      <c r="R854">
        <v>18</v>
      </c>
      <c r="S854">
        <v>0.10000000149011612</v>
      </c>
      <c r="T854">
        <v>538.65</v>
      </c>
      <c r="U854">
        <v>7.15</v>
      </c>
    </row>
    <row r="855" spans="1:21" x14ac:dyDescent="0.2">
      <c r="A855" t="s">
        <v>136</v>
      </c>
      <c r="B855" t="s">
        <v>137</v>
      </c>
      <c r="C855" t="s">
        <v>138</v>
      </c>
      <c r="D855" t="s">
        <v>139</v>
      </c>
      <c r="E855" t="s">
        <v>20</v>
      </c>
      <c r="F855" t="s">
        <v>477</v>
      </c>
      <c r="G855" t="s">
        <v>455</v>
      </c>
      <c r="H855">
        <v>10566</v>
      </c>
      <c r="I855" s="1">
        <v>43812</v>
      </c>
      <c r="J855" s="1" t="str">
        <f>TEXT(Shipping_Data[[#This Row],[OrderDate]],"MMM")</f>
        <v>Dec</v>
      </c>
      <c r="K855">
        <f>YEAR(Shipping_Data[[#This Row],[OrderDate]])</f>
        <v>2019</v>
      </c>
      <c r="L855" s="1">
        <v>43840</v>
      </c>
      <c r="M855" s="1">
        <v>43818</v>
      </c>
      <c r="N855" t="s">
        <v>40</v>
      </c>
      <c r="O855">
        <v>11</v>
      </c>
      <c r="P855" t="s">
        <v>27</v>
      </c>
      <c r="Q855">
        <v>21</v>
      </c>
      <c r="R855">
        <v>35</v>
      </c>
      <c r="S855">
        <v>0.15000000596046448</v>
      </c>
      <c r="T855">
        <v>624.75</v>
      </c>
      <c r="U855">
        <v>88.4</v>
      </c>
    </row>
    <row r="856" spans="1:21" x14ac:dyDescent="0.2">
      <c r="A856" t="s">
        <v>136</v>
      </c>
      <c r="B856" t="s">
        <v>137</v>
      </c>
      <c r="C856" t="s">
        <v>138</v>
      </c>
      <c r="D856" t="s">
        <v>139</v>
      </c>
      <c r="E856" t="s">
        <v>20</v>
      </c>
      <c r="F856" t="s">
        <v>477</v>
      </c>
      <c r="G856" t="s">
        <v>455</v>
      </c>
      <c r="H856">
        <v>10566</v>
      </c>
      <c r="I856" s="1">
        <v>43812</v>
      </c>
      <c r="J856" s="1" t="str">
        <f>TEXT(Shipping_Data[[#This Row],[OrderDate]],"MMM")</f>
        <v>Dec</v>
      </c>
      <c r="K856">
        <f>YEAR(Shipping_Data[[#This Row],[OrderDate]])</f>
        <v>2019</v>
      </c>
      <c r="L856" s="1">
        <v>43840</v>
      </c>
      <c r="M856" s="1">
        <v>43818</v>
      </c>
      <c r="N856" t="s">
        <v>40</v>
      </c>
      <c r="O856">
        <v>18</v>
      </c>
      <c r="P856" t="s">
        <v>232</v>
      </c>
      <c r="Q856">
        <v>62.5</v>
      </c>
      <c r="R856">
        <v>18</v>
      </c>
      <c r="S856">
        <v>0.15000000596046448</v>
      </c>
      <c r="T856">
        <v>956.25</v>
      </c>
      <c r="U856">
        <v>88.4</v>
      </c>
    </row>
    <row r="857" spans="1:21" x14ac:dyDescent="0.2">
      <c r="A857" t="s">
        <v>136</v>
      </c>
      <c r="B857" t="s">
        <v>137</v>
      </c>
      <c r="C857" t="s">
        <v>138</v>
      </c>
      <c r="D857" t="s">
        <v>139</v>
      </c>
      <c r="E857" t="s">
        <v>20</v>
      </c>
      <c r="F857" t="s">
        <v>477</v>
      </c>
      <c r="G857" t="s">
        <v>455</v>
      </c>
      <c r="H857">
        <v>10566</v>
      </c>
      <c r="I857" s="1">
        <v>43812</v>
      </c>
      <c r="J857" s="1" t="str">
        <f>TEXT(Shipping_Data[[#This Row],[OrderDate]],"MMM")</f>
        <v>Dec</v>
      </c>
      <c r="K857">
        <f>YEAR(Shipping_Data[[#This Row],[OrderDate]])</f>
        <v>2019</v>
      </c>
      <c r="L857" s="1">
        <v>43840</v>
      </c>
      <c r="M857" s="1">
        <v>43818</v>
      </c>
      <c r="N857" t="s">
        <v>40</v>
      </c>
      <c r="O857">
        <v>76</v>
      </c>
      <c r="P857" t="s">
        <v>151</v>
      </c>
      <c r="Q857">
        <v>18</v>
      </c>
      <c r="R857">
        <v>10</v>
      </c>
      <c r="S857">
        <v>0</v>
      </c>
      <c r="T857">
        <v>180</v>
      </c>
      <c r="U857">
        <v>88.4</v>
      </c>
    </row>
    <row r="858" spans="1:21" x14ac:dyDescent="0.2">
      <c r="A858" t="s">
        <v>234</v>
      </c>
      <c r="B858" t="s">
        <v>235</v>
      </c>
      <c r="C858" t="s">
        <v>236</v>
      </c>
      <c r="E858" t="s">
        <v>237</v>
      </c>
      <c r="F858" t="s">
        <v>477</v>
      </c>
      <c r="G858" t="s">
        <v>457</v>
      </c>
      <c r="H858">
        <v>10567</v>
      </c>
      <c r="I858" s="1">
        <v>43812</v>
      </c>
      <c r="J858" s="1" t="str">
        <f>TEXT(Shipping_Data[[#This Row],[OrderDate]],"MMM")</f>
        <v>Dec</v>
      </c>
      <c r="K858">
        <f>YEAR(Shipping_Data[[#This Row],[OrderDate]])</f>
        <v>2019</v>
      </c>
      <c r="L858" s="1">
        <v>43840</v>
      </c>
      <c r="M858" s="1">
        <v>43817</v>
      </c>
      <c r="N858" t="s">
        <v>40</v>
      </c>
      <c r="O858">
        <v>31</v>
      </c>
      <c r="P858" t="s">
        <v>64</v>
      </c>
      <c r="Q858">
        <v>12.5</v>
      </c>
      <c r="R858">
        <v>60</v>
      </c>
      <c r="S858">
        <v>0.20000000298023224</v>
      </c>
      <c r="T858">
        <v>600</v>
      </c>
      <c r="U858">
        <v>33.97</v>
      </c>
    </row>
    <row r="859" spans="1:21" x14ac:dyDescent="0.2">
      <c r="A859" t="s">
        <v>234</v>
      </c>
      <c r="B859" t="s">
        <v>235</v>
      </c>
      <c r="C859" t="s">
        <v>236</v>
      </c>
      <c r="E859" t="s">
        <v>237</v>
      </c>
      <c r="F859" t="s">
        <v>477</v>
      </c>
      <c r="G859" t="s">
        <v>457</v>
      </c>
      <c r="H859">
        <v>10567</v>
      </c>
      <c r="I859" s="1">
        <v>43812</v>
      </c>
      <c r="J859" s="1" t="str">
        <f>TEXT(Shipping_Data[[#This Row],[OrderDate]],"MMM")</f>
        <v>Dec</v>
      </c>
      <c r="K859">
        <f>YEAR(Shipping_Data[[#This Row],[OrderDate]])</f>
        <v>2019</v>
      </c>
      <c r="L859" s="1">
        <v>43840</v>
      </c>
      <c r="M859" s="1">
        <v>43817</v>
      </c>
      <c r="N859" t="s">
        <v>40</v>
      </c>
      <c r="O859">
        <v>51</v>
      </c>
      <c r="P859" t="s">
        <v>42</v>
      </c>
      <c r="Q859">
        <v>53</v>
      </c>
      <c r="R859">
        <v>3</v>
      </c>
      <c r="S859">
        <v>0</v>
      </c>
      <c r="T859">
        <v>159</v>
      </c>
      <c r="U859">
        <v>33.97</v>
      </c>
    </row>
    <row r="860" spans="1:21" x14ac:dyDescent="0.2">
      <c r="A860" t="s">
        <v>234</v>
      </c>
      <c r="B860" t="s">
        <v>235</v>
      </c>
      <c r="C860" t="s">
        <v>236</v>
      </c>
      <c r="E860" t="s">
        <v>237</v>
      </c>
      <c r="F860" t="s">
        <v>477</v>
      </c>
      <c r="G860" t="s">
        <v>457</v>
      </c>
      <c r="H860">
        <v>10567</v>
      </c>
      <c r="I860" s="1">
        <v>43812</v>
      </c>
      <c r="J860" s="1" t="str">
        <f>TEXT(Shipping_Data[[#This Row],[OrderDate]],"MMM")</f>
        <v>Dec</v>
      </c>
      <c r="K860">
        <f>YEAR(Shipping_Data[[#This Row],[OrderDate]])</f>
        <v>2019</v>
      </c>
      <c r="L860" s="1">
        <v>43840</v>
      </c>
      <c r="M860" s="1">
        <v>43817</v>
      </c>
      <c r="N860" t="s">
        <v>40</v>
      </c>
      <c r="O860">
        <v>59</v>
      </c>
      <c r="P860" t="s">
        <v>82</v>
      </c>
      <c r="Q860">
        <v>55</v>
      </c>
      <c r="R860">
        <v>40</v>
      </c>
      <c r="S860">
        <v>0.20000000298023224</v>
      </c>
      <c r="T860">
        <v>1760</v>
      </c>
      <c r="U860">
        <v>33.97</v>
      </c>
    </row>
    <row r="861" spans="1:21" x14ac:dyDescent="0.2">
      <c r="A861" t="s">
        <v>342</v>
      </c>
      <c r="B861" t="s">
        <v>339</v>
      </c>
      <c r="C861" t="s">
        <v>340</v>
      </c>
      <c r="D861" t="s">
        <v>341</v>
      </c>
      <c r="E861" t="s">
        <v>202</v>
      </c>
      <c r="F861" t="s">
        <v>477</v>
      </c>
      <c r="G861" t="s">
        <v>454</v>
      </c>
      <c r="H861">
        <v>10568</v>
      </c>
      <c r="I861" s="1">
        <v>43813</v>
      </c>
      <c r="J861" s="1" t="str">
        <f>TEXT(Shipping_Data[[#This Row],[OrderDate]],"MMM")</f>
        <v>Dec</v>
      </c>
      <c r="K861">
        <f>YEAR(Shipping_Data[[#This Row],[OrderDate]])</f>
        <v>2019</v>
      </c>
      <c r="L861" s="1">
        <v>43841</v>
      </c>
      <c r="M861" s="1">
        <v>43839</v>
      </c>
      <c r="N861" t="s">
        <v>26</v>
      </c>
      <c r="O861">
        <v>10</v>
      </c>
      <c r="P861" t="s">
        <v>170</v>
      </c>
      <c r="Q861">
        <v>31</v>
      </c>
      <c r="R861">
        <v>5</v>
      </c>
      <c r="S861">
        <v>0</v>
      </c>
      <c r="T861">
        <v>155</v>
      </c>
      <c r="U861">
        <v>6.54</v>
      </c>
    </row>
    <row r="862" spans="1:21" x14ac:dyDescent="0.2">
      <c r="A862" t="s">
        <v>124</v>
      </c>
      <c r="B862" t="s">
        <v>125</v>
      </c>
      <c r="C862" t="s">
        <v>126</v>
      </c>
      <c r="D862" t="s">
        <v>127</v>
      </c>
      <c r="E862" t="s">
        <v>117</v>
      </c>
      <c r="F862" t="s">
        <v>479</v>
      </c>
      <c r="G862" t="s">
        <v>452</v>
      </c>
      <c r="H862">
        <v>10569</v>
      </c>
      <c r="I862" s="1">
        <v>43816</v>
      </c>
      <c r="J862" s="1" t="str">
        <f>TEXT(Shipping_Data[[#This Row],[OrderDate]],"MMM")</f>
        <v>Dec</v>
      </c>
      <c r="K862">
        <f>YEAR(Shipping_Data[[#This Row],[OrderDate]])</f>
        <v>2019</v>
      </c>
      <c r="L862" s="1">
        <v>43844</v>
      </c>
      <c r="M862" s="1">
        <v>43841</v>
      </c>
      <c r="N862" t="s">
        <v>40</v>
      </c>
      <c r="O862">
        <v>31</v>
      </c>
      <c r="P862" t="s">
        <v>64</v>
      </c>
      <c r="Q862">
        <v>12.5</v>
      </c>
      <c r="R862">
        <v>35</v>
      </c>
      <c r="S862">
        <v>0.20000000298023224</v>
      </c>
      <c r="T862">
        <v>350</v>
      </c>
      <c r="U862">
        <v>58.98</v>
      </c>
    </row>
    <row r="863" spans="1:21" x14ac:dyDescent="0.2">
      <c r="A863" t="s">
        <v>124</v>
      </c>
      <c r="B863" t="s">
        <v>125</v>
      </c>
      <c r="C863" t="s">
        <v>126</v>
      </c>
      <c r="D863" t="s">
        <v>127</v>
      </c>
      <c r="E863" t="s">
        <v>117</v>
      </c>
      <c r="F863" t="s">
        <v>479</v>
      </c>
      <c r="G863" t="s">
        <v>452</v>
      </c>
      <c r="H863">
        <v>10569</v>
      </c>
      <c r="I863" s="1">
        <v>43816</v>
      </c>
      <c r="J863" s="1" t="str">
        <f>TEXT(Shipping_Data[[#This Row],[OrderDate]],"MMM")</f>
        <v>Dec</v>
      </c>
      <c r="K863">
        <f>YEAR(Shipping_Data[[#This Row],[OrderDate]])</f>
        <v>2019</v>
      </c>
      <c r="L863" s="1">
        <v>43844</v>
      </c>
      <c r="M863" s="1">
        <v>43841</v>
      </c>
      <c r="N863" t="s">
        <v>40</v>
      </c>
      <c r="O863">
        <v>76</v>
      </c>
      <c r="P863" t="s">
        <v>151</v>
      </c>
      <c r="Q863">
        <v>18</v>
      </c>
      <c r="R863">
        <v>30</v>
      </c>
      <c r="S863">
        <v>0</v>
      </c>
      <c r="T863">
        <v>540</v>
      </c>
      <c r="U863">
        <v>58.98</v>
      </c>
    </row>
    <row r="864" spans="1:21" x14ac:dyDescent="0.2">
      <c r="A864" t="s">
        <v>294</v>
      </c>
      <c r="B864" t="s">
        <v>295</v>
      </c>
      <c r="C864" t="s">
        <v>296</v>
      </c>
      <c r="D864" t="s">
        <v>297</v>
      </c>
      <c r="E864" t="s">
        <v>298</v>
      </c>
      <c r="F864" t="s">
        <v>479</v>
      </c>
      <c r="G864" t="s">
        <v>454</v>
      </c>
      <c r="H864">
        <v>10570</v>
      </c>
      <c r="I864" s="1">
        <v>43817</v>
      </c>
      <c r="J864" s="1" t="str">
        <f>TEXT(Shipping_Data[[#This Row],[OrderDate]],"MMM")</f>
        <v>Dec</v>
      </c>
      <c r="K864">
        <f>YEAR(Shipping_Data[[#This Row],[OrderDate]])</f>
        <v>2019</v>
      </c>
      <c r="L864" s="1">
        <v>43845</v>
      </c>
      <c r="M864" s="1">
        <v>43819</v>
      </c>
      <c r="N864" t="s">
        <v>26</v>
      </c>
      <c r="O864">
        <v>11</v>
      </c>
      <c r="P864" t="s">
        <v>27</v>
      </c>
      <c r="Q864">
        <v>21</v>
      </c>
      <c r="R864">
        <v>15</v>
      </c>
      <c r="S864">
        <v>5.000000074505806E-2</v>
      </c>
      <c r="T864">
        <v>299.25</v>
      </c>
      <c r="U864">
        <v>188.99</v>
      </c>
    </row>
    <row r="865" spans="1:21" x14ac:dyDescent="0.2">
      <c r="A865" t="s">
        <v>294</v>
      </c>
      <c r="B865" t="s">
        <v>295</v>
      </c>
      <c r="C865" t="s">
        <v>296</v>
      </c>
      <c r="D865" t="s">
        <v>297</v>
      </c>
      <c r="E865" t="s">
        <v>298</v>
      </c>
      <c r="F865" t="s">
        <v>479</v>
      </c>
      <c r="G865" t="s">
        <v>454</v>
      </c>
      <c r="H865">
        <v>10570</v>
      </c>
      <c r="I865" s="1">
        <v>43817</v>
      </c>
      <c r="J865" s="1" t="str">
        <f>TEXT(Shipping_Data[[#This Row],[OrderDate]],"MMM")</f>
        <v>Dec</v>
      </c>
      <c r="K865">
        <f>YEAR(Shipping_Data[[#This Row],[OrderDate]])</f>
        <v>2019</v>
      </c>
      <c r="L865" s="1">
        <v>43845</v>
      </c>
      <c r="M865" s="1">
        <v>43819</v>
      </c>
      <c r="N865" t="s">
        <v>26</v>
      </c>
      <c r="O865">
        <v>56</v>
      </c>
      <c r="P865" t="s">
        <v>129</v>
      </c>
      <c r="Q865">
        <v>38</v>
      </c>
      <c r="R865">
        <v>60</v>
      </c>
      <c r="S865">
        <v>5.000000074505806E-2</v>
      </c>
      <c r="T865">
        <v>2166</v>
      </c>
      <c r="U865">
        <v>188.99</v>
      </c>
    </row>
    <row r="866" spans="1:21" x14ac:dyDescent="0.2">
      <c r="A866" t="s">
        <v>95</v>
      </c>
      <c r="B866" t="s">
        <v>96</v>
      </c>
      <c r="C866" t="s">
        <v>97</v>
      </c>
      <c r="D866" t="s">
        <v>98</v>
      </c>
      <c r="E866" t="s">
        <v>99</v>
      </c>
      <c r="F866" t="s">
        <v>477</v>
      </c>
      <c r="G866" t="s">
        <v>458</v>
      </c>
      <c r="H866">
        <v>10571</v>
      </c>
      <c r="I866" s="1">
        <v>43817</v>
      </c>
      <c r="J866" s="1" t="str">
        <f>TEXT(Shipping_Data[[#This Row],[OrderDate]],"MMM")</f>
        <v>Dec</v>
      </c>
      <c r="K866">
        <f>YEAR(Shipping_Data[[#This Row],[OrderDate]])</f>
        <v>2019</v>
      </c>
      <c r="L866" s="1">
        <v>43859</v>
      </c>
      <c r="M866" s="1">
        <v>43834</v>
      </c>
      <c r="N866" t="s">
        <v>26</v>
      </c>
      <c r="O866">
        <v>14</v>
      </c>
      <c r="P866" t="s">
        <v>41</v>
      </c>
      <c r="Q866">
        <v>23.25</v>
      </c>
      <c r="R866">
        <v>11</v>
      </c>
      <c r="S866">
        <v>0.15000000596046448</v>
      </c>
      <c r="T866">
        <v>217.39</v>
      </c>
      <c r="U866">
        <v>26.06</v>
      </c>
    </row>
    <row r="867" spans="1:21" x14ac:dyDescent="0.2">
      <c r="A867" t="s">
        <v>95</v>
      </c>
      <c r="B867" t="s">
        <v>96</v>
      </c>
      <c r="C867" t="s">
        <v>97</v>
      </c>
      <c r="D867" t="s">
        <v>98</v>
      </c>
      <c r="E867" t="s">
        <v>99</v>
      </c>
      <c r="F867" t="s">
        <v>477</v>
      </c>
      <c r="G867" t="s">
        <v>458</v>
      </c>
      <c r="H867">
        <v>10571</v>
      </c>
      <c r="I867" s="1">
        <v>43817</v>
      </c>
      <c r="J867" s="1" t="str">
        <f>TEXT(Shipping_Data[[#This Row],[OrderDate]],"MMM")</f>
        <v>Dec</v>
      </c>
      <c r="K867">
        <f>YEAR(Shipping_Data[[#This Row],[OrderDate]])</f>
        <v>2019</v>
      </c>
      <c r="L867" s="1">
        <v>43859</v>
      </c>
      <c r="M867" s="1">
        <v>43834</v>
      </c>
      <c r="N867" t="s">
        <v>26</v>
      </c>
      <c r="O867">
        <v>42</v>
      </c>
      <c r="P867" t="s">
        <v>28</v>
      </c>
      <c r="Q867">
        <v>14</v>
      </c>
      <c r="R867">
        <v>28</v>
      </c>
      <c r="S867">
        <v>0.15000000596046448</v>
      </c>
      <c r="T867">
        <v>333.2</v>
      </c>
      <c r="U867">
        <v>26.06</v>
      </c>
    </row>
    <row r="868" spans="1:21" x14ac:dyDescent="0.2">
      <c r="A868" t="s">
        <v>186</v>
      </c>
      <c r="B868" t="s">
        <v>187</v>
      </c>
      <c r="C868" t="s">
        <v>188</v>
      </c>
      <c r="D868" t="s">
        <v>189</v>
      </c>
      <c r="E868" t="s">
        <v>135</v>
      </c>
      <c r="F868" t="s">
        <v>477</v>
      </c>
      <c r="G868" t="s">
        <v>454</v>
      </c>
      <c r="H868">
        <v>10572</v>
      </c>
      <c r="I868" s="1">
        <v>43818</v>
      </c>
      <c r="J868" s="1" t="str">
        <f>TEXT(Shipping_Data[[#This Row],[OrderDate]],"MMM")</f>
        <v>Dec</v>
      </c>
      <c r="K868">
        <f>YEAR(Shipping_Data[[#This Row],[OrderDate]])</f>
        <v>2019</v>
      </c>
      <c r="L868" s="1">
        <v>43846</v>
      </c>
      <c r="M868" s="1">
        <v>43825</v>
      </c>
      <c r="N868" t="s">
        <v>47</v>
      </c>
      <c r="O868">
        <v>16</v>
      </c>
      <c r="P868" t="s">
        <v>80</v>
      </c>
      <c r="Q868">
        <v>17.45</v>
      </c>
      <c r="R868">
        <v>12</v>
      </c>
      <c r="S868">
        <v>0.10000000149011612</v>
      </c>
      <c r="T868">
        <v>188.46</v>
      </c>
      <c r="U868">
        <v>116.43</v>
      </c>
    </row>
    <row r="869" spans="1:21" x14ac:dyDescent="0.2">
      <c r="A869" t="s">
        <v>186</v>
      </c>
      <c r="B869" t="s">
        <v>187</v>
      </c>
      <c r="C869" t="s">
        <v>188</v>
      </c>
      <c r="D869" t="s">
        <v>189</v>
      </c>
      <c r="E869" t="s">
        <v>135</v>
      </c>
      <c r="F869" t="s">
        <v>477</v>
      </c>
      <c r="G869" t="s">
        <v>454</v>
      </c>
      <c r="H869">
        <v>10572</v>
      </c>
      <c r="I869" s="1">
        <v>43818</v>
      </c>
      <c r="J869" s="1" t="str">
        <f>TEXT(Shipping_Data[[#This Row],[OrderDate]],"MMM")</f>
        <v>Dec</v>
      </c>
      <c r="K869">
        <f>YEAR(Shipping_Data[[#This Row],[OrderDate]])</f>
        <v>2019</v>
      </c>
      <c r="L869" s="1">
        <v>43846</v>
      </c>
      <c r="M869" s="1">
        <v>43825</v>
      </c>
      <c r="N869" t="s">
        <v>47</v>
      </c>
      <c r="O869">
        <v>32</v>
      </c>
      <c r="P869" t="s">
        <v>101</v>
      </c>
      <c r="Q869">
        <v>32</v>
      </c>
      <c r="R869">
        <v>10</v>
      </c>
      <c r="S869">
        <v>0.10000000149011612</v>
      </c>
      <c r="T869">
        <v>288</v>
      </c>
      <c r="U869">
        <v>116.43</v>
      </c>
    </row>
    <row r="870" spans="1:21" x14ac:dyDescent="0.2">
      <c r="A870" t="s">
        <v>186</v>
      </c>
      <c r="B870" t="s">
        <v>187</v>
      </c>
      <c r="C870" t="s">
        <v>188</v>
      </c>
      <c r="D870" t="s">
        <v>189</v>
      </c>
      <c r="E870" t="s">
        <v>135</v>
      </c>
      <c r="F870" t="s">
        <v>477</v>
      </c>
      <c r="G870" t="s">
        <v>454</v>
      </c>
      <c r="H870">
        <v>10572</v>
      </c>
      <c r="I870" s="1">
        <v>43818</v>
      </c>
      <c r="J870" s="1" t="str">
        <f>TEXT(Shipping_Data[[#This Row],[OrderDate]],"MMM")</f>
        <v>Dec</v>
      </c>
      <c r="K870">
        <f>YEAR(Shipping_Data[[#This Row],[OrderDate]])</f>
        <v>2019</v>
      </c>
      <c r="L870" s="1">
        <v>43846</v>
      </c>
      <c r="M870" s="1">
        <v>43825</v>
      </c>
      <c r="N870" t="s">
        <v>47</v>
      </c>
      <c r="O870">
        <v>40</v>
      </c>
      <c r="P870" t="s">
        <v>150</v>
      </c>
      <c r="Q870">
        <v>18.399999999999999</v>
      </c>
      <c r="R870">
        <v>50</v>
      </c>
      <c r="S870">
        <v>0</v>
      </c>
      <c r="T870">
        <v>920</v>
      </c>
      <c r="U870">
        <v>116.43</v>
      </c>
    </row>
    <row r="871" spans="1:21" x14ac:dyDescent="0.2">
      <c r="A871" t="s">
        <v>186</v>
      </c>
      <c r="B871" t="s">
        <v>187</v>
      </c>
      <c r="C871" t="s">
        <v>188</v>
      </c>
      <c r="D871" t="s">
        <v>189</v>
      </c>
      <c r="E871" t="s">
        <v>135</v>
      </c>
      <c r="F871" t="s">
        <v>477</v>
      </c>
      <c r="G871" t="s">
        <v>454</v>
      </c>
      <c r="H871">
        <v>10572</v>
      </c>
      <c r="I871" s="1">
        <v>43818</v>
      </c>
      <c r="J871" s="1" t="str">
        <f>TEXT(Shipping_Data[[#This Row],[OrderDate]],"MMM")</f>
        <v>Dec</v>
      </c>
      <c r="K871">
        <f>YEAR(Shipping_Data[[#This Row],[OrderDate]])</f>
        <v>2019</v>
      </c>
      <c r="L871" s="1">
        <v>43846</v>
      </c>
      <c r="M871" s="1">
        <v>43825</v>
      </c>
      <c r="N871" t="s">
        <v>47</v>
      </c>
      <c r="O871">
        <v>75</v>
      </c>
      <c r="P871" t="s">
        <v>197</v>
      </c>
      <c r="Q871">
        <v>7.75</v>
      </c>
      <c r="R871">
        <v>15</v>
      </c>
      <c r="S871">
        <v>0.10000000149011612</v>
      </c>
      <c r="T871">
        <v>104.62</v>
      </c>
      <c r="U871">
        <v>116.43</v>
      </c>
    </row>
    <row r="872" spans="1:21" x14ac:dyDescent="0.2">
      <c r="A872" t="s">
        <v>336</v>
      </c>
      <c r="B872" t="s">
        <v>337</v>
      </c>
      <c r="C872" t="s">
        <v>104</v>
      </c>
      <c r="D872" t="s">
        <v>338</v>
      </c>
      <c r="E872" t="s">
        <v>106</v>
      </c>
      <c r="F872" t="s">
        <v>479</v>
      </c>
      <c r="G872" t="s">
        <v>460</v>
      </c>
      <c r="H872">
        <v>10573</v>
      </c>
      <c r="I872" s="1">
        <v>43819</v>
      </c>
      <c r="J872" s="1" t="str">
        <f>TEXT(Shipping_Data[[#This Row],[OrderDate]],"MMM")</f>
        <v>Dec</v>
      </c>
      <c r="K872">
        <f>YEAR(Shipping_Data[[#This Row],[OrderDate]])</f>
        <v>2019</v>
      </c>
      <c r="L872" s="1">
        <v>43847</v>
      </c>
      <c r="M872" s="1">
        <v>43820</v>
      </c>
      <c r="N872" t="s">
        <v>26</v>
      </c>
      <c r="O872">
        <v>17</v>
      </c>
      <c r="P872" t="s">
        <v>140</v>
      </c>
      <c r="Q872">
        <v>39</v>
      </c>
      <c r="R872">
        <v>18</v>
      </c>
      <c r="S872">
        <v>0</v>
      </c>
      <c r="T872">
        <v>702</v>
      </c>
      <c r="U872">
        <v>84.84</v>
      </c>
    </row>
    <row r="873" spans="1:21" x14ac:dyDescent="0.2">
      <c r="A873" t="s">
        <v>336</v>
      </c>
      <c r="B873" t="s">
        <v>337</v>
      </c>
      <c r="C873" t="s">
        <v>104</v>
      </c>
      <c r="D873" t="s">
        <v>338</v>
      </c>
      <c r="E873" t="s">
        <v>106</v>
      </c>
      <c r="F873" t="s">
        <v>479</v>
      </c>
      <c r="G873" t="s">
        <v>460</v>
      </c>
      <c r="H873">
        <v>10573</v>
      </c>
      <c r="I873" s="1">
        <v>43819</v>
      </c>
      <c r="J873" s="1" t="str">
        <f>TEXT(Shipping_Data[[#This Row],[OrderDate]],"MMM")</f>
        <v>Dec</v>
      </c>
      <c r="K873">
        <f>YEAR(Shipping_Data[[#This Row],[OrderDate]])</f>
        <v>2019</v>
      </c>
      <c r="L873" s="1">
        <v>43847</v>
      </c>
      <c r="M873" s="1">
        <v>43820</v>
      </c>
      <c r="N873" t="s">
        <v>26</v>
      </c>
      <c r="O873">
        <v>34</v>
      </c>
      <c r="P873" t="s">
        <v>214</v>
      </c>
      <c r="Q873">
        <v>14</v>
      </c>
      <c r="R873">
        <v>40</v>
      </c>
      <c r="S873">
        <v>0</v>
      </c>
      <c r="T873">
        <v>560</v>
      </c>
      <c r="U873">
        <v>84.84</v>
      </c>
    </row>
    <row r="874" spans="1:21" x14ac:dyDescent="0.2">
      <c r="A874" t="s">
        <v>336</v>
      </c>
      <c r="B874" t="s">
        <v>337</v>
      </c>
      <c r="C874" t="s">
        <v>104</v>
      </c>
      <c r="D874" t="s">
        <v>338</v>
      </c>
      <c r="E874" t="s">
        <v>106</v>
      </c>
      <c r="F874" t="s">
        <v>479</v>
      </c>
      <c r="G874" t="s">
        <v>460</v>
      </c>
      <c r="H874">
        <v>10573</v>
      </c>
      <c r="I874" s="1">
        <v>43819</v>
      </c>
      <c r="J874" s="1" t="str">
        <f>TEXT(Shipping_Data[[#This Row],[OrderDate]],"MMM")</f>
        <v>Dec</v>
      </c>
      <c r="K874">
        <f>YEAR(Shipping_Data[[#This Row],[OrderDate]])</f>
        <v>2019</v>
      </c>
      <c r="L874" s="1">
        <v>43847</v>
      </c>
      <c r="M874" s="1">
        <v>43820</v>
      </c>
      <c r="N874" t="s">
        <v>26</v>
      </c>
      <c r="O874">
        <v>53</v>
      </c>
      <c r="P874" t="s">
        <v>87</v>
      </c>
      <c r="Q874">
        <v>32.799999999999997</v>
      </c>
      <c r="R874">
        <v>25</v>
      </c>
      <c r="S874">
        <v>0</v>
      </c>
      <c r="T874">
        <v>820</v>
      </c>
      <c r="U874">
        <v>84.84</v>
      </c>
    </row>
    <row r="875" spans="1:21" x14ac:dyDescent="0.2">
      <c r="A875" t="s">
        <v>423</v>
      </c>
      <c r="B875" t="s">
        <v>424</v>
      </c>
      <c r="C875" t="s">
        <v>425</v>
      </c>
      <c r="D875" t="s">
        <v>426</v>
      </c>
      <c r="E875" t="s">
        <v>117</v>
      </c>
      <c r="F875" t="s">
        <v>479</v>
      </c>
      <c r="G875" t="s">
        <v>453</v>
      </c>
      <c r="H875">
        <v>10574</v>
      </c>
      <c r="I875" s="1">
        <v>43819</v>
      </c>
      <c r="J875" s="1" t="str">
        <f>TEXT(Shipping_Data[[#This Row],[OrderDate]],"MMM")</f>
        <v>Dec</v>
      </c>
      <c r="K875">
        <f>YEAR(Shipping_Data[[#This Row],[OrderDate]])</f>
        <v>2019</v>
      </c>
      <c r="L875" s="1">
        <v>43847</v>
      </c>
      <c r="M875" s="1">
        <v>43830</v>
      </c>
      <c r="N875" t="s">
        <v>47</v>
      </c>
      <c r="O875">
        <v>33</v>
      </c>
      <c r="P875" t="s">
        <v>62</v>
      </c>
      <c r="Q875">
        <v>2.5</v>
      </c>
      <c r="R875">
        <v>14</v>
      </c>
      <c r="S875">
        <v>0</v>
      </c>
      <c r="T875">
        <v>35</v>
      </c>
      <c r="U875">
        <v>37.6</v>
      </c>
    </row>
    <row r="876" spans="1:21" x14ac:dyDescent="0.2">
      <c r="A876" t="s">
        <v>423</v>
      </c>
      <c r="B876" t="s">
        <v>424</v>
      </c>
      <c r="C876" t="s">
        <v>425</v>
      </c>
      <c r="D876" t="s">
        <v>426</v>
      </c>
      <c r="E876" t="s">
        <v>117</v>
      </c>
      <c r="F876" t="s">
        <v>479</v>
      </c>
      <c r="G876" t="s">
        <v>453</v>
      </c>
      <c r="H876">
        <v>10574</v>
      </c>
      <c r="I876" s="1">
        <v>43819</v>
      </c>
      <c r="J876" s="1" t="str">
        <f>TEXT(Shipping_Data[[#This Row],[OrderDate]],"MMM")</f>
        <v>Dec</v>
      </c>
      <c r="K876">
        <f>YEAR(Shipping_Data[[#This Row],[OrderDate]])</f>
        <v>2019</v>
      </c>
      <c r="L876" s="1">
        <v>43847</v>
      </c>
      <c r="M876" s="1">
        <v>43830</v>
      </c>
      <c r="N876" t="s">
        <v>47</v>
      </c>
      <c r="O876">
        <v>40</v>
      </c>
      <c r="P876" t="s">
        <v>150</v>
      </c>
      <c r="Q876">
        <v>18.399999999999999</v>
      </c>
      <c r="R876">
        <v>2</v>
      </c>
      <c r="S876">
        <v>0</v>
      </c>
      <c r="T876">
        <v>36.799999999999997</v>
      </c>
      <c r="U876">
        <v>37.6</v>
      </c>
    </row>
    <row r="877" spans="1:21" x14ac:dyDescent="0.2">
      <c r="A877" t="s">
        <v>423</v>
      </c>
      <c r="B877" t="s">
        <v>424</v>
      </c>
      <c r="C877" t="s">
        <v>425</v>
      </c>
      <c r="D877" t="s">
        <v>426</v>
      </c>
      <c r="E877" t="s">
        <v>117</v>
      </c>
      <c r="F877" t="s">
        <v>479</v>
      </c>
      <c r="G877" t="s">
        <v>453</v>
      </c>
      <c r="H877">
        <v>10574</v>
      </c>
      <c r="I877" s="1">
        <v>43819</v>
      </c>
      <c r="J877" s="1" t="str">
        <f>TEXT(Shipping_Data[[#This Row],[OrderDate]],"MMM")</f>
        <v>Dec</v>
      </c>
      <c r="K877">
        <f>YEAR(Shipping_Data[[#This Row],[OrderDate]])</f>
        <v>2019</v>
      </c>
      <c r="L877" s="1">
        <v>43847</v>
      </c>
      <c r="M877" s="1">
        <v>43830</v>
      </c>
      <c r="N877" t="s">
        <v>47</v>
      </c>
      <c r="O877">
        <v>62</v>
      </c>
      <c r="P877" t="s">
        <v>118</v>
      </c>
      <c r="Q877">
        <v>49.3</v>
      </c>
      <c r="R877">
        <v>10</v>
      </c>
      <c r="S877">
        <v>0</v>
      </c>
      <c r="T877">
        <v>493</v>
      </c>
      <c r="U877">
        <v>37.6</v>
      </c>
    </row>
    <row r="878" spans="1:21" x14ac:dyDescent="0.2">
      <c r="A878" t="s">
        <v>423</v>
      </c>
      <c r="B878" t="s">
        <v>424</v>
      </c>
      <c r="C878" t="s">
        <v>425</v>
      </c>
      <c r="D878" t="s">
        <v>426</v>
      </c>
      <c r="E878" t="s">
        <v>117</v>
      </c>
      <c r="F878" t="s">
        <v>479</v>
      </c>
      <c r="G878" t="s">
        <v>453</v>
      </c>
      <c r="H878">
        <v>10574</v>
      </c>
      <c r="I878" s="1">
        <v>43819</v>
      </c>
      <c r="J878" s="1" t="str">
        <f>TEXT(Shipping_Data[[#This Row],[OrderDate]],"MMM")</f>
        <v>Dec</v>
      </c>
      <c r="K878">
        <f>YEAR(Shipping_Data[[#This Row],[OrderDate]])</f>
        <v>2019</v>
      </c>
      <c r="L878" s="1">
        <v>43847</v>
      </c>
      <c r="M878" s="1">
        <v>43830</v>
      </c>
      <c r="N878" t="s">
        <v>47</v>
      </c>
      <c r="O878">
        <v>64</v>
      </c>
      <c r="P878" t="s">
        <v>228</v>
      </c>
      <c r="Q878">
        <v>33.25</v>
      </c>
      <c r="R878">
        <v>6</v>
      </c>
      <c r="S878">
        <v>0</v>
      </c>
      <c r="T878">
        <v>199.5</v>
      </c>
      <c r="U878">
        <v>37.6</v>
      </c>
    </row>
    <row r="879" spans="1:21" x14ac:dyDescent="0.2">
      <c r="A879" t="s">
        <v>181</v>
      </c>
      <c r="B879" t="s">
        <v>182</v>
      </c>
      <c r="C879" t="s">
        <v>183</v>
      </c>
      <c r="D879" t="s">
        <v>184</v>
      </c>
      <c r="E879" t="s">
        <v>34</v>
      </c>
      <c r="F879" t="s">
        <v>477</v>
      </c>
      <c r="G879" t="s">
        <v>452</v>
      </c>
      <c r="H879">
        <v>10575</v>
      </c>
      <c r="I879" s="1">
        <v>43820</v>
      </c>
      <c r="J879" s="1" t="str">
        <f>TEXT(Shipping_Data[[#This Row],[OrderDate]],"MMM")</f>
        <v>Dec</v>
      </c>
      <c r="K879">
        <f>YEAR(Shipping_Data[[#This Row],[OrderDate]])</f>
        <v>2019</v>
      </c>
      <c r="L879" s="1">
        <v>43834</v>
      </c>
      <c r="M879" s="1">
        <v>43830</v>
      </c>
      <c r="N879" t="s">
        <v>40</v>
      </c>
      <c r="O879">
        <v>59</v>
      </c>
      <c r="P879" t="s">
        <v>82</v>
      </c>
      <c r="Q879">
        <v>55</v>
      </c>
      <c r="R879">
        <v>12</v>
      </c>
      <c r="S879">
        <v>0</v>
      </c>
      <c r="T879">
        <v>660</v>
      </c>
      <c r="U879">
        <v>127.34</v>
      </c>
    </row>
    <row r="880" spans="1:21" x14ac:dyDescent="0.2">
      <c r="A880" t="s">
        <v>181</v>
      </c>
      <c r="B880" t="s">
        <v>182</v>
      </c>
      <c r="C880" t="s">
        <v>183</v>
      </c>
      <c r="D880" t="s">
        <v>184</v>
      </c>
      <c r="E880" t="s">
        <v>34</v>
      </c>
      <c r="F880" t="s">
        <v>477</v>
      </c>
      <c r="G880" t="s">
        <v>452</v>
      </c>
      <c r="H880">
        <v>10575</v>
      </c>
      <c r="I880" s="1">
        <v>43820</v>
      </c>
      <c r="J880" s="1" t="str">
        <f>TEXT(Shipping_Data[[#This Row],[OrderDate]],"MMM")</f>
        <v>Dec</v>
      </c>
      <c r="K880">
        <f>YEAR(Shipping_Data[[#This Row],[OrderDate]])</f>
        <v>2019</v>
      </c>
      <c r="L880" s="1">
        <v>43834</v>
      </c>
      <c r="M880" s="1">
        <v>43830</v>
      </c>
      <c r="N880" t="s">
        <v>40</v>
      </c>
      <c r="O880">
        <v>63</v>
      </c>
      <c r="P880" t="s">
        <v>191</v>
      </c>
      <c r="Q880">
        <v>43.9</v>
      </c>
      <c r="R880">
        <v>6</v>
      </c>
      <c r="S880">
        <v>0</v>
      </c>
      <c r="T880">
        <v>263.39999999999998</v>
      </c>
      <c r="U880">
        <v>127.34</v>
      </c>
    </row>
    <row r="881" spans="1:21" x14ac:dyDescent="0.2">
      <c r="A881" t="s">
        <v>181</v>
      </c>
      <c r="B881" t="s">
        <v>182</v>
      </c>
      <c r="C881" t="s">
        <v>183</v>
      </c>
      <c r="D881" t="s">
        <v>184</v>
      </c>
      <c r="E881" t="s">
        <v>34</v>
      </c>
      <c r="F881" t="s">
        <v>477</v>
      </c>
      <c r="G881" t="s">
        <v>452</v>
      </c>
      <c r="H881">
        <v>10575</v>
      </c>
      <c r="I881" s="1">
        <v>43820</v>
      </c>
      <c r="J881" s="1" t="str">
        <f>TEXT(Shipping_Data[[#This Row],[OrderDate]],"MMM")</f>
        <v>Dec</v>
      </c>
      <c r="K881">
        <f>YEAR(Shipping_Data[[#This Row],[OrderDate]])</f>
        <v>2019</v>
      </c>
      <c r="L881" s="1">
        <v>43834</v>
      </c>
      <c r="M881" s="1">
        <v>43830</v>
      </c>
      <c r="N881" t="s">
        <v>40</v>
      </c>
      <c r="O881">
        <v>72</v>
      </c>
      <c r="P881" t="s">
        <v>29</v>
      </c>
      <c r="Q881">
        <v>34.799999999999997</v>
      </c>
      <c r="R881">
        <v>30</v>
      </c>
      <c r="S881">
        <v>0</v>
      </c>
      <c r="T881">
        <v>1044</v>
      </c>
      <c r="U881">
        <v>127.34</v>
      </c>
    </row>
    <row r="882" spans="1:21" x14ac:dyDescent="0.2">
      <c r="A882" t="s">
        <v>181</v>
      </c>
      <c r="B882" t="s">
        <v>182</v>
      </c>
      <c r="C882" t="s">
        <v>183</v>
      </c>
      <c r="D882" t="s">
        <v>184</v>
      </c>
      <c r="E882" t="s">
        <v>34</v>
      </c>
      <c r="F882" t="s">
        <v>477</v>
      </c>
      <c r="G882" t="s">
        <v>452</v>
      </c>
      <c r="H882">
        <v>10575</v>
      </c>
      <c r="I882" s="1">
        <v>43820</v>
      </c>
      <c r="J882" s="1" t="str">
        <f>TEXT(Shipping_Data[[#This Row],[OrderDate]],"MMM")</f>
        <v>Dec</v>
      </c>
      <c r="K882">
        <f>YEAR(Shipping_Data[[#This Row],[OrderDate]])</f>
        <v>2019</v>
      </c>
      <c r="L882" s="1">
        <v>43834</v>
      </c>
      <c r="M882" s="1">
        <v>43830</v>
      </c>
      <c r="N882" t="s">
        <v>40</v>
      </c>
      <c r="O882">
        <v>76</v>
      </c>
      <c r="P882" t="s">
        <v>151</v>
      </c>
      <c r="Q882">
        <v>18</v>
      </c>
      <c r="R882">
        <v>10</v>
      </c>
      <c r="S882">
        <v>0</v>
      </c>
      <c r="T882">
        <v>180</v>
      </c>
      <c r="U882">
        <v>127.34</v>
      </c>
    </row>
    <row r="883" spans="1:21" x14ac:dyDescent="0.2">
      <c r="A883" t="s">
        <v>177</v>
      </c>
      <c r="B883" t="s">
        <v>178</v>
      </c>
      <c r="C883" t="s">
        <v>104</v>
      </c>
      <c r="D883" t="s">
        <v>179</v>
      </c>
      <c r="E883" t="s">
        <v>106</v>
      </c>
      <c r="F883" t="s">
        <v>479</v>
      </c>
      <c r="G883" t="s">
        <v>454</v>
      </c>
      <c r="H883">
        <v>10576</v>
      </c>
      <c r="I883" s="1">
        <v>43823</v>
      </c>
      <c r="J883" s="1" t="str">
        <f>TEXT(Shipping_Data[[#This Row],[OrderDate]],"MMM")</f>
        <v>Dec</v>
      </c>
      <c r="K883">
        <f>YEAR(Shipping_Data[[#This Row],[OrderDate]])</f>
        <v>2019</v>
      </c>
      <c r="L883" s="1">
        <v>43837</v>
      </c>
      <c r="M883" s="1">
        <v>43830</v>
      </c>
      <c r="N883" t="s">
        <v>26</v>
      </c>
      <c r="O883">
        <v>1</v>
      </c>
      <c r="P883" t="s">
        <v>210</v>
      </c>
      <c r="Q883">
        <v>18</v>
      </c>
      <c r="R883">
        <v>10</v>
      </c>
      <c r="S883">
        <v>0</v>
      </c>
      <c r="T883">
        <v>180</v>
      </c>
      <c r="U883">
        <v>18.559999999999999</v>
      </c>
    </row>
    <row r="884" spans="1:21" x14ac:dyDescent="0.2">
      <c r="A884" t="s">
        <v>177</v>
      </c>
      <c r="B884" t="s">
        <v>178</v>
      </c>
      <c r="C884" t="s">
        <v>104</v>
      </c>
      <c r="D884" t="s">
        <v>179</v>
      </c>
      <c r="E884" t="s">
        <v>106</v>
      </c>
      <c r="F884" t="s">
        <v>479</v>
      </c>
      <c r="G884" t="s">
        <v>454</v>
      </c>
      <c r="H884">
        <v>10576</v>
      </c>
      <c r="I884" s="1">
        <v>43823</v>
      </c>
      <c r="J884" s="1" t="str">
        <f>TEXT(Shipping_Data[[#This Row],[OrderDate]],"MMM")</f>
        <v>Dec</v>
      </c>
      <c r="K884">
        <f>YEAR(Shipping_Data[[#This Row],[OrderDate]])</f>
        <v>2019</v>
      </c>
      <c r="L884" s="1">
        <v>43837</v>
      </c>
      <c r="M884" s="1">
        <v>43830</v>
      </c>
      <c r="N884" t="s">
        <v>26</v>
      </c>
      <c r="O884">
        <v>31</v>
      </c>
      <c r="P884" t="s">
        <v>64</v>
      </c>
      <c r="Q884">
        <v>12.5</v>
      </c>
      <c r="R884">
        <v>20</v>
      </c>
      <c r="S884">
        <v>0</v>
      </c>
      <c r="T884">
        <v>250</v>
      </c>
      <c r="U884">
        <v>18.559999999999999</v>
      </c>
    </row>
    <row r="885" spans="1:21" x14ac:dyDescent="0.2">
      <c r="A885" t="s">
        <v>177</v>
      </c>
      <c r="B885" t="s">
        <v>178</v>
      </c>
      <c r="C885" t="s">
        <v>104</v>
      </c>
      <c r="D885" t="s">
        <v>179</v>
      </c>
      <c r="E885" t="s">
        <v>106</v>
      </c>
      <c r="F885" t="s">
        <v>479</v>
      </c>
      <c r="G885" t="s">
        <v>454</v>
      </c>
      <c r="H885">
        <v>10576</v>
      </c>
      <c r="I885" s="1">
        <v>43823</v>
      </c>
      <c r="J885" s="1" t="str">
        <f>TEXT(Shipping_Data[[#This Row],[OrderDate]],"MMM")</f>
        <v>Dec</v>
      </c>
      <c r="K885">
        <f>YEAR(Shipping_Data[[#This Row],[OrderDate]])</f>
        <v>2019</v>
      </c>
      <c r="L885" s="1">
        <v>43837</v>
      </c>
      <c r="M885" s="1">
        <v>43830</v>
      </c>
      <c r="N885" t="s">
        <v>26</v>
      </c>
      <c r="O885">
        <v>44</v>
      </c>
      <c r="P885" t="s">
        <v>190</v>
      </c>
      <c r="Q885">
        <v>19.45</v>
      </c>
      <c r="R885">
        <v>21</v>
      </c>
      <c r="S885">
        <v>0</v>
      </c>
      <c r="T885">
        <v>408.45</v>
      </c>
      <c r="U885">
        <v>18.559999999999999</v>
      </c>
    </row>
    <row r="886" spans="1:21" x14ac:dyDescent="0.2">
      <c r="A886" t="s">
        <v>423</v>
      </c>
      <c r="B886" t="s">
        <v>424</v>
      </c>
      <c r="C886" t="s">
        <v>425</v>
      </c>
      <c r="D886" t="s">
        <v>426</v>
      </c>
      <c r="E886" t="s">
        <v>117</v>
      </c>
      <c r="F886" t="s">
        <v>479</v>
      </c>
      <c r="G886" t="s">
        <v>455</v>
      </c>
      <c r="H886">
        <v>10577</v>
      </c>
      <c r="I886" s="1">
        <v>43823</v>
      </c>
      <c r="J886" s="1" t="str">
        <f>TEXT(Shipping_Data[[#This Row],[OrderDate]],"MMM")</f>
        <v>Dec</v>
      </c>
      <c r="K886">
        <f>YEAR(Shipping_Data[[#This Row],[OrderDate]])</f>
        <v>2019</v>
      </c>
      <c r="L886" s="1">
        <v>43865</v>
      </c>
      <c r="M886" s="1">
        <v>43830</v>
      </c>
      <c r="N886" t="s">
        <v>47</v>
      </c>
      <c r="O886">
        <v>39</v>
      </c>
      <c r="P886" t="s">
        <v>65</v>
      </c>
      <c r="Q886">
        <v>18</v>
      </c>
      <c r="R886">
        <v>10</v>
      </c>
      <c r="S886">
        <v>0</v>
      </c>
      <c r="T886">
        <v>180</v>
      </c>
      <c r="U886">
        <v>25.41</v>
      </c>
    </row>
    <row r="887" spans="1:21" x14ac:dyDescent="0.2">
      <c r="A887" t="s">
        <v>423</v>
      </c>
      <c r="B887" t="s">
        <v>424</v>
      </c>
      <c r="C887" t="s">
        <v>425</v>
      </c>
      <c r="D887" t="s">
        <v>426</v>
      </c>
      <c r="E887" t="s">
        <v>117</v>
      </c>
      <c r="F887" t="s">
        <v>479</v>
      </c>
      <c r="G887" t="s">
        <v>455</v>
      </c>
      <c r="H887">
        <v>10577</v>
      </c>
      <c r="I887" s="1">
        <v>43823</v>
      </c>
      <c r="J887" s="1" t="str">
        <f>TEXT(Shipping_Data[[#This Row],[OrderDate]],"MMM")</f>
        <v>Dec</v>
      </c>
      <c r="K887">
        <f>YEAR(Shipping_Data[[#This Row],[OrderDate]])</f>
        <v>2019</v>
      </c>
      <c r="L887" s="1">
        <v>43865</v>
      </c>
      <c r="M887" s="1">
        <v>43830</v>
      </c>
      <c r="N887" t="s">
        <v>47</v>
      </c>
      <c r="O887">
        <v>75</v>
      </c>
      <c r="P887" t="s">
        <v>197</v>
      </c>
      <c r="Q887">
        <v>7.75</v>
      </c>
      <c r="R887">
        <v>20</v>
      </c>
      <c r="S887">
        <v>0</v>
      </c>
      <c r="T887">
        <v>155</v>
      </c>
      <c r="U887">
        <v>25.41</v>
      </c>
    </row>
    <row r="888" spans="1:21" x14ac:dyDescent="0.2">
      <c r="A888" t="s">
        <v>423</v>
      </c>
      <c r="B888" t="s">
        <v>424</v>
      </c>
      <c r="C888" t="s">
        <v>425</v>
      </c>
      <c r="D888" t="s">
        <v>426</v>
      </c>
      <c r="E888" t="s">
        <v>117</v>
      </c>
      <c r="F888" t="s">
        <v>479</v>
      </c>
      <c r="G888" t="s">
        <v>455</v>
      </c>
      <c r="H888">
        <v>10577</v>
      </c>
      <c r="I888" s="1">
        <v>43823</v>
      </c>
      <c r="J888" s="1" t="str">
        <f>TEXT(Shipping_Data[[#This Row],[OrderDate]],"MMM")</f>
        <v>Dec</v>
      </c>
      <c r="K888">
        <f>YEAR(Shipping_Data[[#This Row],[OrderDate]])</f>
        <v>2019</v>
      </c>
      <c r="L888" s="1">
        <v>43865</v>
      </c>
      <c r="M888" s="1">
        <v>43830</v>
      </c>
      <c r="N888" t="s">
        <v>47</v>
      </c>
      <c r="O888">
        <v>77</v>
      </c>
      <c r="P888" t="s">
        <v>88</v>
      </c>
      <c r="Q888">
        <v>13</v>
      </c>
      <c r="R888">
        <v>18</v>
      </c>
      <c r="S888">
        <v>0</v>
      </c>
      <c r="T888">
        <v>234</v>
      </c>
      <c r="U888">
        <v>25.41</v>
      </c>
    </row>
    <row r="889" spans="1:21" x14ac:dyDescent="0.2">
      <c r="A889" t="s">
        <v>222</v>
      </c>
      <c r="B889" t="s">
        <v>223</v>
      </c>
      <c r="C889" t="s">
        <v>224</v>
      </c>
      <c r="D889" t="s">
        <v>225</v>
      </c>
      <c r="E889" t="s">
        <v>226</v>
      </c>
      <c r="F889" t="s">
        <v>477</v>
      </c>
      <c r="G889" t="s">
        <v>453</v>
      </c>
      <c r="H889">
        <v>10578</v>
      </c>
      <c r="I889" s="1">
        <v>43824</v>
      </c>
      <c r="J889" s="1" t="str">
        <f>TEXT(Shipping_Data[[#This Row],[OrderDate]],"MMM")</f>
        <v>Dec</v>
      </c>
      <c r="K889">
        <f>YEAR(Shipping_Data[[#This Row],[OrderDate]])</f>
        <v>2019</v>
      </c>
      <c r="L889" s="1">
        <v>43852</v>
      </c>
      <c r="M889" s="1">
        <v>43855</v>
      </c>
      <c r="N889" t="s">
        <v>26</v>
      </c>
      <c r="O889">
        <v>35</v>
      </c>
      <c r="P889" t="s">
        <v>123</v>
      </c>
      <c r="Q889">
        <v>18</v>
      </c>
      <c r="R889">
        <v>20</v>
      </c>
      <c r="S889">
        <v>0</v>
      </c>
      <c r="T889">
        <v>360</v>
      </c>
      <c r="U889">
        <v>29.6</v>
      </c>
    </row>
    <row r="890" spans="1:21" x14ac:dyDescent="0.2">
      <c r="A890" t="s">
        <v>222</v>
      </c>
      <c r="B890" t="s">
        <v>223</v>
      </c>
      <c r="C890" t="s">
        <v>224</v>
      </c>
      <c r="D890" t="s">
        <v>225</v>
      </c>
      <c r="E890" t="s">
        <v>226</v>
      </c>
      <c r="F890" t="s">
        <v>477</v>
      </c>
      <c r="G890" t="s">
        <v>453</v>
      </c>
      <c r="H890">
        <v>10578</v>
      </c>
      <c r="I890" s="1">
        <v>43824</v>
      </c>
      <c r="J890" s="1" t="str">
        <f>TEXT(Shipping_Data[[#This Row],[OrderDate]],"MMM")</f>
        <v>Dec</v>
      </c>
      <c r="K890">
        <f>YEAR(Shipping_Data[[#This Row],[OrderDate]])</f>
        <v>2019</v>
      </c>
      <c r="L890" s="1">
        <v>43852</v>
      </c>
      <c r="M890" s="1">
        <v>43855</v>
      </c>
      <c r="N890" t="s">
        <v>26</v>
      </c>
      <c r="O890">
        <v>57</v>
      </c>
      <c r="P890" t="s">
        <v>55</v>
      </c>
      <c r="Q890">
        <v>19.5</v>
      </c>
      <c r="R890">
        <v>6</v>
      </c>
      <c r="S890">
        <v>0</v>
      </c>
      <c r="T890">
        <v>117</v>
      </c>
      <c r="U890">
        <v>29.6</v>
      </c>
    </row>
    <row r="891" spans="1:21" x14ac:dyDescent="0.2">
      <c r="A891" t="s">
        <v>427</v>
      </c>
      <c r="B891" t="s">
        <v>428</v>
      </c>
      <c r="C891" t="s">
        <v>429</v>
      </c>
      <c r="D891" t="s">
        <v>430</v>
      </c>
      <c r="E891" t="s">
        <v>117</v>
      </c>
      <c r="F891" t="s">
        <v>479</v>
      </c>
      <c r="G891" t="s">
        <v>457</v>
      </c>
      <c r="H891">
        <v>10579</v>
      </c>
      <c r="I891" s="1">
        <v>43825</v>
      </c>
      <c r="J891" s="1" t="str">
        <f>TEXT(Shipping_Data[[#This Row],[OrderDate]],"MMM")</f>
        <v>Dec</v>
      </c>
      <c r="K891">
        <f>YEAR(Shipping_Data[[#This Row],[OrderDate]])</f>
        <v>2019</v>
      </c>
      <c r="L891" s="1">
        <v>43853</v>
      </c>
      <c r="M891" s="1">
        <v>43834</v>
      </c>
      <c r="N891" t="s">
        <v>47</v>
      </c>
      <c r="O891">
        <v>15</v>
      </c>
      <c r="P891" t="s">
        <v>208</v>
      </c>
      <c r="Q891">
        <v>15.5</v>
      </c>
      <c r="R891">
        <v>10</v>
      </c>
      <c r="S891">
        <v>0</v>
      </c>
      <c r="T891">
        <v>155</v>
      </c>
      <c r="U891">
        <v>13.73</v>
      </c>
    </row>
    <row r="892" spans="1:21" x14ac:dyDescent="0.2">
      <c r="A892" t="s">
        <v>427</v>
      </c>
      <c r="B892" t="s">
        <v>428</v>
      </c>
      <c r="C892" t="s">
        <v>429</v>
      </c>
      <c r="D892" t="s">
        <v>430</v>
      </c>
      <c r="E892" t="s">
        <v>117</v>
      </c>
      <c r="F892" t="s">
        <v>479</v>
      </c>
      <c r="G892" t="s">
        <v>457</v>
      </c>
      <c r="H892">
        <v>10579</v>
      </c>
      <c r="I892" s="1">
        <v>43825</v>
      </c>
      <c r="J892" s="1" t="str">
        <f>TEXT(Shipping_Data[[#This Row],[OrderDate]],"MMM")</f>
        <v>Dec</v>
      </c>
      <c r="K892">
        <f>YEAR(Shipping_Data[[#This Row],[OrderDate]])</f>
        <v>2019</v>
      </c>
      <c r="L892" s="1">
        <v>43853</v>
      </c>
      <c r="M892" s="1">
        <v>43834</v>
      </c>
      <c r="N892" t="s">
        <v>47</v>
      </c>
      <c r="O892">
        <v>75</v>
      </c>
      <c r="P892" t="s">
        <v>197</v>
      </c>
      <c r="Q892">
        <v>7.75</v>
      </c>
      <c r="R892">
        <v>21</v>
      </c>
      <c r="S892">
        <v>0</v>
      </c>
      <c r="T892">
        <v>162.75</v>
      </c>
      <c r="U892">
        <v>13.73</v>
      </c>
    </row>
    <row r="893" spans="1:21" x14ac:dyDescent="0.2">
      <c r="A893" t="s">
        <v>109</v>
      </c>
      <c r="B893" t="s">
        <v>110</v>
      </c>
      <c r="C893" t="s">
        <v>111</v>
      </c>
      <c r="D893" t="s">
        <v>112</v>
      </c>
      <c r="E893" t="s">
        <v>34</v>
      </c>
      <c r="F893" t="s">
        <v>477</v>
      </c>
      <c r="G893" t="s">
        <v>453</v>
      </c>
      <c r="H893">
        <v>10580</v>
      </c>
      <c r="I893" s="1">
        <v>43826</v>
      </c>
      <c r="J893" s="1" t="str">
        <f>TEXT(Shipping_Data[[#This Row],[OrderDate]],"MMM")</f>
        <v>Dec</v>
      </c>
      <c r="K893">
        <f>YEAR(Shipping_Data[[#This Row],[OrderDate]])</f>
        <v>2019</v>
      </c>
      <c r="L893" s="1">
        <v>43854</v>
      </c>
      <c r="M893" s="1">
        <v>43831</v>
      </c>
      <c r="N893" t="s">
        <v>26</v>
      </c>
      <c r="O893">
        <v>14</v>
      </c>
      <c r="P893" t="s">
        <v>41</v>
      </c>
      <c r="Q893">
        <v>23.25</v>
      </c>
      <c r="R893">
        <v>15</v>
      </c>
      <c r="S893">
        <v>5.000000074505806E-2</v>
      </c>
      <c r="T893">
        <v>331.31</v>
      </c>
      <c r="U893">
        <v>75.89</v>
      </c>
    </row>
    <row r="894" spans="1:21" x14ac:dyDescent="0.2">
      <c r="A894" t="s">
        <v>109</v>
      </c>
      <c r="B894" t="s">
        <v>110</v>
      </c>
      <c r="C894" t="s">
        <v>111</v>
      </c>
      <c r="D894" t="s">
        <v>112</v>
      </c>
      <c r="E894" t="s">
        <v>34</v>
      </c>
      <c r="F894" t="s">
        <v>477</v>
      </c>
      <c r="G894" t="s">
        <v>453</v>
      </c>
      <c r="H894">
        <v>10580</v>
      </c>
      <c r="I894" s="1">
        <v>43826</v>
      </c>
      <c r="J894" s="1" t="str">
        <f>TEXT(Shipping_Data[[#This Row],[OrderDate]],"MMM")</f>
        <v>Dec</v>
      </c>
      <c r="K894">
        <f>YEAR(Shipping_Data[[#This Row],[OrderDate]])</f>
        <v>2019</v>
      </c>
      <c r="L894" s="1">
        <v>43854</v>
      </c>
      <c r="M894" s="1">
        <v>43831</v>
      </c>
      <c r="N894" t="s">
        <v>26</v>
      </c>
      <c r="O894">
        <v>41</v>
      </c>
      <c r="P894" t="s">
        <v>48</v>
      </c>
      <c r="Q894">
        <v>9.65</v>
      </c>
      <c r="R894">
        <v>9</v>
      </c>
      <c r="S894">
        <v>5.000000074505806E-2</v>
      </c>
      <c r="T894">
        <v>82.51</v>
      </c>
      <c r="U894">
        <v>75.89</v>
      </c>
    </row>
    <row r="895" spans="1:21" x14ac:dyDescent="0.2">
      <c r="A895" t="s">
        <v>109</v>
      </c>
      <c r="B895" t="s">
        <v>110</v>
      </c>
      <c r="C895" t="s">
        <v>111</v>
      </c>
      <c r="D895" t="s">
        <v>112</v>
      </c>
      <c r="E895" t="s">
        <v>34</v>
      </c>
      <c r="F895" t="s">
        <v>477</v>
      </c>
      <c r="G895" t="s">
        <v>453</v>
      </c>
      <c r="H895">
        <v>10580</v>
      </c>
      <c r="I895" s="1">
        <v>43826</v>
      </c>
      <c r="J895" s="1" t="str">
        <f>TEXT(Shipping_Data[[#This Row],[OrderDate]],"MMM")</f>
        <v>Dec</v>
      </c>
      <c r="K895">
        <f>YEAR(Shipping_Data[[#This Row],[OrderDate]])</f>
        <v>2019</v>
      </c>
      <c r="L895" s="1">
        <v>43854</v>
      </c>
      <c r="M895" s="1">
        <v>43831</v>
      </c>
      <c r="N895" t="s">
        <v>26</v>
      </c>
      <c r="O895">
        <v>65</v>
      </c>
      <c r="P895" t="s">
        <v>49</v>
      </c>
      <c r="Q895">
        <v>21.05</v>
      </c>
      <c r="R895">
        <v>30</v>
      </c>
      <c r="S895">
        <v>5.000000074505806E-2</v>
      </c>
      <c r="T895">
        <v>599.91999999999996</v>
      </c>
      <c r="U895">
        <v>75.89</v>
      </c>
    </row>
    <row r="896" spans="1:21" x14ac:dyDescent="0.2">
      <c r="A896" t="s">
        <v>310</v>
      </c>
      <c r="B896" t="s">
        <v>311</v>
      </c>
      <c r="C896" t="s">
        <v>37</v>
      </c>
      <c r="D896" t="s">
        <v>312</v>
      </c>
      <c r="E896" t="s">
        <v>39</v>
      </c>
      <c r="F896" t="s">
        <v>478</v>
      </c>
      <c r="G896" t="s">
        <v>454</v>
      </c>
      <c r="H896">
        <v>10581</v>
      </c>
      <c r="I896" s="1">
        <v>43826</v>
      </c>
      <c r="J896" s="1" t="str">
        <f>TEXT(Shipping_Data[[#This Row],[OrderDate]],"MMM")</f>
        <v>Dec</v>
      </c>
      <c r="K896">
        <f>YEAR(Shipping_Data[[#This Row],[OrderDate]])</f>
        <v>2019</v>
      </c>
      <c r="L896" s="1">
        <v>43854</v>
      </c>
      <c r="M896" s="1">
        <v>43832</v>
      </c>
      <c r="N896" t="s">
        <v>40</v>
      </c>
      <c r="O896">
        <v>75</v>
      </c>
      <c r="P896" t="s">
        <v>197</v>
      </c>
      <c r="Q896">
        <v>7.75</v>
      </c>
      <c r="R896">
        <v>50</v>
      </c>
      <c r="S896">
        <v>0.20000000298023224</v>
      </c>
      <c r="T896">
        <v>310</v>
      </c>
      <c r="U896">
        <v>3.01</v>
      </c>
    </row>
    <row r="897" spans="1:21" x14ac:dyDescent="0.2">
      <c r="A897" t="s">
        <v>409</v>
      </c>
      <c r="B897" t="s">
        <v>406</v>
      </c>
      <c r="C897" t="s">
        <v>407</v>
      </c>
      <c r="D897" t="s">
        <v>408</v>
      </c>
      <c r="E897" t="s">
        <v>34</v>
      </c>
      <c r="F897" t="s">
        <v>477</v>
      </c>
      <c r="G897" t="s">
        <v>454</v>
      </c>
      <c r="H897">
        <v>10582</v>
      </c>
      <c r="I897" s="1">
        <v>43827</v>
      </c>
      <c r="J897" s="1" t="str">
        <f>TEXT(Shipping_Data[[#This Row],[OrderDate]],"MMM")</f>
        <v>Dec</v>
      </c>
      <c r="K897">
        <f>YEAR(Shipping_Data[[#This Row],[OrderDate]])</f>
        <v>2019</v>
      </c>
      <c r="L897" s="1">
        <v>43855</v>
      </c>
      <c r="M897" s="1">
        <v>43844</v>
      </c>
      <c r="N897" t="s">
        <v>47</v>
      </c>
      <c r="O897">
        <v>57</v>
      </c>
      <c r="P897" t="s">
        <v>55</v>
      </c>
      <c r="Q897">
        <v>19.5</v>
      </c>
      <c r="R897">
        <v>4</v>
      </c>
      <c r="S897">
        <v>0</v>
      </c>
      <c r="T897">
        <v>78</v>
      </c>
      <c r="U897">
        <v>27.71</v>
      </c>
    </row>
    <row r="898" spans="1:21" x14ac:dyDescent="0.2">
      <c r="A898" t="s">
        <v>409</v>
      </c>
      <c r="B898" t="s">
        <v>406</v>
      </c>
      <c r="C898" t="s">
        <v>407</v>
      </c>
      <c r="D898" t="s">
        <v>408</v>
      </c>
      <c r="E898" t="s">
        <v>34</v>
      </c>
      <c r="F898" t="s">
        <v>477</v>
      </c>
      <c r="G898" t="s">
        <v>454</v>
      </c>
      <c r="H898">
        <v>10582</v>
      </c>
      <c r="I898" s="1">
        <v>43827</v>
      </c>
      <c r="J898" s="1" t="str">
        <f>TEXT(Shipping_Data[[#This Row],[OrderDate]],"MMM")</f>
        <v>Dec</v>
      </c>
      <c r="K898">
        <f>YEAR(Shipping_Data[[#This Row],[OrderDate]])</f>
        <v>2019</v>
      </c>
      <c r="L898" s="1">
        <v>43855</v>
      </c>
      <c r="M898" s="1">
        <v>43844</v>
      </c>
      <c r="N898" t="s">
        <v>47</v>
      </c>
      <c r="O898">
        <v>76</v>
      </c>
      <c r="P898" t="s">
        <v>151</v>
      </c>
      <c r="Q898">
        <v>18</v>
      </c>
      <c r="R898">
        <v>14</v>
      </c>
      <c r="S898">
        <v>0</v>
      </c>
      <c r="T898">
        <v>252</v>
      </c>
      <c r="U898">
        <v>27.71</v>
      </c>
    </row>
    <row r="899" spans="1:21" x14ac:dyDescent="0.2">
      <c r="A899" t="s">
        <v>141</v>
      </c>
      <c r="B899" t="s">
        <v>142</v>
      </c>
      <c r="C899" t="s">
        <v>143</v>
      </c>
      <c r="D899" t="s">
        <v>144</v>
      </c>
      <c r="E899" t="s">
        <v>25</v>
      </c>
      <c r="F899" t="s">
        <v>477</v>
      </c>
      <c r="G899" t="s">
        <v>459</v>
      </c>
      <c r="H899">
        <v>10583</v>
      </c>
      <c r="I899" s="1">
        <v>43830</v>
      </c>
      <c r="J899" s="1" t="str">
        <f>TEXT(Shipping_Data[[#This Row],[OrderDate]],"MMM")</f>
        <v>Dec</v>
      </c>
      <c r="K899">
        <f>YEAR(Shipping_Data[[#This Row],[OrderDate]])</f>
        <v>2019</v>
      </c>
      <c r="L899" s="1">
        <v>43858</v>
      </c>
      <c r="M899" s="1">
        <v>43834</v>
      </c>
      <c r="N899" t="s">
        <v>47</v>
      </c>
      <c r="O899">
        <v>29</v>
      </c>
      <c r="P899" t="s">
        <v>156</v>
      </c>
      <c r="Q899">
        <v>123.79</v>
      </c>
      <c r="R899">
        <v>10</v>
      </c>
      <c r="S899">
        <v>0</v>
      </c>
      <c r="T899">
        <v>1237.9000000000001</v>
      </c>
      <c r="U899">
        <v>7.28</v>
      </c>
    </row>
    <row r="900" spans="1:21" x14ac:dyDescent="0.2">
      <c r="A900" t="s">
        <v>141</v>
      </c>
      <c r="B900" t="s">
        <v>142</v>
      </c>
      <c r="C900" t="s">
        <v>143</v>
      </c>
      <c r="D900" t="s">
        <v>144</v>
      </c>
      <c r="E900" t="s">
        <v>25</v>
      </c>
      <c r="F900" t="s">
        <v>477</v>
      </c>
      <c r="G900" t="s">
        <v>459</v>
      </c>
      <c r="H900">
        <v>10583</v>
      </c>
      <c r="I900" s="1">
        <v>43830</v>
      </c>
      <c r="J900" s="1" t="str">
        <f>TEXT(Shipping_Data[[#This Row],[OrderDate]],"MMM")</f>
        <v>Dec</v>
      </c>
      <c r="K900">
        <f>YEAR(Shipping_Data[[#This Row],[OrderDate]])</f>
        <v>2019</v>
      </c>
      <c r="L900" s="1">
        <v>43858</v>
      </c>
      <c r="M900" s="1">
        <v>43834</v>
      </c>
      <c r="N900" t="s">
        <v>47</v>
      </c>
      <c r="O900">
        <v>60</v>
      </c>
      <c r="P900" t="s">
        <v>63</v>
      </c>
      <c r="Q900">
        <v>34</v>
      </c>
      <c r="R900">
        <v>24</v>
      </c>
      <c r="S900">
        <v>0.15000000596046448</v>
      </c>
      <c r="T900">
        <v>693.6</v>
      </c>
      <c r="U900">
        <v>7.28</v>
      </c>
    </row>
    <row r="901" spans="1:21" x14ac:dyDescent="0.2">
      <c r="A901" t="s">
        <v>141</v>
      </c>
      <c r="B901" t="s">
        <v>142</v>
      </c>
      <c r="C901" t="s">
        <v>143</v>
      </c>
      <c r="D901" t="s">
        <v>144</v>
      </c>
      <c r="E901" t="s">
        <v>25</v>
      </c>
      <c r="F901" t="s">
        <v>477</v>
      </c>
      <c r="G901" t="s">
        <v>459</v>
      </c>
      <c r="H901">
        <v>10583</v>
      </c>
      <c r="I901" s="1">
        <v>43830</v>
      </c>
      <c r="J901" s="1" t="str">
        <f>TEXT(Shipping_Data[[#This Row],[OrderDate]],"MMM")</f>
        <v>Dec</v>
      </c>
      <c r="K901">
        <f>YEAR(Shipping_Data[[#This Row],[OrderDate]])</f>
        <v>2019</v>
      </c>
      <c r="L901" s="1">
        <v>43858</v>
      </c>
      <c r="M901" s="1">
        <v>43834</v>
      </c>
      <c r="N901" t="s">
        <v>47</v>
      </c>
      <c r="O901">
        <v>69</v>
      </c>
      <c r="P901" t="s">
        <v>233</v>
      </c>
      <c r="Q901">
        <v>36</v>
      </c>
      <c r="R901">
        <v>10</v>
      </c>
      <c r="S901">
        <v>0.15000000596046448</v>
      </c>
      <c r="T901">
        <v>306</v>
      </c>
      <c r="U901">
        <v>7.28</v>
      </c>
    </row>
    <row r="902" spans="1:21" x14ac:dyDescent="0.2">
      <c r="A902" t="s">
        <v>136</v>
      </c>
      <c r="B902" t="s">
        <v>137</v>
      </c>
      <c r="C902" t="s">
        <v>138</v>
      </c>
      <c r="D902" t="s">
        <v>139</v>
      </c>
      <c r="E902" t="s">
        <v>20</v>
      </c>
      <c r="F902" t="s">
        <v>477</v>
      </c>
      <c r="G902" t="s">
        <v>453</v>
      </c>
      <c r="H902">
        <v>10584</v>
      </c>
      <c r="I902" s="1">
        <v>43830</v>
      </c>
      <c r="J902" s="1" t="str">
        <f>TEXT(Shipping_Data[[#This Row],[OrderDate]],"MMM")</f>
        <v>Dec</v>
      </c>
      <c r="K902">
        <f>YEAR(Shipping_Data[[#This Row],[OrderDate]])</f>
        <v>2019</v>
      </c>
      <c r="L902" s="1">
        <v>43858</v>
      </c>
      <c r="M902" s="1">
        <v>43834</v>
      </c>
      <c r="N902" t="s">
        <v>40</v>
      </c>
      <c r="O902">
        <v>31</v>
      </c>
      <c r="P902" t="s">
        <v>64</v>
      </c>
      <c r="Q902">
        <v>12.5</v>
      </c>
      <c r="R902">
        <v>50</v>
      </c>
      <c r="S902">
        <v>5.000000074505806E-2</v>
      </c>
      <c r="T902">
        <v>593.75</v>
      </c>
      <c r="U902">
        <v>59.14</v>
      </c>
    </row>
    <row r="903" spans="1:21" hidden="1" x14ac:dyDescent="0.2">
      <c r="A903" t="s">
        <v>83</v>
      </c>
      <c r="B903" t="s">
        <v>84</v>
      </c>
      <c r="C903" t="s">
        <v>85</v>
      </c>
      <c r="D903" t="s">
        <v>86</v>
      </c>
      <c r="E903" t="s">
        <v>39</v>
      </c>
      <c r="F903" t="s">
        <v>478</v>
      </c>
      <c r="G903" t="s">
        <v>460</v>
      </c>
      <c r="H903">
        <v>10585</v>
      </c>
      <c r="I903" s="1">
        <v>43831</v>
      </c>
      <c r="J903" s="1" t="str">
        <f>TEXT(Shipping_Data[[#This Row],[OrderDate]],"MMM")</f>
        <v>Jan</v>
      </c>
      <c r="K903">
        <f>YEAR(Shipping_Data[[#This Row],[OrderDate]])</f>
        <v>2020</v>
      </c>
      <c r="L903" s="1">
        <v>43859</v>
      </c>
      <c r="M903" s="1">
        <v>43840</v>
      </c>
      <c r="N903" t="s">
        <v>40</v>
      </c>
      <c r="O903">
        <v>47</v>
      </c>
      <c r="P903" t="s">
        <v>299</v>
      </c>
      <c r="Q903">
        <v>9.5</v>
      </c>
      <c r="R903">
        <v>15</v>
      </c>
      <c r="S903">
        <v>0</v>
      </c>
      <c r="T903">
        <v>142.5</v>
      </c>
      <c r="U903">
        <v>13.41</v>
      </c>
    </row>
    <row r="904" spans="1:21" hidden="1" x14ac:dyDescent="0.2">
      <c r="A904" t="s">
        <v>216</v>
      </c>
      <c r="B904" t="s">
        <v>217</v>
      </c>
      <c r="C904" t="s">
        <v>218</v>
      </c>
      <c r="D904" t="s">
        <v>219</v>
      </c>
      <c r="E904" t="s">
        <v>176</v>
      </c>
      <c r="F904" t="s">
        <v>477</v>
      </c>
      <c r="G904" t="s">
        <v>455</v>
      </c>
      <c r="H904">
        <v>10586</v>
      </c>
      <c r="I904" s="1">
        <v>43832</v>
      </c>
      <c r="J904" s="1" t="str">
        <f>TEXT(Shipping_Data[[#This Row],[OrderDate]],"MMM")</f>
        <v>Jan</v>
      </c>
      <c r="K904">
        <f>YEAR(Shipping_Data[[#This Row],[OrderDate]])</f>
        <v>2020</v>
      </c>
      <c r="L904" s="1">
        <v>43860</v>
      </c>
      <c r="M904" s="1">
        <v>43839</v>
      </c>
      <c r="N904" t="s">
        <v>40</v>
      </c>
      <c r="O904">
        <v>52</v>
      </c>
      <c r="P904" t="s">
        <v>270</v>
      </c>
      <c r="Q904">
        <v>7</v>
      </c>
      <c r="R904">
        <v>4</v>
      </c>
      <c r="S904">
        <v>0.15000000596046448</v>
      </c>
      <c r="T904">
        <v>23.8</v>
      </c>
      <c r="U904">
        <v>0.48</v>
      </c>
    </row>
    <row r="905" spans="1:21" hidden="1" x14ac:dyDescent="0.2">
      <c r="A905" t="s">
        <v>120</v>
      </c>
      <c r="B905" t="s">
        <v>121</v>
      </c>
      <c r="C905" t="s">
        <v>45</v>
      </c>
      <c r="D905" t="s">
        <v>122</v>
      </c>
      <c r="E905" t="s">
        <v>39</v>
      </c>
      <c r="F905" t="s">
        <v>478</v>
      </c>
      <c r="G905" t="s">
        <v>457</v>
      </c>
      <c r="H905">
        <v>10587</v>
      </c>
      <c r="I905" s="1">
        <v>43832</v>
      </c>
      <c r="J905" s="1" t="str">
        <f>TEXT(Shipping_Data[[#This Row],[OrderDate]],"MMM")</f>
        <v>Jan</v>
      </c>
      <c r="K905">
        <f>YEAR(Shipping_Data[[#This Row],[OrderDate]])</f>
        <v>2020</v>
      </c>
      <c r="L905" s="1">
        <v>43860</v>
      </c>
      <c r="M905" s="1">
        <v>43839</v>
      </c>
      <c r="N905" t="s">
        <v>40</v>
      </c>
      <c r="O905">
        <v>26</v>
      </c>
      <c r="P905" t="s">
        <v>289</v>
      </c>
      <c r="Q905">
        <v>31.23</v>
      </c>
      <c r="R905">
        <v>6</v>
      </c>
      <c r="S905">
        <v>0</v>
      </c>
      <c r="T905">
        <v>187.38</v>
      </c>
      <c r="U905">
        <v>62.52</v>
      </c>
    </row>
    <row r="906" spans="1:21" hidden="1" x14ac:dyDescent="0.2">
      <c r="A906" t="s">
        <v>120</v>
      </c>
      <c r="B906" t="s">
        <v>121</v>
      </c>
      <c r="C906" t="s">
        <v>45</v>
      </c>
      <c r="D906" t="s">
        <v>122</v>
      </c>
      <c r="E906" t="s">
        <v>39</v>
      </c>
      <c r="F906" t="s">
        <v>478</v>
      </c>
      <c r="G906" t="s">
        <v>457</v>
      </c>
      <c r="H906">
        <v>10587</v>
      </c>
      <c r="I906" s="1">
        <v>43832</v>
      </c>
      <c r="J906" s="1" t="str">
        <f>TEXT(Shipping_Data[[#This Row],[OrderDate]],"MMM")</f>
        <v>Jan</v>
      </c>
      <c r="K906">
        <f>YEAR(Shipping_Data[[#This Row],[OrderDate]])</f>
        <v>2020</v>
      </c>
      <c r="L906" s="1">
        <v>43860</v>
      </c>
      <c r="M906" s="1">
        <v>43839</v>
      </c>
      <c r="N906" t="s">
        <v>40</v>
      </c>
      <c r="O906">
        <v>35</v>
      </c>
      <c r="P906" t="s">
        <v>123</v>
      </c>
      <c r="Q906">
        <v>18</v>
      </c>
      <c r="R906">
        <v>20</v>
      </c>
      <c r="S906">
        <v>0</v>
      </c>
      <c r="T906">
        <v>360</v>
      </c>
      <c r="U906">
        <v>62.52</v>
      </c>
    </row>
    <row r="907" spans="1:21" hidden="1" x14ac:dyDescent="0.2">
      <c r="A907" t="s">
        <v>120</v>
      </c>
      <c r="B907" t="s">
        <v>121</v>
      </c>
      <c r="C907" t="s">
        <v>45</v>
      </c>
      <c r="D907" t="s">
        <v>122</v>
      </c>
      <c r="E907" t="s">
        <v>39</v>
      </c>
      <c r="F907" t="s">
        <v>478</v>
      </c>
      <c r="G907" t="s">
        <v>457</v>
      </c>
      <c r="H907">
        <v>10587</v>
      </c>
      <c r="I907" s="1">
        <v>43832</v>
      </c>
      <c r="J907" s="1" t="str">
        <f>TEXT(Shipping_Data[[#This Row],[OrderDate]],"MMM")</f>
        <v>Jan</v>
      </c>
      <c r="K907">
        <f>YEAR(Shipping_Data[[#This Row],[OrderDate]])</f>
        <v>2020</v>
      </c>
      <c r="L907" s="1">
        <v>43860</v>
      </c>
      <c r="M907" s="1">
        <v>43839</v>
      </c>
      <c r="N907" t="s">
        <v>40</v>
      </c>
      <c r="O907">
        <v>77</v>
      </c>
      <c r="P907" t="s">
        <v>88</v>
      </c>
      <c r="Q907">
        <v>13</v>
      </c>
      <c r="R907">
        <v>20</v>
      </c>
      <c r="S907">
        <v>0</v>
      </c>
      <c r="T907">
        <v>260</v>
      </c>
      <c r="U907">
        <v>62.52</v>
      </c>
    </row>
    <row r="908" spans="1:21" hidden="1" x14ac:dyDescent="0.2">
      <c r="A908" t="s">
        <v>166</v>
      </c>
      <c r="B908" t="s">
        <v>167</v>
      </c>
      <c r="C908" t="s">
        <v>168</v>
      </c>
      <c r="D908" t="s">
        <v>169</v>
      </c>
      <c r="E908" t="s">
        <v>34</v>
      </c>
      <c r="F908" t="s">
        <v>477</v>
      </c>
      <c r="G908" t="s">
        <v>459</v>
      </c>
      <c r="H908">
        <v>10588</v>
      </c>
      <c r="I908" s="1">
        <v>43833</v>
      </c>
      <c r="J908" s="1" t="str">
        <f>TEXT(Shipping_Data[[#This Row],[OrderDate]],"MMM")</f>
        <v>Jan</v>
      </c>
      <c r="K908">
        <f>YEAR(Shipping_Data[[#This Row],[OrderDate]])</f>
        <v>2020</v>
      </c>
      <c r="L908" s="1">
        <v>43861</v>
      </c>
      <c r="M908" s="1">
        <v>43840</v>
      </c>
      <c r="N908" t="s">
        <v>26</v>
      </c>
      <c r="O908">
        <v>18</v>
      </c>
      <c r="P908" t="s">
        <v>232</v>
      </c>
      <c r="Q908">
        <v>62.5</v>
      </c>
      <c r="R908">
        <v>40</v>
      </c>
      <c r="S908">
        <v>0.20000000298023224</v>
      </c>
      <c r="T908">
        <v>2000</v>
      </c>
      <c r="U908">
        <v>194.67</v>
      </c>
    </row>
    <row r="909" spans="1:21" hidden="1" x14ac:dyDescent="0.2">
      <c r="A909" t="s">
        <v>166</v>
      </c>
      <c r="B909" t="s">
        <v>167</v>
      </c>
      <c r="C909" t="s">
        <v>168</v>
      </c>
      <c r="D909" t="s">
        <v>169</v>
      </c>
      <c r="E909" t="s">
        <v>34</v>
      </c>
      <c r="F909" t="s">
        <v>477</v>
      </c>
      <c r="G909" t="s">
        <v>459</v>
      </c>
      <c r="H909">
        <v>10588</v>
      </c>
      <c r="I909" s="1">
        <v>43833</v>
      </c>
      <c r="J909" s="1" t="str">
        <f>TEXT(Shipping_Data[[#This Row],[OrderDate]],"MMM")</f>
        <v>Jan</v>
      </c>
      <c r="K909">
        <f>YEAR(Shipping_Data[[#This Row],[OrderDate]])</f>
        <v>2020</v>
      </c>
      <c r="L909" s="1">
        <v>43861</v>
      </c>
      <c r="M909" s="1">
        <v>43840</v>
      </c>
      <c r="N909" t="s">
        <v>26</v>
      </c>
      <c r="O909">
        <v>42</v>
      </c>
      <c r="P909" t="s">
        <v>28</v>
      </c>
      <c r="Q909">
        <v>14</v>
      </c>
      <c r="R909">
        <v>100</v>
      </c>
      <c r="S909">
        <v>0.20000000298023224</v>
      </c>
      <c r="T909">
        <v>1120</v>
      </c>
      <c r="U909">
        <v>194.67</v>
      </c>
    </row>
    <row r="910" spans="1:21" hidden="1" x14ac:dyDescent="0.2">
      <c r="A910" t="s">
        <v>415</v>
      </c>
      <c r="B910" t="s">
        <v>416</v>
      </c>
      <c r="C910" t="s">
        <v>417</v>
      </c>
      <c r="D910" t="s">
        <v>418</v>
      </c>
      <c r="E910" t="s">
        <v>117</v>
      </c>
      <c r="F910" t="s">
        <v>479</v>
      </c>
      <c r="G910" t="s">
        <v>458</v>
      </c>
      <c r="H910">
        <v>10589</v>
      </c>
      <c r="I910" s="1">
        <v>43834</v>
      </c>
      <c r="J910" s="1" t="str">
        <f>TEXT(Shipping_Data[[#This Row],[OrderDate]],"MMM")</f>
        <v>Jan</v>
      </c>
      <c r="K910">
        <f>YEAR(Shipping_Data[[#This Row],[OrderDate]])</f>
        <v>2020</v>
      </c>
      <c r="L910" s="1">
        <v>43862</v>
      </c>
      <c r="M910" s="1">
        <v>43844</v>
      </c>
      <c r="N910" t="s">
        <v>47</v>
      </c>
      <c r="O910">
        <v>35</v>
      </c>
      <c r="P910" t="s">
        <v>123</v>
      </c>
      <c r="Q910">
        <v>18</v>
      </c>
      <c r="R910">
        <v>4</v>
      </c>
      <c r="S910">
        <v>0</v>
      </c>
      <c r="T910">
        <v>72</v>
      </c>
      <c r="U910">
        <v>4.42</v>
      </c>
    </row>
    <row r="911" spans="1:21" hidden="1" x14ac:dyDescent="0.2">
      <c r="A911" t="s">
        <v>294</v>
      </c>
      <c r="B911" t="s">
        <v>295</v>
      </c>
      <c r="C911" t="s">
        <v>296</v>
      </c>
      <c r="D911" t="s">
        <v>297</v>
      </c>
      <c r="E911" t="s">
        <v>298</v>
      </c>
      <c r="F911" t="s">
        <v>479</v>
      </c>
      <c r="G911" t="s">
        <v>453</v>
      </c>
      <c r="H911">
        <v>10590</v>
      </c>
      <c r="I911" s="1">
        <v>43837</v>
      </c>
      <c r="J911" s="1" t="str">
        <f>TEXT(Shipping_Data[[#This Row],[OrderDate]],"MMM")</f>
        <v>Jan</v>
      </c>
      <c r="K911">
        <f>YEAR(Shipping_Data[[#This Row],[OrderDate]])</f>
        <v>2020</v>
      </c>
      <c r="L911" s="1">
        <v>43865</v>
      </c>
      <c r="M911" s="1">
        <v>43844</v>
      </c>
      <c r="N911" t="s">
        <v>26</v>
      </c>
      <c r="O911">
        <v>1</v>
      </c>
      <c r="P911" t="s">
        <v>210</v>
      </c>
      <c r="Q911">
        <v>18</v>
      </c>
      <c r="R911">
        <v>20</v>
      </c>
      <c r="S911">
        <v>0</v>
      </c>
      <c r="T911">
        <v>360</v>
      </c>
      <c r="U911">
        <v>44.77</v>
      </c>
    </row>
    <row r="912" spans="1:21" hidden="1" x14ac:dyDescent="0.2">
      <c r="A912" t="s">
        <v>294</v>
      </c>
      <c r="B912" t="s">
        <v>295</v>
      </c>
      <c r="C912" t="s">
        <v>296</v>
      </c>
      <c r="D912" t="s">
        <v>297</v>
      </c>
      <c r="E912" t="s">
        <v>298</v>
      </c>
      <c r="F912" t="s">
        <v>479</v>
      </c>
      <c r="G912" t="s">
        <v>453</v>
      </c>
      <c r="H912">
        <v>10590</v>
      </c>
      <c r="I912" s="1">
        <v>43837</v>
      </c>
      <c r="J912" s="1" t="str">
        <f>TEXT(Shipping_Data[[#This Row],[OrderDate]],"MMM")</f>
        <v>Jan</v>
      </c>
      <c r="K912">
        <f>YEAR(Shipping_Data[[#This Row],[OrderDate]])</f>
        <v>2020</v>
      </c>
      <c r="L912" s="1">
        <v>43865</v>
      </c>
      <c r="M912" s="1">
        <v>43844</v>
      </c>
      <c r="N912" t="s">
        <v>26</v>
      </c>
      <c r="O912">
        <v>77</v>
      </c>
      <c r="P912" t="s">
        <v>88</v>
      </c>
      <c r="Q912">
        <v>13</v>
      </c>
      <c r="R912">
        <v>60</v>
      </c>
      <c r="S912">
        <v>5.000000074505806E-2</v>
      </c>
      <c r="T912">
        <v>741</v>
      </c>
      <c r="U912">
        <v>44.77</v>
      </c>
    </row>
    <row r="913" spans="1:21" hidden="1" x14ac:dyDescent="0.2">
      <c r="A913" t="s">
        <v>343</v>
      </c>
      <c r="B913" t="s">
        <v>344</v>
      </c>
      <c r="C913" t="s">
        <v>345</v>
      </c>
      <c r="D913" t="s">
        <v>346</v>
      </c>
      <c r="E913" t="s">
        <v>308</v>
      </c>
      <c r="F913" t="s">
        <v>477</v>
      </c>
      <c r="G913" t="s">
        <v>457</v>
      </c>
      <c r="H913">
        <v>10591</v>
      </c>
      <c r="I913" s="1">
        <v>43837</v>
      </c>
      <c r="J913" s="1" t="str">
        <f>TEXT(Shipping_Data[[#This Row],[OrderDate]],"MMM")</f>
        <v>Jan</v>
      </c>
      <c r="K913">
        <f>YEAR(Shipping_Data[[#This Row],[OrderDate]])</f>
        <v>2020</v>
      </c>
      <c r="L913" s="1">
        <v>43851</v>
      </c>
      <c r="M913" s="1">
        <v>43846</v>
      </c>
      <c r="N913" t="s">
        <v>40</v>
      </c>
      <c r="O913">
        <v>3</v>
      </c>
      <c r="P913" t="s">
        <v>227</v>
      </c>
      <c r="Q913">
        <v>10</v>
      </c>
      <c r="R913">
        <v>14</v>
      </c>
      <c r="S913">
        <v>0</v>
      </c>
      <c r="T913">
        <v>140</v>
      </c>
      <c r="U913">
        <v>55.92</v>
      </c>
    </row>
    <row r="914" spans="1:21" hidden="1" x14ac:dyDescent="0.2">
      <c r="A914" t="s">
        <v>343</v>
      </c>
      <c r="B914" t="s">
        <v>344</v>
      </c>
      <c r="C914" t="s">
        <v>345</v>
      </c>
      <c r="D914" t="s">
        <v>346</v>
      </c>
      <c r="E914" t="s">
        <v>308</v>
      </c>
      <c r="F914" t="s">
        <v>477</v>
      </c>
      <c r="G914" t="s">
        <v>457</v>
      </c>
      <c r="H914">
        <v>10591</v>
      </c>
      <c r="I914" s="1">
        <v>43837</v>
      </c>
      <c r="J914" s="1" t="str">
        <f>TEXT(Shipping_Data[[#This Row],[OrderDate]],"MMM")</f>
        <v>Jan</v>
      </c>
      <c r="K914">
        <f>YEAR(Shipping_Data[[#This Row],[OrderDate]])</f>
        <v>2020</v>
      </c>
      <c r="L914" s="1">
        <v>43851</v>
      </c>
      <c r="M914" s="1">
        <v>43846</v>
      </c>
      <c r="N914" t="s">
        <v>40</v>
      </c>
      <c r="O914">
        <v>7</v>
      </c>
      <c r="P914" t="s">
        <v>128</v>
      </c>
      <c r="Q914">
        <v>30</v>
      </c>
      <c r="R914">
        <v>10</v>
      </c>
      <c r="S914">
        <v>0</v>
      </c>
      <c r="T914">
        <v>300</v>
      </c>
      <c r="U914">
        <v>55.92</v>
      </c>
    </row>
    <row r="915" spans="1:21" hidden="1" x14ac:dyDescent="0.2">
      <c r="A915" t="s">
        <v>343</v>
      </c>
      <c r="B915" t="s">
        <v>344</v>
      </c>
      <c r="C915" t="s">
        <v>345</v>
      </c>
      <c r="D915" t="s">
        <v>346</v>
      </c>
      <c r="E915" t="s">
        <v>308</v>
      </c>
      <c r="F915" t="s">
        <v>477</v>
      </c>
      <c r="G915" t="s">
        <v>457</v>
      </c>
      <c r="H915">
        <v>10591</v>
      </c>
      <c r="I915" s="1">
        <v>43837</v>
      </c>
      <c r="J915" s="1" t="str">
        <f>TEXT(Shipping_Data[[#This Row],[OrderDate]],"MMM")</f>
        <v>Jan</v>
      </c>
      <c r="K915">
        <f>YEAR(Shipping_Data[[#This Row],[OrderDate]])</f>
        <v>2020</v>
      </c>
      <c r="L915" s="1">
        <v>43851</v>
      </c>
      <c r="M915" s="1">
        <v>43846</v>
      </c>
      <c r="N915" t="s">
        <v>40</v>
      </c>
      <c r="O915">
        <v>54</v>
      </c>
      <c r="P915" t="s">
        <v>220</v>
      </c>
      <c r="Q915">
        <v>7.45</v>
      </c>
      <c r="R915">
        <v>50</v>
      </c>
      <c r="S915">
        <v>0</v>
      </c>
      <c r="T915">
        <v>372.5</v>
      </c>
      <c r="U915">
        <v>55.92</v>
      </c>
    </row>
    <row r="916" spans="1:21" hidden="1" x14ac:dyDescent="0.2">
      <c r="A916" t="s">
        <v>193</v>
      </c>
      <c r="B916" t="s">
        <v>194</v>
      </c>
      <c r="C916" t="s">
        <v>195</v>
      </c>
      <c r="D916" t="s">
        <v>196</v>
      </c>
      <c r="E916" t="s">
        <v>34</v>
      </c>
      <c r="F916" t="s">
        <v>477</v>
      </c>
      <c r="G916" t="s">
        <v>454</v>
      </c>
      <c r="H916">
        <v>10592</v>
      </c>
      <c r="I916" s="1">
        <v>43838</v>
      </c>
      <c r="J916" s="1" t="str">
        <f>TEXT(Shipping_Data[[#This Row],[OrderDate]],"MMM")</f>
        <v>Jan</v>
      </c>
      <c r="K916">
        <f>YEAR(Shipping_Data[[#This Row],[OrderDate]])</f>
        <v>2020</v>
      </c>
      <c r="L916" s="1">
        <v>43866</v>
      </c>
      <c r="M916" s="1">
        <v>43846</v>
      </c>
      <c r="N916" t="s">
        <v>40</v>
      </c>
      <c r="O916">
        <v>15</v>
      </c>
      <c r="P916" t="s">
        <v>208</v>
      </c>
      <c r="Q916">
        <v>15.5</v>
      </c>
      <c r="R916">
        <v>25</v>
      </c>
      <c r="S916">
        <v>5.000000074505806E-2</v>
      </c>
      <c r="T916">
        <v>368.12</v>
      </c>
      <c r="U916">
        <v>32.1</v>
      </c>
    </row>
    <row r="917" spans="1:21" hidden="1" x14ac:dyDescent="0.2">
      <c r="A917" t="s">
        <v>193</v>
      </c>
      <c r="B917" t="s">
        <v>194</v>
      </c>
      <c r="C917" t="s">
        <v>195</v>
      </c>
      <c r="D917" t="s">
        <v>196</v>
      </c>
      <c r="E917" t="s">
        <v>34</v>
      </c>
      <c r="F917" t="s">
        <v>477</v>
      </c>
      <c r="G917" t="s">
        <v>454</v>
      </c>
      <c r="H917">
        <v>10592</v>
      </c>
      <c r="I917" s="1">
        <v>43838</v>
      </c>
      <c r="J917" s="1" t="str">
        <f>TEXT(Shipping_Data[[#This Row],[OrderDate]],"MMM")</f>
        <v>Jan</v>
      </c>
      <c r="K917">
        <f>YEAR(Shipping_Data[[#This Row],[OrderDate]])</f>
        <v>2020</v>
      </c>
      <c r="L917" s="1">
        <v>43866</v>
      </c>
      <c r="M917" s="1">
        <v>43846</v>
      </c>
      <c r="N917" t="s">
        <v>40</v>
      </c>
      <c r="O917">
        <v>26</v>
      </c>
      <c r="P917" t="s">
        <v>289</v>
      </c>
      <c r="Q917">
        <v>31.23</v>
      </c>
      <c r="R917">
        <v>5</v>
      </c>
      <c r="S917">
        <v>5.000000074505806E-2</v>
      </c>
      <c r="T917">
        <v>148.34</v>
      </c>
      <c r="U917">
        <v>32.1</v>
      </c>
    </row>
    <row r="918" spans="1:21" hidden="1" x14ac:dyDescent="0.2">
      <c r="A918" t="s">
        <v>193</v>
      </c>
      <c r="B918" t="s">
        <v>194</v>
      </c>
      <c r="C918" t="s">
        <v>195</v>
      </c>
      <c r="D918" t="s">
        <v>196</v>
      </c>
      <c r="E918" t="s">
        <v>34</v>
      </c>
      <c r="F918" t="s">
        <v>477</v>
      </c>
      <c r="G918" t="s">
        <v>460</v>
      </c>
      <c r="H918">
        <v>10593</v>
      </c>
      <c r="I918" s="1">
        <v>43839</v>
      </c>
      <c r="J918" s="1" t="str">
        <f>TEXT(Shipping_Data[[#This Row],[OrderDate]],"MMM")</f>
        <v>Jan</v>
      </c>
      <c r="K918">
        <f>YEAR(Shipping_Data[[#This Row],[OrderDate]])</f>
        <v>2020</v>
      </c>
      <c r="L918" s="1">
        <v>43867</v>
      </c>
      <c r="M918" s="1">
        <v>43874</v>
      </c>
      <c r="N918" t="s">
        <v>47</v>
      </c>
      <c r="O918">
        <v>20</v>
      </c>
      <c r="P918" t="s">
        <v>61</v>
      </c>
      <c r="Q918">
        <v>81</v>
      </c>
      <c r="R918">
        <v>21</v>
      </c>
      <c r="S918">
        <v>0.20000000298023224</v>
      </c>
      <c r="T918">
        <v>1360.8</v>
      </c>
      <c r="U918">
        <v>174.2</v>
      </c>
    </row>
    <row r="919" spans="1:21" hidden="1" x14ac:dyDescent="0.2">
      <c r="A919" t="s">
        <v>193</v>
      </c>
      <c r="B919" t="s">
        <v>194</v>
      </c>
      <c r="C919" t="s">
        <v>195</v>
      </c>
      <c r="D919" t="s">
        <v>196</v>
      </c>
      <c r="E919" t="s">
        <v>34</v>
      </c>
      <c r="F919" t="s">
        <v>477</v>
      </c>
      <c r="G919" t="s">
        <v>460</v>
      </c>
      <c r="H919">
        <v>10593</v>
      </c>
      <c r="I919" s="1">
        <v>43839</v>
      </c>
      <c r="J919" s="1" t="str">
        <f>TEXT(Shipping_Data[[#This Row],[OrderDate]],"MMM")</f>
        <v>Jan</v>
      </c>
      <c r="K919">
        <f>YEAR(Shipping_Data[[#This Row],[OrderDate]])</f>
        <v>2020</v>
      </c>
      <c r="L919" s="1">
        <v>43867</v>
      </c>
      <c r="M919" s="1">
        <v>43874</v>
      </c>
      <c r="N919" t="s">
        <v>47</v>
      </c>
      <c r="O919">
        <v>69</v>
      </c>
      <c r="P919" t="s">
        <v>233</v>
      </c>
      <c r="Q919">
        <v>36</v>
      </c>
      <c r="R919">
        <v>20</v>
      </c>
      <c r="S919">
        <v>0.20000000298023224</v>
      </c>
      <c r="T919">
        <v>576</v>
      </c>
      <c r="U919">
        <v>174.2</v>
      </c>
    </row>
    <row r="920" spans="1:21" hidden="1" x14ac:dyDescent="0.2">
      <c r="A920" t="s">
        <v>193</v>
      </c>
      <c r="B920" t="s">
        <v>194</v>
      </c>
      <c r="C920" t="s">
        <v>195</v>
      </c>
      <c r="D920" t="s">
        <v>196</v>
      </c>
      <c r="E920" t="s">
        <v>34</v>
      </c>
      <c r="F920" t="s">
        <v>477</v>
      </c>
      <c r="G920" t="s">
        <v>460</v>
      </c>
      <c r="H920">
        <v>10593</v>
      </c>
      <c r="I920" s="1">
        <v>43839</v>
      </c>
      <c r="J920" s="1" t="str">
        <f>TEXT(Shipping_Data[[#This Row],[OrderDate]],"MMM")</f>
        <v>Jan</v>
      </c>
      <c r="K920">
        <f>YEAR(Shipping_Data[[#This Row],[OrderDate]])</f>
        <v>2020</v>
      </c>
      <c r="L920" s="1">
        <v>43867</v>
      </c>
      <c r="M920" s="1">
        <v>43874</v>
      </c>
      <c r="N920" t="s">
        <v>47</v>
      </c>
      <c r="O920">
        <v>76</v>
      </c>
      <c r="P920" t="s">
        <v>151</v>
      </c>
      <c r="Q920">
        <v>18</v>
      </c>
      <c r="R920">
        <v>4</v>
      </c>
      <c r="S920">
        <v>0.20000000298023224</v>
      </c>
      <c r="T920">
        <v>57.6</v>
      </c>
      <c r="U920">
        <v>174.2</v>
      </c>
    </row>
    <row r="921" spans="1:21" hidden="1" x14ac:dyDescent="0.2">
      <c r="A921" t="s">
        <v>113</v>
      </c>
      <c r="B921" t="s">
        <v>114</v>
      </c>
      <c r="C921" t="s">
        <v>115</v>
      </c>
      <c r="D921" t="s">
        <v>116</v>
      </c>
      <c r="E921" t="s">
        <v>117</v>
      </c>
      <c r="F921" t="s">
        <v>479</v>
      </c>
      <c r="G921" t="s">
        <v>454</v>
      </c>
      <c r="H921">
        <v>10594</v>
      </c>
      <c r="I921" s="1">
        <v>43839</v>
      </c>
      <c r="J921" s="1" t="str">
        <f>TEXT(Shipping_Data[[#This Row],[OrderDate]],"MMM")</f>
        <v>Jan</v>
      </c>
      <c r="K921">
        <f>YEAR(Shipping_Data[[#This Row],[OrderDate]])</f>
        <v>2020</v>
      </c>
      <c r="L921" s="1">
        <v>43867</v>
      </c>
      <c r="M921" s="1">
        <v>43846</v>
      </c>
      <c r="N921" t="s">
        <v>47</v>
      </c>
      <c r="O921">
        <v>52</v>
      </c>
      <c r="P921" t="s">
        <v>270</v>
      </c>
      <c r="Q921">
        <v>7</v>
      </c>
      <c r="R921">
        <v>24</v>
      </c>
      <c r="S921">
        <v>0</v>
      </c>
      <c r="T921">
        <v>168</v>
      </c>
      <c r="U921">
        <v>5.24</v>
      </c>
    </row>
    <row r="922" spans="1:21" hidden="1" x14ac:dyDescent="0.2">
      <c r="A922" t="s">
        <v>113</v>
      </c>
      <c r="B922" t="s">
        <v>114</v>
      </c>
      <c r="C922" t="s">
        <v>115</v>
      </c>
      <c r="D922" t="s">
        <v>116</v>
      </c>
      <c r="E922" t="s">
        <v>117</v>
      </c>
      <c r="F922" t="s">
        <v>479</v>
      </c>
      <c r="G922" t="s">
        <v>454</v>
      </c>
      <c r="H922">
        <v>10594</v>
      </c>
      <c r="I922" s="1">
        <v>43839</v>
      </c>
      <c r="J922" s="1" t="str">
        <f>TEXT(Shipping_Data[[#This Row],[OrderDate]],"MMM")</f>
        <v>Jan</v>
      </c>
      <c r="K922">
        <f>YEAR(Shipping_Data[[#This Row],[OrderDate]])</f>
        <v>2020</v>
      </c>
      <c r="L922" s="1">
        <v>43867</v>
      </c>
      <c r="M922" s="1">
        <v>43846</v>
      </c>
      <c r="N922" t="s">
        <v>47</v>
      </c>
      <c r="O922">
        <v>58</v>
      </c>
      <c r="P922" t="s">
        <v>263</v>
      </c>
      <c r="Q922">
        <v>13.25</v>
      </c>
      <c r="R922">
        <v>30</v>
      </c>
      <c r="S922">
        <v>0</v>
      </c>
      <c r="T922">
        <v>397.5</v>
      </c>
      <c r="U922">
        <v>5.24</v>
      </c>
    </row>
    <row r="923" spans="1:21" hidden="1" x14ac:dyDescent="0.2">
      <c r="A923" t="s">
        <v>95</v>
      </c>
      <c r="B923" t="s">
        <v>96</v>
      </c>
      <c r="C923" t="s">
        <v>97</v>
      </c>
      <c r="D923" t="s">
        <v>98</v>
      </c>
      <c r="E923" t="s">
        <v>99</v>
      </c>
      <c r="F923" t="s">
        <v>477</v>
      </c>
      <c r="G923" t="s">
        <v>459</v>
      </c>
      <c r="H923">
        <v>10595</v>
      </c>
      <c r="I923" s="1">
        <v>43840</v>
      </c>
      <c r="J923" s="1" t="str">
        <f>TEXT(Shipping_Data[[#This Row],[OrderDate]],"MMM")</f>
        <v>Jan</v>
      </c>
      <c r="K923">
        <f>YEAR(Shipping_Data[[#This Row],[OrderDate]])</f>
        <v>2020</v>
      </c>
      <c r="L923" s="1">
        <v>43868</v>
      </c>
      <c r="M923" s="1">
        <v>43844</v>
      </c>
      <c r="N923" t="s">
        <v>40</v>
      </c>
      <c r="O923">
        <v>35</v>
      </c>
      <c r="P923" t="s">
        <v>123</v>
      </c>
      <c r="Q923">
        <v>18</v>
      </c>
      <c r="R923">
        <v>30</v>
      </c>
      <c r="S923">
        <v>0.25</v>
      </c>
      <c r="T923">
        <v>405</v>
      </c>
      <c r="U923">
        <v>96.78</v>
      </c>
    </row>
    <row r="924" spans="1:21" hidden="1" x14ac:dyDescent="0.2">
      <c r="A924" t="s">
        <v>95</v>
      </c>
      <c r="B924" t="s">
        <v>96</v>
      </c>
      <c r="C924" t="s">
        <v>97</v>
      </c>
      <c r="D924" t="s">
        <v>98</v>
      </c>
      <c r="E924" t="s">
        <v>99</v>
      </c>
      <c r="F924" t="s">
        <v>477</v>
      </c>
      <c r="G924" t="s">
        <v>459</v>
      </c>
      <c r="H924">
        <v>10595</v>
      </c>
      <c r="I924" s="1">
        <v>43840</v>
      </c>
      <c r="J924" s="1" t="str">
        <f>TEXT(Shipping_Data[[#This Row],[OrderDate]],"MMM")</f>
        <v>Jan</v>
      </c>
      <c r="K924">
        <f>YEAR(Shipping_Data[[#This Row],[OrderDate]])</f>
        <v>2020</v>
      </c>
      <c r="L924" s="1">
        <v>43868</v>
      </c>
      <c r="M924" s="1">
        <v>43844</v>
      </c>
      <c r="N924" t="s">
        <v>40</v>
      </c>
      <c r="O924">
        <v>61</v>
      </c>
      <c r="P924" t="s">
        <v>383</v>
      </c>
      <c r="Q924">
        <v>28.5</v>
      </c>
      <c r="R924">
        <v>120</v>
      </c>
      <c r="S924">
        <v>0.25</v>
      </c>
      <c r="T924">
        <v>2565</v>
      </c>
      <c r="U924">
        <v>96.78</v>
      </c>
    </row>
    <row r="925" spans="1:21" hidden="1" x14ac:dyDescent="0.2">
      <c r="A925" t="s">
        <v>95</v>
      </c>
      <c r="B925" t="s">
        <v>96</v>
      </c>
      <c r="C925" t="s">
        <v>97</v>
      </c>
      <c r="D925" t="s">
        <v>98</v>
      </c>
      <c r="E925" t="s">
        <v>99</v>
      </c>
      <c r="F925" t="s">
        <v>477</v>
      </c>
      <c r="G925" t="s">
        <v>459</v>
      </c>
      <c r="H925">
        <v>10595</v>
      </c>
      <c r="I925" s="1">
        <v>43840</v>
      </c>
      <c r="J925" s="1" t="str">
        <f>TEXT(Shipping_Data[[#This Row],[OrderDate]],"MMM")</f>
        <v>Jan</v>
      </c>
      <c r="K925">
        <f>YEAR(Shipping_Data[[#This Row],[OrderDate]])</f>
        <v>2020</v>
      </c>
      <c r="L925" s="1">
        <v>43868</v>
      </c>
      <c r="M925" s="1">
        <v>43844</v>
      </c>
      <c r="N925" t="s">
        <v>40</v>
      </c>
      <c r="O925">
        <v>69</v>
      </c>
      <c r="P925" t="s">
        <v>233</v>
      </c>
      <c r="Q925">
        <v>36</v>
      </c>
      <c r="R925">
        <v>65</v>
      </c>
      <c r="S925">
        <v>0.25</v>
      </c>
      <c r="T925">
        <v>1755</v>
      </c>
      <c r="U925">
        <v>96.78</v>
      </c>
    </row>
    <row r="926" spans="1:21" hidden="1" x14ac:dyDescent="0.2">
      <c r="A926" t="s">
        <v>157</v>
      </c>
      <c r="B926" t="s">
        <v>158</v>
      </c>
      <c r="C926" t="s">
        <v>159</v>
      </c>
      <c r="D926" t="s">
        <v>160</v>
      </c>
      <c r="E926" t="s">
        <v>117</v>
      </c>
      <c r="F926" t="s">
        <v>479</v>
      </c>
      <c r="G926" t="s">
        <v>458</v>
      </c>
      <c r="H926">
        <v>10596</v>
      </c>
      <c r="I926" s="1">
        <v>43841</v>
      </c>
      <c r="J926" s="1" t="str">
        <f>TEXT(Shipping_Data[[#This Row],[OrderDate]],"MMM")</f>
        <v>Jan</v>
      </c>
      <c r="K926">
        <f>YEAR(Shipping_Data[[#This Row],[OrderDate]])</f>
        <v>2020</v>
      </c>
      <c r="L926" s="1">
        <v>43869</v>
      </c>
      <c r="M926" s="1">
        <v>43873</v>
      </c>
      <c r="N926" t="s">
        <v>40</v>
      </c>
      <c r="O926">
        <v>56</v>
      </c>
      <c r="P926" t="s">
        <v>129</v>
      </c>
      <c r="Q926">
        <v>38</v>
      </c>
      <c r="R926">
        <v>5</v>
      </c>
      <c r="S926">
        <v>0.20000000298023224</v>
      </c>
      <c r="T926">
        <v>152</v>
      </c>
      <c r="U926">
        <v>16.34</v>
      </c>
    </row>
    <row r="927" spans="1:21" hidden="1" x14ac:dyDescent="0.2">
      <c r="A927" t="s">
        <v>157</v>
      </c>
      <c r="B927" t="s">
        <v>158</v>
      </c>
      <c r="C927" t="s">
        <v>159</v>
      </c>
      <c r="D927" t="s">
        <v>160</v>
      </c>
      <c r="E927" t="s">
        <v>117</v>
      </c>
      <c r="F927" t="s">
        <v>479</v>
      </c>
      <c r="G927" t="s">
        <v>458</v>
      </c>
      <c r="H927">
        <v>10596</v>
      </c>
      <c r="I927" s="1">
        <v>43841</v>
      </c>
      <c r="J927" s="1" t="str">
        <f>TEXT(Shipping_Data[[#This Row],[OrderDate]],"MMM")</f>
        <v>Jan</v>
      </c>
      <c r="K927">
        <f>YEAR(Shipping_Data[[#This Row],[OrderDate]])</f>
        <v>2020</v>
      </c>
      <c r="L927" s="1">
        <v>43869</v>
      </c>
      <c r="M927" s="1">
        <v>43873</v>
      </c>
      <c r="N927" t="s">
        <v>40</v>
      </c>
      <c r="O927">
        <v>63</v>
      </c>
      <c r="P927" t="s">
        <v>191</v>
      </c>
      <c r="Q927">
        <v>43.9</v>
      </c>
      <c r="R927">
        <v>24</v>
      </c>
      <c r="S927">
        <v>0.20000000298023224</v>
      </c>
      <c r="T927">
        <v>842.88</v>
      </c>
      <c r="U927">
        <v>16.34</v>
      </c>
    </row>
    <row r="928" spans="1:21" hidden="1" x14ac:dyDescent="0.2">
      <c r="A928" t="s">
        <v>157</v>
      </c>
      <c r="B928" t="s">
        <v>158</v>
      </c>
      <c r="C928" t="s">
        <v>159</v>
      </c>
      <c r="D928" t="s">
        <v>160</v>
      </c>
      <c r="E928" t="s">
        <v>117</v>
      </c>
      <c r="F928" t="s">
        <v>479</v>
      </c>
      <c r="G928" t="s">
        <v>458</v>
      </c>
      <c r="H928">
        <v>10596</v>
      </c>
      <c r="I928" s="1">
        <v>43841</v>
      </c>
      <c r="J928" s="1" t="str">
        <f>TEXT(Shipping_Data[[#This Row],[OrderDate]],"MMM")</f>
        <v>Jan</v>
      </c>
      <c r="K928">
        <f>YEAR(Shipping_Data[[#This Row],[OrderDate]])</f>
        <v>2020</v>
      </c>
      <c r="L928" s="1">
        <v>43869</v>
      </c>
      <c r="M928" s="1">
        <v>43873</v>
      </c>
      <c r="N928" t="s">
        <v>40</v>
      </c>
      <c r="O928">
        <v>75</v>
      </c>
      <c r="P928" t="s">
        <v>197</v>
      </c>
      <c r="Q928">
        <v>7.75</v>
      </c>
      <c r="R928">
        <v>30</v>
      </c>
      <c r="S928">
        <v>0.20000000298023224</v>
      </c>
      <c r="T928">
        <v>186</v>
      </c>
      <c r="U928">
        <v>16.34</v>
      </c>
    </row>
    <row r="929" spans="1:21" hidden="1" x14ac:dyDescent="0.2">
      <c r="A929" t="s">
        <v>318</v>
      </c>
      <c r="B929" t="s">
        <v>319</v>
      </c>
      <c r="C929" t="s">
        <v>320</v>
      </c>
      <c r="D929" t="s">
        <v>321</v>
      </c>
      <c r="E929" t="s">
        <v>99</v>
      </c>
      <c r="F929" t="s">
        <v>477</v>
      </c>
      <c r="G929" t="s">
        <v>460</v>
      </c>
      <c r="H929">
        <v>10597</v>
      </c>
      <c r="I929" s="1">
        <v>43841</v>
      </c>
      <c r="J929" s="1" t="str">
        <f>TEXT(Shipping_Data[[#This Row],[OrderDate]],"MMM")</f>
        <v>Jan</v>
      </c>
      <c r="K929">
        <f>YEAR(Shipping_Data[[#This Row],[OrderDate]])</f>
        <v>2020</v>
      </c>
      <c r="L929" s="1">
        <v>43869</v>
      </c>
      <c r="M929" s="1">
        <v>43848</v>
      </c>
      <c r="N929" t="s">
        <v>26</v>
      </c>
      <c r="O929">
        <v>24</v>
      </c>
      <c r="P929" t="s">
        <v>72</v>
      </c>
      <c r="Q929">
        <v>4.5</v>
      </c>
      <c r="R929">
        <v>35</v>
      </c>
      <c r="S929">
        <v>0.20000000298023224</v>
      </c>
      <c r="T929">
        <v>126</v>
      </c>
      <c r="U929">
        <v>35.119999999999997</v>
      </c>
    </row>
    <row r="930" spans="1:21" hidden="1" x14ac:dyDescent="0.2">
      <c r="A930" t="s">
        <v>318</v>
      </c>
      <c r="B930" t="s">
        <v>319</v>
      </c>
      <c r="C930" t="s">
        <v>320</v>
      </c>
      <c r="D930" t="s">
        <v>321</v>
      </c>
      <c r="E930" t="s">
        <v>99</v>
      </c>
      <c r="F930" t="s">
        <v>477</v>
      </c>
      <c r="G930" t="s">
        <v>460</v>
      </c>
      <c r="H930">
        <v>10597</v>
      </c>
      <c r="I930" s="1">
        <v>43841</v>
      </c>
      <c r="J930" s="1" t="str">
        <f>TEXT(Shipping_Data[[#This Row],[OrderDate]],"MMM")</f>
        <v>Jan</v>
      </c>
      <c r="K930">
        <f>YEAR(Shipping_Data[[#This Row],[OrderDate]])</f>
        <v>2020</v>
      </c>
      <c r="L930" s="1">
        <v>43869</v>
      </c>
      <c r="M930" s="1">
        <v>43848</v>
      </c>
      <c r="N930" t="s">
        <v>26</v>
      </c>
      <c r="O930">
        <v>57</v>
      </c>
      <c r="P930" t="s">
        <v>55</v>
      </c>
      <c r="Q930">
        <v>19.5</v>
      </c>
      <c r="R930">
        <v>20</v>
      </c>
      <c r="S930">
        <v>0</v>
      </c>
      <c r="T930">
        <v>390</v>
      </c>
      <c r="U930">
        <v>35.119999999999997</v>
      </c>
    </row>
    <row r="931" spans="1:21" hidden="1" x14ac:dyDescent="0.2">
      <c r="A931" t="s">
        <v>318</v>
      </c>
      <c r="B931" t="s">
        <v>319</v>
      </c>
      <c r="C931" t="s">
        <v>320</v>
      </c>
      <c r="D931" t="s">
        <v>321</v>
      </c>
      <c r="E931" t="s">
        <v>99</v>
      </c>
      <c r="F931" t="s">
        <v>477</v>
      </c>
      <c r="G931" t="s">
        <v>460</v>
      </c>
      <c r="H931">
        <v>10597</v>
      </c>
      <c r="I931" s="1">
        <v>43841</v>
      </c>
      <c r="J931" s="1" t="str">
        <f>TEXT(Shipping_Data[[#This Row],[OrderDate]],"MMM")</f>
        <v>Jan</v>
      </c>
      <c r="K931">
        <f>YEAR(Shipping_Data[[#This Row],[OrderDate]])</f>
        <v>2020</v>
      </c>
      <c r="L931" s="1">
        <v>43869</v>
      </c>
      <c r="M931" s="1">
        <v>43848</v>
      </c>
      <c r="N931" t="s">
        <v>26</v>
      </c>
      <c r="O931">
        <v>65</v>
      </c>
      <c r="P931" t="s">
        <v>49</v>
      </c>
      <c r="Q931">
        <v>21.05</v>
      </c>
      <c r="R931">
        <v>12</v>
      </c>
      <c r="S931">
        <v>0.20000000298023224</v>
      </c>
      <c r="T931">
        <v>202.08</v>
      </c>
      <c r="U931">
        <v>35.119999999999997</v>
      </c>
    </row>
    <row r="932" spans="1:21" hidden="1" x14ac:dyDescent="0.2">
      <c r="A932" t="s">
        <v>124</v>
      </c>
      <c r="B932" t="s">
        <v>125</v>
      </c>
      <c r="C932" t="s">
        <v>126</v>
      </c>
      <c r="D932" t="s">
        <v>127</v>
      </c>
      <c r="E932" t="s">
        <v>117</v>
      </c>
      <c r="F932" t="s">
        <v>479</v>
      </c>
      <c r="G932" t="s">
        <v>457</v>
      </c>
      <c r="H932">
        <v>10598</v>
      </c>
      <c r="I932" s="1">
        <v>43844</v>
      </c>
      <c r="J932" s="1" t="str">
        <f>TEXT(Shipping_Data[[#This Row],[OrderDate]],"MMM")</f>
        <v>Jan</v>
      </c>
      <c r="K932">
        <f>YEAR(Shipping_Data[[#This Row],[OrderDate]])</f>
        <v>2020</v>
      </c>
      <c r="L932" s="1">
        <v>43872</v>
      </c>
      <c r="M932" s="1">
        <v>43848</v>
      </c>
      <c r="N932" t="s">
        <v>26</v>
      </c>
      <c r="O932">
        <v>27</v>
      </c>
      <c r="P932" t="s">
        <v>94</v>
      </c>
      <c r="Q932">
        <v>43.9</v>
      </c>
      <c r="R932">
        <v>50</v>
      </c>
      <c r="S932">
        <v>0</v>
      </c>
      <c r="T932">
        <v>2195</v>
      </c>
      <c r="U932">
        <v>44.42</v>
      </c>
    </row>
    <row r="933" spans="1:21" hidden="1" x14ac:dyDescent="0.2">
      <c r="A933" t="s">
        <v>124</v>
      </c>
      <c r="B933" t="s">
        <v>125</v>
      </c>
      <c r="C933" t="s">
        <v>126</v>
      </c>
      <c r="D933" t="s">
        <v>127</v>
      </c>
      <c r="E933" t="s">
        <v>117</v>
      </c>
      <c r="F933" t="s">
        <v>479</v>
      </c>
      <c r="G933" t="s">
        <v>457</v>
      </c>
      <c r="H933">
        <v>10598</v>
      </c>
      <c r="I933" s="1">
        <v>43844</v>
      </c>
      <c r="J933" s="1" t="str">
        <f>TEXT(Shipping_Data[[#This Row],[OrderDate]],"MMM")</f>
        <v>Jan</v>
      </c>
      <c r="K933">
        <f>YEAR(Shipping_Data[[#This Row],[OrderDate]])</f>
        <v>2020</v>
      </c>
      <c r="L933" s="1">
        <v>43872</v>
      </c>
      <c r="M933" s="1">
        <v>43848</v>
      </c>
      <c r="N933" t="s">
        <v>26</v>
      </c>
      <c r="O933">
        <v>71</v>
      </c>
      <c r="P933" t="s">
        <v>171</v>
      </c>
      <c r="Q933">
        <v>21.5</v>
      </c>
      <c r="R933">
        <v>9</v>
      </c>
      <c r="S933">
        <v>0</v>
      </c>
      <c r="T933">
        <v>193.5</v>
      </c>
      <c r="U933">
        <v>44.42</v>
      </c>
    </row>
    <row r="934" spans="1:21" hidden="1" x14ac:dyDescent="0.2">
      <c r="A934" t="s">
        <v>222</v>
      </c>
      <c r="B934" t="s">
        <v>223</v>
      </c>
      <c r="C934" t="s">
        <v>224</v>
      </c>
      <c r="D934" t="s">
        <v>225</v>
      </c>
      <c r="E934" t="s">
        <v>226</v>
      </c>
      <c r="F934" t="s">
        <v>477</v>
      </c>
      <c r="G934" t="s">
        <v>456</v>
      </c>
      <c r="H934">
        <v>10599</v>
      </c>
      <c r="I934" s="1">
        <v>43845</v>
      </c>
      <c r="J934" s="1" t="str">
        <f>TEXT(Shipping_Data[[#This Row],[OrderDate]],"MMM")</f>
        <v>Jan</v>
      </c>
      <c r="K934">
        <f>YEAR(Shipping_Data[[#This Row],[OrderDate]])</f>
        <v>2020</v>
      </c>
      <c r="L934" s="1">
        <v>43887</v>
      </c>
      <c r="M934" s="1">
        <v>43851</v>
      </c>
      <c r="N934" t="s">
        <v>26</v>
      </c>
      <c r="O934">
        <v>62</v>
      </c>
      <c r="P934" t="s">
        <v>118</v>
      </c>
      <c r="Q934">
        <v>49.3</v>
      </c>
      <c r="R934">
        <v>10</v>
      </c>
      <c r="S934">
        <v>0</v>
      </c>
      <c r="T934">
        <v>493</v>
      </c>
      <c r="U934">
        <v>29.98</v>
      </c>
    </row>
    <row r="935" spans="1:21" hidden="1" x14ac:dyDescent="0.2">
      <c r="A935" t="s">
        <v>355</v>
      </c>
      <c r="B935" t="s">
        <v>356</v>
      </c>
      <c r="C935" t="s">
        <v>357</v>
      </c>
      <c r="D935" t="s">
        <v>358</v>
      </c>
      <c r="E935" t="s">
        <v>117</v>
      </c>
      <c r="F935" t="s">
        <v>479</v>
      </c>
      <c r="G935" t="s">
        <v>453</v>
      </c>
      <c r="H935">
        <v>10600</v>
      </c>
      <c r="I935" s="1">
        <v>43846</v>
      </c>
      <c r="J935" s="1" t="str">
        <f>TEXT(Shipping_Data[[#This Row],[OrderDate]],"MMM")</f>
        <v>Jan</v>
      </c>
      <c r="K935">
        <f>YEAR(Shipping_Data[[#This Row],[OrderDate]])</f>
        <v>2020</v>
      </c>
      <c r="L935" s="1">
        <v>43874</v>
      </c>
      <c r="M935" s="1">
        <v>43851</v>
      </c>
      <c r="N935" t="s">
        <v>40</v>
      </c>
      <c r="O935">
        <v>54</v>
      </c>
      <c r="P935" t="s">
        <v>220</v>
      </c>
      <c r="Q935">
        <v>7.45</v>
      </c>
      <c r="R935">
        <v>4</v>
      </c>
      <c r="S935">
        <v>0</v>
      </c>
      <c r="T935">
        <v>29.8</v>
      </c>
      <c r="U935">
        <v>45.13</v>
      </c>
    </row>
    <row r="936" spans="1:21" hidden="1" x14ac:dyDescent="0.2">
      <c r="A936" t="s">
        <v>355</v>
      </c>
      <c r="B936" t="s">
        <v>356</v>
      </c>
      <c r="C936" t="s">
        <v>357</v>
      </c>
      <c r="D936" t="s">
        <v>358</v>
      </c>
      <c r="E936" t="s">
        <v>117</v>
      </c>
      <c r="F936" t="s">
        <v>479</v>
      </c>
      <c r="G936" t="s">
        <v>453</v>
      </c>
      <c r="H936">
        <v>10600</v>
      </c>
      <c r="I936" s="1">
        <v>43846</v>
      </c>
      <c r="J936" s="1" t="str">
        <f>TEXT(Shipping_Data[[#This Row],[OrderDate]],"MMM")</f>
        <v>Jan</v>
      </c>
      <c r="K936">
        <f>YEAR(Shipping_Data[[#This Row],[OrderDate]])</f>
        <v>2020</v>
      </c>
      <c r="L936" s="1">
        <v>43874</v>
      </c>
      <c r="M936" s="1">
        <v>43851</v>
      </c>
      <c r="N936" t="s">
        <v>40</v>
      </c>
      <c r="O936">
        <v>73</v>
      </c>
      <c r="P936" t="s">
        <v>192</v>
      </c>
      <c r="Q936">
        <v>15</v>
      </c>
      <c r="R936">
        <v>30</v>
      </c>
      <c r="S936">
        <v>0</v>
      </c>
      <c r="T936">
        <v>450</v>
      </c>
      <c r="U936">
        <v>45.13</v>
      </c>
    </row>
    <row r="937" spans="1:21" hidden="1" x14ac:dyDescent="0.2">
      <c r="A937" t="s">
        <v>89</v>
      </c>
      <c r="B937" t="s">
        <v>90</v>
      </c>
      <c r="C937" t="s">
        <v>91</v>
      </c>
      <c r="D937" t="s">
        <v>92</v>
      </c>
      <c r="E937" t="s">
        <v>93</v>
      </c>
      <c r="F937" t="s">
        <v>478</v>
      </c>
      <c r="G937" t="s">
        <v>460</v>
      </c>
      <c r="H937">
        <v>10601</v>
      </c>
      <c r="I937" s="1">
        <v>43846</v>
      </c>
      <c r="J937" s="1" t="str">
        <f>TEXT(Shipping_Data[[#This Row],[OrderDate]],"MMM")</f>
        <v>Jan</v>
      </c>
      <c r="K937">
        <f>YEAR(Shipping_Data[[#This Row],[OrderDate]])</f>
        <v>2020</v>
      </c>
      <c r="L937" s="1">
        <v>43888</v>
      </c>
      <c r="M937" s="1">
        <v>43852</v>
      </c>
      <c r="N937" t="s">
        <v>40</v>
      </c>
      <c r="O937">
        <v>13</v>
      </c>
      <c r="P937" t="s">
        <v>180</v>
      </c>
      <c r="Q937">
        <v>6</v>
      </c>
      <c r="R937">
        <v>60</v>
      </c>
      <c r="S937">
        <v>0</v>
      </c>
      <c r="T937">
        <v>360</v>
      </c>
      <c r="U937">
        <v>58.3</v>
      </c>
    </row>
    <row r="938" spans="1:21" hidden="1" x14ac:dyDescent="0.2">
      <c r="A938" t="s">
        <v>89</v>
      </c>
      <c r="B938" t="s">
        <v>90</v>
      </c>
      <c r="C938" t="s">
        <v>91</v>
      </c>
      <c r="D938" t="s">
        <v>92</v>
      </c>
      <c r="E938" t="s">
        <v>93</v>
      </c>
      <c r="F938" t="s">
        <v>478</v>
      </c>
      <c r="G938" t="s">
        <v>460</v>
      </c>
      <c r="H938">
        <v>10601</v>
      </c>
      <c r="I938" s="1">
        <v>43846</v>
      </c>
      <c r="J938" s="1" t="str">
        <f>TEXT(Shipping_Data[[#This Row],[OrderDate]],"MMM")</f>
        <v>Jan</v>
      </c>
      <c r="K938">
        <f>YEAR(Shipping_Data[[#This Row],[OrderDate]])</f>
        <v>2020</v>
      </c>
      <c r="L938" s="1">
        <v>43888</v>
      </c>
      <c r="M938" s="1">
        <v>43852</v>
      </c>
      <c r="N938" t="s">
        <v>40</v>
      </c>
      <c r="O938">
        <v>59</v>
      </c>
      <c r="P938" t="s">
        <v>82</v>
      </c>
      <c r="Q938">
        <v>55</v>
      </c>
      <c r="R938">
        <v>35</v>
      </c>
      <c r="S938">
        <v>0</v>
      </c>
      <c r="T938">
        <v>1925</v>
      </c>
      <c r="U938">
        <v>58.3</v>
      </c>
    </row>
    <row r="939" spans="1:21" hidden="1" x14ac:dyDescent="0.2">
      <c r="A939" t="s">
        <v>343</v>
      </c>
      <c r="B939" t="s">
        <v>344</v>
      </c>
      <c r="C939" t="s">
        <v>345</v>
      </c>
      <c r="D939" t="s">
        <v>346</v>
      </c>
      <c r="E939" t="s">
        <v>308</v>
      </c>
      <c r="F939" t="s">
        <v>477</v>
      </c>
      <c r="G939" t="s">
        <v>458</v>
      </c>
      <c r="H939">
        <v>10602</v>
      </c>
      <c r="I939" s="1">
        <v>43847</v>
      </c>
      <c r="J939" s="1" t="str">
        <f>TEXT(Shipping_Data[[#This Row],[OrderDate]],"MMM")</f>
        <v>Jan</v>
      </c>
      <c r="K939">
        <f>YEAR(Shipping_Data[[#This Row],[OrderDate]])</f>
        <v>2020</v>
      </c>
      <c r="L939" s="1">
        <v>43875</v>
      </c>
      <c r="M939" s="1">
        <v>43852</v>
      </c>
      <c r="N939" t="s">
        <v>47</v>
      </c>
      <c r="O939">
        <v>77</v>
      </c>
      <c r="P939" t="s">
        <v>88</v>
      </c>
      <c r="Q939">
        <v>13</v>
      </c>
      <c r="R939">
        <v>5</v>
      </c>
      <c r="S939">
        <v>0.25</v>
      </c>
      <c r="T939">
        <v>48.75</v>
      </c>
      <c r="U939">
        <v>2.92</v>
      </c>
    </row>
    <row r="940" spans="1:21" hidden="1" x14ac:dyDescent="0.2">
      <c r="A940" t="s">
        <v>276</v>
      </c>
      <c r="B940" t="s">
        <v>277</v>
      </c>
      <c r="C940" t="s">
        <v>278</v>
      </c>
      <c r="D940" t="s">
        <v>279</v>
      </c>
      <c r="E940" t="s">
        <v>117</v>
      </c>
      <c r="F940" t="s">
        <v>479</v>
      </c>
      <c r="G940" t="s">
        <v>458</v>
      </c>
      <c r="H940">
        <v>10603</v>
      </c>
      <c r="I940" s="1">
        <v>43848</v>
      </c>
      <c r="J940" s="1" t="str">
        <f>TEXT(Shipping_Data[[#This Row],[OrderDate]],"MMM")</f>
        <v>Jan</v>
      </c>
      <c r="K940">
        <f>YEAR(Shipping_Data[[#This Row],[OrderDate]])</f>
        <v>2020</v>
      </c>
      <c r="L940" s="1">
        <v>43876</v>
      </c>
      <c r="M940" s="1">
        <v>43869</v>
      </c>
      <c r="N940" t="s">
        <v>47</v>
      </c>
      <c r="O940">
        <v>22</v>
      </c>
      <c r="P940" t="s">
        <v>54</v>
      </c>
      <c r="Q940">
        <v>21</v>
      </c>
      <c r="R940">
        <v>48</v>
      </c>
      <c r="S940">
        <v>0</v>
      </c>
      <c r="T940">
        <v>1008</v>
      </c>
      <c r="U940">
        <v>48.77</v>
      </c>
    </row>
    <row r="941" spans="1:21" hidden="1" x14ac:dyDescent="0.2">
      <c r="A941" t="s">
        <v>276</v>
      </c>
      <c r="B941" t="s">
        <v>277</v>
      </c>
      <c r="C941" t="s">
        <v>278</v>
      </c>
      <c r="D941" t="s">
        <v>279</v>
      </c>
      <c r="E941" t="s">
        <v>117</v>
      </c>
      <c r="F941" t="s">
        <v>479</v>
      </c>
      <c r="G941" t="s">
        <v>458</v>
      </c>
      <c r="H941">
        <v>10603</v>
      </c>
      <c r="I941" s="1">
        <v>43848</v>
      </c>
      <c r="J941" s="1" t="str">
        <f>TEXT(Shipping_Data[[#This Row],[OrderDate]],"MMM")</f>
        <v>Jan</v>
      </c>
      <c r="K941">
        <f>YEAR(Shipping_Data[[#This Row],[OrderDate]])</f>
        <v>2020</v>
      </c>
      <c r="L941" s="1">
        <v>43876</v>
      </c>
      <c r="M941" s="1">
        <v>43869</v>
      </c>
      <c r="N941" t="s">
        <v>47</v>
      </c>
      <c r="O941">
        <v>49</v>
      </c>
      <c r="P941" t="s">
        <v>66</v>
      </c>
      <c r="Q941">
        <v>20</v>
      </c>
      <c r="R941">
        <v>25</v>
      </c>
      <c r="S941">
        <v>5.000000074505806E-2</v>
      </c>
      <c r="T941">
        <v>475</v>
      </c>
      <c r="U941">
        <v>48.77</v>
      </c>
    </row>
    <row r="942" spans="1:21" hidden="1" x14ac:dyDescent="0.2">
      <c r="A942" t="s">
        <v>283</v>
      </c>
      <c r="B942" t="s">
        <v>284</v>
      </c>
      <c r="C942" t="s">
        <v>285</v>
      </c>
      <c r="D942" t="s">
        <v>286</v>
      </c>
      <c r="E942" t="s">
        <v>287</v>
      </c>
      <c r="F942" t="s">
        <v>477</v>
      </c>
      <c r="G942" t="s">
        <v>457</v>
      </c>
      <c r="H942">
        <v>10604</v>
      </c>
      <c r="I942" s="1">
        <v>43848</v>
      </c>
      <c r="J942" s="1" t="str">
        <f>TEXT(Shipping_Data[[#This Row],[OrderDate]],"MMM")</f>
        <v>Jan</v>
      </c>
      <c r="K942">
        <f>YEAR(Shipping_Data[[#This Row],[OrderDate]])</f>
        <v>2020</v>
      </c>
      <c r="L942" s="1">
        <v>43876</v>
      </c>
      <c r="M942" s="1">
        <v>43859</v>
      </c>
      <c r="N942" t="s">
        <v>40</v>
      </c>
      <c r="O942">
        <v>48</v>
      </c>
      <c r="P942" t="s">
        <v>369</v>
      </c>
      <c r="Q942">
        <v>12.75</v>
      </c>
      <c r="R942">
        <v>6</v>
      </c>
      <c r="S942">
        <v>0.10000000149011612</v>
      </c>
      <c r="T942">
        <v>68.849999999999994</v>
      </c>
      <c r="U942">
        <v>7.46</v>
      </c>
    </row>
    <row r="943" spans="1:21" hidden="1" x14ac:dyDescent="0.2">
      <c r="A943" t="s">
        <v>283</v>
      </c>
      <c r="B943" t="s">
        <v>284</v>
      </c>
      <c r="C943" t="s">
        <v>285</v>
      </c>
      <c r="D943" t="s">
        <v>286</v>
      </c>
      <c r="E943" t="s">
        <v>287</v>
      </c>
      <c r="F943" t="s">
        <v>477</v>
      </c>
      <c r="G943" t="s">
        <v>457</v>
      </c>
      <c r="H943">
        <v>10604</v>
      </c>
      <c r="I943" s="1">
        <v>43848</v>
      </c>
      <c r="J943" s="1" t="str">
        <f>TEXT(Shipping_Data[[#This Row],[OrderDate]],"MMM")</f>
        <v>Jan</v>
      </c>
      <c r="K943">
        <f>YEAR(Shipping_Data[[#This Row],[OrderDate]])</f>
        <v>2020</v>
      </c>
      <c r="L943" s="1">
        <v>43876</v>
      </c>
      <c r="M943" s="1">
        <v>43859</v>
      </c>
      <c r="N943" t="s">
        <v>40</v>
      </c>
      <c r="O943">
        <v>76</v>
      </c>
      <c r="P943" t="s">
        <v>151</v>
      </c>
      <c r="Q943">
        <v>18</v>
      </c>
      <c r="R943">
        <v>10</v>
      </c>
      <c r="S943">
        <v>0.10000000149011612</v>
      </c>
      <c r="T943">
        <v>162</v>
      </c>
      <c r="U943">
        <v>7.46</v>
      </c>
    </row>
    <row r="944" spans="1:21" hidden="1" x14ac:dyDescent="0.2">
      <c r="A944" t="s">
        <v>294</v>
      </c>
      <c r="B944" t="s">
        <v>295</v>
      </c>
      <c r="C944" t="s">
        <v>296</v>
      </c>
      <c r="D944" t="s">
        <v>297</v>
      </c>
      <c r="E944" t="s">
        <v>298</v>
      </c>
      <c r="F944" t="s">
        <v>479</v>
      </c>
      <c r="G944" t="s">
        <v>457</v>
      </c>
      <c r="H944">
        <v>10605</v>
      </c>
      <c r="I944" s="1">
        <v>43851</v>
      </c>
      <c r="J944" s="1" t="str">
        <f>TEXT(Shipping_Data[[#This Row],[OrderDate]],"MMM")</f>
        <v>Jan</v>
      </c>
      <c r="K944">
        <f>YEAR(Shipping_Data[[#This Row],[OrderDate]])</f>
        <v>2020</v>
      </c>
      <c r="L944" s="1">
        <v>43879</v>
      </c>
      <c r="M944" s="1">
        <v>43859</v>
      </c>
      <c r="N944" t="s">
        <v>47</v>
      </c>
      <c r="O944">
        <v>16</v>
      </c>
      <c r="P944" t="s">
        <v>80</v>
      </c>
      <c r="Q944">
        <v>17.45</v>
      </c>
      <c r="R944">
        <v>30</v>
      </c>
      <c r="S944">
        <v>5.000000074505806E-2</v>
      </c>
      <c r="T944">
        <v>497.32</v>
      </c>
      <c r="U944">
        <v>379.13</v>
      </c>
    </row>
    <row r="945" spans="1:21" hidden="1" x14ac:dyDescent="0.2">
      <c r="A945" t="s">
        <v>294</v>
      </c>
      <c r="B945" t="s">
        <v>295</v>
      </c>
      <c r="C945" t="s">
        <v>296</v>
      </c>
      <c r="D945" t="s">
        <v>297</v>
      </c>
      <c r="E945" t="s">
        <v>298</v>
      </c>
      <c r="F945" t="s">
        <v>479</v>
      </c>
      <c r="G945" t="s">
        <v>457</v>
      </c>
      <c r="H945">
        <v>10605</v>
      </c>
      <c r="I945" s="1">
        <v>43851</v>
      </c>
      <c r="J945" s="1" t="str">
        <f>TEXT(Shipping_Data[[#This Row],[OrderDate]],"MMM")</f>
        <v>Jan</v>
      </c>
      <c r="K945">
        <f>YEAR(Shipping_Data[[#This Row],[OrderDate]])</f>
        <v>2020</v>
      </c>
      <c r="L945" s="1">
        <v>43879</v>
      </c>
      <c r="M945" s="1">
        <v>43859</v>
      </c>
      <c r="N945" t="s">
        <v>47</v>
      </c>
      <c r="O945">
        <v>59</v>
      </c>
      <c r="P945" t="s">
        <v>82</v>
      </c>
      <c r="Q945">
        <v>55</v>
      </c>
      <c r="R945">
        <v>20</v>
      </c>
      <c r="S945">
        <v>5.000000074505806E-2</v>
      </c>
      <c r="T945">
        <v>1045</v>
      </c>
      <c r="U945">
        <v>379.13</v>
      </c>
    </row>
    <row r="946" spans="1:21" hidden="1" x14ac:dyDescent="0.2">
      <c r="A946" t="s">
        <v>294</v>
      </c>
      <c r="B946" t="s">
        <v>295</v>
      </c>
      <c r="C946" t="s">
        <v>296</v>
      </c>
      <c r="D946" t="s">
        <v>297</v>
      </c>
      <c r="E946" t="s">
        <v>298</v>
      </c>
      <c r="F946" t="s">
        <v>479</v>
      </c>
      <c r="G946" t="s">
        <v>457</v>
      </c>
      <c r="H946">
        <v>10605</v>
      </c>
      <c r="I946" s="1">
        <v>43851</v>
      </c>
      <c r="J946" s="1" t="str">
        <f>TEXT(Shipping_Data[[#This Row],[OrderDate]],"MMM")</f>
        <v>Jan</v>
      </c>
      <c r="K946">
        <f>YEAR(Shipping_Data[[#This Row],[OrderDate]])</f>
        <v>2020</v>
      </c>
      <c r="L946" s="1">
        <v>43879</v>
      </c>
      <c r="M946" s="1">
        <v>43859</v>
      </c>
      <c r="N946" t="s">
        <v>47</v>
      </c>
      <c r="O946">
        <v>60</v>
      </c>
      <c r="P946" t="s">
        <v>63</v>
      </c>
      <c r="Q946">
        <v>34</v>
      </c>
      <c r="R946">
        <v>70</v>
      </c>
      <c r="S946">
        <v>5.000000074505806E-2</v>
      </c>
      <c r="T946">
        <v>2261</v>
      </c>
      <c r="U946">
        <v>379.13</v>
      </c>
    </row>
    <row r="947" spans="1:21" hidden="1" x14ac:dyDescent="0.2">
      <c r="A947" t="s">
        <v>294</v>
      </c>
      <c r="B947" t="s">
        <v>295</v>
      </c>
      <c r="C947" t="s">
        <v>296</v>
      </c>
      <c r="D947" t="s">
        <v>297</v>
      </c>
      <c r="E947" t="s">
        <v>298</v>
      </c>
      <c r="F947" t="s">
        <v>479</v>
      </c>
      <c r="G947" t="s">
        <v>457</v>
      </c>
      <c r="H947">
        <v>10605</v>
      </c>
      <c r="I947" s="1">
        <v>43851</v>
      </c>
      <c r="J947" s="1" t="str">
        <f>TEXT(Shipping_Data[[#This Row],[OrderDate]],"MMM")</f>
        <v>Jan</v>
      </c>
      <c r="K947">
        <f>YEAR(Shipping_Data[[#This Row],[OrderDate]])</f>
        <v>2020</v>
      </c>
      <c r="L947" s="1">
        <v>43879</v>
      </c>
      <c r="M947" s="1">
        <v>43859</v>
      </c>
      <c r="N947" t="s">
        <v>47</v>
      </c>
      <c r="O947">
        <v>71</v>
      </c>
      <c r="P947" t="s">
        <v>171</v>
      </c>
      <c r="Q947">
        <v>21.5</v>
      </c>
      <c r="R947">
        <v>15</v>
      </c>
      <c r="S947">
        <v>5.000000074505806E-2</v>
      </c>
      <c r="T947">
        <v>306.37</v>
      </c>
      <c r="U947">
        <v>379.13</v>
      </c>
    </row>
    <row r="948" spans="1:21" hidden="1" x14ac:dyDescent="0.2">
      <c r="A948" t="s">
        <v>35</v>
      </c>
      <c r="B948" t="s">
        <v>36</v>
      </c>
      <c r="C948" t="s">
        <v>37</v>
      </c>
      <c r="D948" t="s">
        <v>38</v>
      </c>
      <c r="E948" t="s">
        <v>39</v>
      </c>
      <c r="F948" t="s">
        <v>478</v>
      </c>
      <c r="G948" t="s">
        <v>453</v>
      </c>
      <c r="H948">
        <v>10606</v>
      </c>
      <c r="I948" s="1">
        <v>43852</v>
      </c>
      <c r="J948" s="1" t="str">
        <f>TEXT(Shipping_Data[[#This Row],[OrderDate]],"MMM")</f>
        <v>Jan</v>
      </c>
      <c r="K948">
        <f>YEAR(Shipping_Data[[#This Row],[OrderDate]])</f>
        <v>2020</v>
      </c>
      <c r="L948" s="1">
        <v>43880</v>
      </c>
      <c r="M948" s="1">
        <v>43861</v>
      </c>
      <c r="N948" t="s">
        <v>26</v>
      </c>
      <c r="O948">
        <v>4</v>
      </c>
      <c r="P948" t="s">
        <v>254</v>
      </c>
      <c r="Q948">
        <v>22</v>
      </c>
      <c r="R948">
        <v>20</v>
      </c>
      <c r="S948">
        <v>0.20000000298023224</v>
      </c>
      <c r="T948">
        <v>352</v>
      </c>
      <c r="U948">
        <v>79.400000000000006</v>
      </c>
    </row>
    <row r="949" spans="1:21" hidden="1" x14ac:dyDescent="0.2">
      <c r="A949" t="s">
        <v>35</v>
      </c>
      <c r="B949" t="s">
        <v>36</v>
      </c>
      <c r="C949" t="s">
        <v>37</v>
      </c>
      <c r="D949" t="s">
        <v>38</v>
      </c>
      <c r="E949" t="s">
        <v>39</v>
      </c>
      <c r="F949" t="s">
        <v>478</v>
      </c>
      <c r="G949" t="s">
        <v>453</v>
      </c>
      <c r="H949">
        <v>10606</v>
      </c>
      <c r="I949" s="1">
        <v>43852</v>
      </c>
      <c r="J949" s="1" t="str">
        <f>TEXT(Shipping_Data[[#This Row],[OrderDate]],"MMM")</f>
        <v>Jan</v>
      </c>
      <c r="K949">
        <f>YEAR(Shipping_Data[[#This Row],[OrderDate]])</f>
        <v>2020</v>
      </c>
      <c r="L949" s="1">
        <v>43880</v>
      </c>
      <c r="M949" s="1">
        <v>43861</v>
      </c>
      <c r="N949" t="s">
        <v>26</v>
      </c>
      <c r="O949">
        <v>55</v>
      </c>
      <c r="P949" t="s">
        <v>73</v>
      </c>
      <c r="Q949">
        <v>24</v>
      </c>
      <c r="R949">
        <v>20</v>
      </c>
      <c r="S949">
        <v>0.20000000298023224</v>
      </c>
      <c r="T949">
        <v>384</v>
      </c>
      <c r="U949">
        <v>79.400000000000006</v>
      </c>
    </row>
    <row r="950" spans="1:21" hidden="1" x14ac:dyDescent="0.2">
      <c r="A950" t="s">
        <v>35</v>
      </c>
      <c r="B950" t="s">
        <v>36</v>
      </c>
      <c r="C950" t="s">
        <v>37</v>
      </c>
      <c r="D950" t="s">
        <v>38</v>
      </c>
      <c r="E950" t="s">
        <v>39</v>
      </c>
      <c r="F950" t="s">
        <v>478</v>
      </c>
      <c r="G950" t="s">
        <v>453</v>
      </c>
      <c r="H950">
        <v>10606</v>
      </c>
      <c r="I950" s="1">
        <v>43852</v>
      </c>
      <c r="J950" s="1" t="str">
        <f>TEXT(Shipping_Data[[#This Row],[OrderDate]],"MMM")</f>
        <v>Jan</v>
      </c>
      <c r="K950">
        <f>YEAR(Shipping_Data[[#This Row],[OrderDate]])</f>
        <v>2020</v>
      </c>
      <c r="L950" s="1">
        <v>43880</v>
      </c>
      <c r="M950" s="1">
        <v>43861</v>
      </c>
      <c r="N950" t="s">
        <v>26</v>
      </c>
      <c r="O950">
        <v>62</v>
      </c>
      <c r="P950" t="s">
        <v>118</v>
      </c>
      <c r="Q950">
        <v>49.3</v>
      </c>
      <c r="R950">
        <v>10</v>
      </c>
      <c r="S950">
        <v>0.20000000298023224</v>
      </c>
      <c r="T950">
        <v>394.4</v>
      </c>
      <c r="U950">
        <v>79.400000000000006</v>
      </c>
    </row>
    <row r="951" spans="1:21" hidden="1" x14ac:dyDescent="0.2">
      <c r="A951" t="s">
        <v>276</v>
      </c>
      <c r="B951" t="s">
        <v>277</v>
      </c>
      <c r="C951" t="s">
        <v>278</v>
      </c>
      <c r="D951" t="s">
        <v>279</v>
      </c>
      <c r="E951" t="s">
        <v>117</v>
      </c>
      <c r="F951" t="s">
        <v>479</v>
      </c>
      <c r="G951" t="s">
        <v>452</v>
      </c>
      <c r="H951">
        <v>10607</v>
      </c>
      <c r="I951" s="1">
        <v>43852</v>
      </c>
      <c r="J951" s="1" t="str">
        <f>TEXT(Shipping_Data[[#This Row],[OrderDate]],"MMM")</f>
        <v>Jan</v>
      </c>
      <c r="K951">
        <f>YEAR(Shipping_Data[[#This Row],[OrderDate]])</f>
        <v>2020</v>
      </c>
      <c r="L951" s="1">
        <v>43880</v>
      </c>
      <c r="M951" s="1">
        <v>43855</v>
      </c>
      <c r="N951" t="s">
        <v>40</v>
      </c>
      <c r="O951">
        <v>7</v>
      </c>
      <c r="P951" t="s">
        <v>128</v>
      </c>
      <c r="Q951">
        <v>30</v>
      </c>
      <c r="R951">
        <v>45</v>
      </c>
      <c r="S951">
        <v>0</v>
      </c>
      <c r="T951">
        <v>1350</v>
      </c>
      <c r="U951">
        <v>200.24</v>
      </c>
    </row>
    <row r="952" spans="1:21" hidden="1" x14ac:dyDescent="0.2">
      <c r="A952" t="s">
        <v>276</v>
      </c>
      <c r="B952" t="s">
        <v>277</v>
      </c>
      <c r="C952" t="s">
        <v>278</v>
      </c>
      <c r="D952" t="s">
        <v>279</v>
      </c>
      <c r="E952" t="s">
        <v>117</v>
      </c>
      <c r="F952" t="s">
        <v>479</v>
      </c>
      <c r="G952" t="s">
        <v>452</v>
      </c>
      <c r="H952">
        <v>10607</v>
      </c>
      <c r="I952" s="1">
        <v>43852</v>
      </c>
      <c r="J952" s="1" t="str">
        <f>TEXT(Shipping_Data[[#This Row],[OrderDate]],"MMM")</f>
        <v>Jan</v>
      </c>
      <c r="K952">
        <f>YEAR(Shipping_Data[[#This Row],[OrderDate]])</f>
        <v>2020</v>
      </c>
      <c r="L952" s="1">
        <v>43880</v>
      </c>
      <c r="M952" s="1">
        <v>43855</v>
      </c>
      <c r="N952" t="s">
        <v>40</v>
      </c>
      <c r="O952">
        <v>17</v>
      </c>
      <c r="P952" t="s">
        <v>140</v>
      </c>
      <c r="Q952">
        <v>39</v>
      </c>
      <c r="R952">
        <v>100</v>
      </c>
      <c r="S952">
        <v>0</v>
      </c>
      <c r="T952">
        <v>3900</v>
      </c>
      <c r="U952">
        <v>200.24</v>
      </c>
    </row>
    <row r="953" spans="1:21" hidden="1" x14ac:dyDescent="0.2">
      <c r="A953" t="s">
        <v>276</v>
      </c>
      <c r="B953" t="s">
        <v>277</v>
      </c>
      <c r="C953" t="s">
        <v>278</v>
      </c>
      <c r="D953" t="s">
        <v>279</v>
      </c>
      <c r="E953" t="s">
        <v>117</v>
      </c>
      <c r="F953" t="s">
        <v>479</v>
      </c>
      <c r="G953" t="s">
        <v>452</v>
      </c>
      <c r="H953">
        <v>10607</v>
      </c>
      <c r="I953" s="1">
        <v>43852</v>
      </c>
      <c r="J953" s="1" t="str">
        <f>TEXT(Shipping_Data[[#This Row],[OrderDate]],"MMM")</f>
        <v>Jan</v>
      </c>
      <c r="K953">
        <f>YEAR(Shipping_Data[[#This Row],[OrderDate]])</f>
        <v>2020</v>
      </c>
      <c r="L953" s="1">
        <v>43880</v>
      </c>
      <c r="M953" s="1">
        <v>43855</v>
      </c>
      <c r="N953" t="s">
        <v>40</v>
      </c>
      <c r="O953">
        <v>33</v>
      </c>
      <c r="P953" t="s">
        <v>62</v>
      </c>
      <c r="Q953">
        <v>2.5</v>
      </c>
      <c r="R953">
        <v>14</v>
      </c>
      <c r="S953">
        <v>0</v>
      </c>
      <c r="T953">
        <v>35</v>
      </c>
      <c r="U953">
        <v>200.24</v>
      </c>
    </row>
    <row r="954" spans="1:21" hidden="1" x14ac:dyDescent="0.2">
      <c r="A954" t="s">
        <v>276</v>
      </c>
      <c r="B954" t="s">
        <v>277</v>
      </c>
      <c r="C954" t="s">
        <v>278</v>
      </c>
      <c r="D954" t="s">
        <v>279</v>
      </c>
      <c r="E954" t="s">
        <v>117</v>
      </c>
      <c r="F954" t="s">
        <v>479</v>
      </c>
      <c r="G954" t="s">
        <v>452</v>
      </c>
      <c r="H954">
        <v>10607</v>
      </c>
      <c r="I954" s="1">
        <v>43852</v>
      </c>
      <c r="J954" s="1" t="str">
        <f>TEXT(Shipping_Data[[#This Row],[OrderDate]],"MMM")</f>
        <v>Jan</v>
      </c>
      <c r="K954">
        <f>YEAR(Shipping_Data[[#This Row],[OrderDate]])</f>
        <v>2020</v>
      </c>
      <c r="L954" s="1">
        <v>43880</v>
      </c>
      <c r="M954" s="1">
        <v>43855</v>
      </c>
      <c r="N954" t="s">
        <v>40</v>
      </c>
      <c r="O954">
        <v>40</v>
      </c>
      <c r="P954" t="s">
        <v>150</v>
      </c>
      <c r="Q954">
        <v>18.399999999999999</v>
      </c>
      <c r="R954">
        <v>42</v>
      </c>
      <c r="S954">
        <v>0</v>
      </c>
      <c r="T954">
        <v>772.8</v>
      </c>
      <c r="U954">
        <v>200.24</v>
      </c>
    </row>
    <row r="955" spans="1:21" hidden="1" x14ac:dyDescent="0.2">
      <c r="A955" t="s">
        <v>276</v>
      </c>
      <c r="B955" t="s">
        <v>277</v>
      </c>
      <c r="C955" t="s">
        <v>278</v>
      </c>
      <c r="D955" t="s">
        <v>279</v>
      </c>
      <c r="E955" t="s">
        <v>117</v>
      </c>
      <c r="F955" t="s">
        <v>479</v>
      </c>
      <c r="G955" t="s">
        <v>452</v>
      </c>
      <c r="H955">
        <v>10607</v>
      </c>
      <c r="I955" s="1">
        <v>43852</v>
      </c>
      <c r="J955" s="1" t="str">
        <f>TEXT(Shipping_Data[[#This Row],[OrderDate]],"MMM")</f>
        <v>Jan</v>
      </c>
      <c r="K955">
        <f>YEAR(Shipping_Data[[#This Row],[OrderDate]])</f>
        <v>2020</v>
      </c>
      <c r="L955" s="1">
        <v>43880</v>
      </c>
      <c r="M955" s="1">
        <v>43855</v>
      </c>
      <c r="N955" t="s">
        <v>40</v>
      </c>
      <c r="O955">
        <v>72</v>
      </c>
      <c r="P955" t="s">
        <v>29</v>
      </c>
      <c r="Q955">
        <v>34.799999999999997</v>
      </c>
      <c r="R955">
        <v>12</v>
      </c>
      <c r="S955">
        <v>0</v>
      </c>
      <c r="T955">
        <v>417.6</v>
      </c>
      <c r="U955">
        <v>200.24</v>
      </c>
    </row>
    <row r="956" spans="1:21" hidden="1" x14ac:dyDescent="0.2">
      <c r="A956" t="s">
        <v>30</v>
      </c>
      <c r="B956" t="s">
        <v>31</v>
      </c>
      <c r="C956" t="s">
        <v>32</v>
      </c>
      <c r="D956" t="s">
        <v>33</v>
      </c>
      <c r="E956" t="s">
        <v>34</v>
      </c>
      <c r="F956" t="s">
        <v>477</v>
      </c>
      <c r="G956" t="s">
        <v>453</v>
      </c>
      <c r="H956">
        <v>10608</v>
      </c>
      <c r="I956" s="1">
        <v>43853</v>
      </c>
      <c r="J956" s="1" t="str">
        <f>TEXT(Shipping_Data[[#This Row],[OrderDate]],"MMM")</f>
        <v>Jan</v>
      </c>
      <c r="K956">
        <f>YEAR(Shipping_Data[[#This Row],[OrderDate]])</f>
        <v>2020</v>
      </c>
      <c r="L956" s="1">
        <v>43881</v>
      </c>
      <c r="M956" s="1">
        <v>43862</v>
      </c>
      <c r="N956" t="s">
        <v>47</v>
      </c>
      <c r="O956">
        <v>56</v>
      </c>
      <c r="P956" t="s">
        <v>129</v>
      </c>
      <c r="Q956">
        <v>38</v>
      </c>
      <c r="R956">
        <v>28</v>
      </c>
      <c r="S956">
        <v>0</v>
      </c>
      <c r="T956">
        <v>1064</v>
      </c>
      <c r="U956">
        <v>27.79</v>
      </c>
    </row>
    <row r="957" spans="1:21" hidden="1" x14ac:dyDescent="0.2">
      <c r="A957" t="s">
        <v>259</v>
      </c>
      <c r="B957" t="s">
        <v>260</v>
      </c>
      <c r="C957" t="s">
        <v>261</v>
      </c>
      <c r="D957" t="s">
        <v>262</v>
      </c>
      <c r="E957" t="s">
        <v>20</v>
      </c>
      <c r="F957" t="s">
        <v>477</v>
      </c>
      <c r="G957" t="s">
        <v>460</v>
      </c>
      <c r="H957">
        <v>10609</v>
      </c>
      <c r="I957" s="1">
        <v>43854</v>
      </c>
      <c r="J957" s="1" t="str">
        <f>TEXT(Shipping_Data[[#This Row],[OrderDate]],"MMM")</f>
        <v>Jan</v>
      </c>
      <c r="K957">
        <f>YEAR(Shipping_Data[[#This Row],[OrderDate]])</f>
        <v>2020</v>
      </c>
      <c r="L957" s="1">
        <v>43882</v>
      </c>
      <c r="M957" s="1">
        <v>43860</v>
      </c>
      <c r="N957" t="s">
        <v>47</v>
      </c>
      <c r="O957">
        <v>1</v>
      </c>
      <c r="P957" t="s">
        <v>210</v>
      </c>
      <c r="Q957">
        <v>18</v>
      </c>
      <c r="R957">
        <v>3</v>
      </c>
      <c r="S957">
        <v>0</v>
      </c>
      <c r="T957">
        <v>54</v>
      </c>
      <c r="U957">
        <v>1.85</v>
      </c>
    </row>
    <row r="958" spans="1:21" hidden="1" x14ac:dyDescent="0.2">
      <c r="A958" t="s">
        <v>259</v>
      </c>
      <c r="B958" t="s">
        <v>260</v>
      </c>
      <c r="C958" t="s">
        <v>261</v>
      </c>
      <c r="D958" t="s">
        <v>262</v>
      </c>
      <c r="E958" t="s">
        <v>20</v>
      </c>
      <c r="F958" t="s">
        <v>477</v>
      </c>
      <c r="G958" t="s">
        <v>460</v>
      </c>
      <c r="H958">
        <v>10609</v>
      </c>
      <c r="I958" s="1">
        <v>43854</v>
      </c>
      <c r="J958" s="1" t="str">
        <f>TEXT(Shipping_Data[[#This Row],[OrderDate]],"MMM")</f>
        <v>Jan</v>
      </c>
      <c r="K958">
        <f>YEAR(Shipping_Data[[#This Row],[OrderDate]])</f>
        <v>2020</v>
      </c>
      <c r="L958" s="1">
        <v>43882</v>
      </c>
      <c r="M958" s="1">
        <v>43860</v>
      </c>
      <c r="N958" t="s">
        <v>47</v>
      </c>
      <c r="O958">
        <v>10</v>
      </c>
      <c r="P958" t="s">
        <v>170</v>
      </c>
      <c r="Q958">
        <v>31</v>
      </c>
      <c r="R958">
        <v>10</v>
      </c>
      <c r="S958">
        <v>0</v>
      </c>
      <c r="T958">
        <v>310</v>
      </c>
      <c r="U958">
        <v>1.85</v>
      </c>
    </row>
    <row r="959" spans="1:21" hidden="1" x14ac:dyDescent="0.2">
      <c r="A959" t="s">
        <v>259</v>
      </c>
      <c r="B959" t="s">
        <v>260</v>
      </c>
      <c r="C959" t="s">
        <v>261</v>
      </c>
      <c r="D959" t="s">
        <v>262</v>
      </c>
      <c r="E959" t="s">
        <v>20</v>
      </c>
      <c r="F959" t="s">
        <v>477</v>
      </c>
      <c r="G959" t="s">
        <v>460</v>
      </c>
      <c r="H959">
        <v>10609</v>
      </c>
      <c r="I959" s="1">
        <v>43854</v>
      </c>
      <c r="J959" s="1" t="str">
        <f>TEXT(Shipping_Data[[#This Row],[OrderDate]],"MMM")</f>
        <v>Jan</v>
      </c>
      <c r="K959">
        <f>YEAR(Shipping_Data[[#This Row],[OrderDate]])</f>
        <v>2020</v>
      </c>
      <c r="L959" s="1">
        <v>43882</v>
      </c>
      <c r="M959" s="1">
        <v>43860</v>
      </c>
      <c r="N959" t="s">
        <v>47</v>
      </c>
      <c r="O959">
        <v>21</v>
      </c>
      <c r="P959" t="s">
        <v>107</v>
      </c>
      <c r="Q959">
        <v>10</v>
      </c>
      <c r="R959">
        <v>6</v>
      </c>
      <c r="S959">
        <v>0</v>
      </c>
      <c r="T959">
        <v>60</v>
      </c>
      <c r="U959">
        <v>1.85</v>
      </c>
    </row>
    <row r="960" spans="1:21" hidden="1" x14ac:dyDescent="0.2">
      <c r="A960" t="s">
        <v>313</v>
      </c>
      <c r="B960" t="s">
        <v>314</v>
      </c>
      <c r="C960" t="s">
        <v>315</v>
      </c>
      <c r="D960" t="s">
        <v>316</v>
      </c>
      <c r="E960" t="s">
        <v>20</v>
      </c>
      <c r="F960" t="s">
        <v>477</v>
      </c>
      <c r="G960" t="s">
        <v>458</v>
      </c>
      <c r="H960">
        <v>10610</v>
      </c>
      <c r="I960" s="1">
        <v>43855</v>
      </c>
      <c r="J960" s="1" t="str">
        <f>TEXT(Shipping_Data[[#This Row],[OrderDate]],"MMM")</f>
        <v>Jan</v>
      </c>
      <c r="K960">
        <f>YEAR(Shipping_Data[[#This Row],[OrderDate]])</f>
        <v>2020</v>
      </c>
      <c r="L960" s="1">
        <v>43883</v>
      </c>
      <c r="M960" s="1">
        <v>43867</v>
      </c>
      <c r="N960" t="s">
        <v>40</v>
      </c>
      <c r="O960">
        <v>36</v>
      </c>
      <c r="P960" t="s">
        <v>81</v>
      </c>
      <c r="Q960">
        <v>19</v>
      </c>
      <c r="R960">
        <v>21</v>
      </c>
      <c r="S960">
        <v>0.25</v>
      </c>
      <c r="T960">
        <v>299.25</v>
      </c>
      <c r="U960">
        <v>26.78</v>
      </c>
    </row>
    <row r="961" spans="1:21" hidden="1" x14ac:dyDescent="0.2">
      <c r="A961" t="s">
        <v>354</v>
      </c>
      <c r="B961" t="s">
        <v>350</v>
      </c>
      <c r="C961" t="s">
        <v>351</v>
      </c>
      <c r="D961" t="s">
        <v>352</v>
      </c>
      <c r="E961" t="s">
        <v>353</v>
      </c>
      <c r="F961" t="s">
        <v>477</v>
      </c>
      <c r="G961" t="s">
        <v>456</v>
      </c>
      <c r="H961">
        <v>10611</v>
      </c>
      <c r="I961" s="1">
        <v>43855</v>
      </c>
      <c r="J961" s="1" t="str">
        <f>TEXT(Shipping_Data[[#This Row],[OrderDate]],"MMM")</f>
        <v>Jan</v>
      </c>
      <c r="K961">
        <f>YEAR(Shipping_Data[[#This Row],[OrderDate]])</f>
        <v>2020</v>
      </c>
      <c r="L961" s="1">
        <v>43883</v>
      </c>
      <c r="M961" s="1">
        <v>43862</v>
      </c>
      <c r="N961" t="s">
        <v>47</v>
      </c>
      <c r="O961">
        <v>1</v>
      </c>
      <c r="P961" t="s">
        <v>210</v>
      </c>
      <c r="Q961">
        <v>18</v>
      </c>
      <c r="R961">
        <v>6</v>
      </c>
      <c r="S961">
        <v>0</v>
      </c>
      <c r="T961">
        <v>108</v>
      </c>
      <c r="U961">
        <v>80.650000000000006</v>
      </c>
    </row>
    <row r="962" spans="1:21" hidden="1" x14ac:dyDescent="0.2">
      <c r="A962" t="s">
        <v>354</v>
      </c>
      <c r="B962" t="s">
        <v>350</v>
      </c>
      <c r="C962" t="s">
        <v>351</v>
      </c>
      <c r="D962" t="s">
        <v>352</v>
      </c>
      <c r="E962" t="s">
        <v>353</v>
      </c>
      <c r="F962" t="s">
        <v>477</v>
      </c>
      <c r="G962" t="s">
        <v>456</v>
      </c>
      <c r="H962">
        <v>10611</v>
      </c>
      <c r="I962" s="1">
        <v>43855</v>
      </c>
      <c r="J962" s="1" t="str">
        <f>TEXT(Shipping_Data[[#This Row],[OrderDate]],"MMM")</f>
        <v>Jan</v>
      </c>
      <c r="K962">
        <f>YEAR(Shipping_Data[[#This Row],[OrderDate]])</f>
        <v>2020</v>
      </c>
      <c r="L962" s="1">
        <v>43883</v>
      </c>
      <c r="M962" s="1">
        <v>43862</v>
      </c>
      <c r="N962" t="s">
        <v>47</v>
      </c>
      <c r="O962">
        <v>2</v>
      </c>
      <c r="P962" t="s">
        <v>79</v>
      </c>
      <c r="Q962">
        <v>19</v>
      </c>
      <c r="R962">
        <v>10</v>
      </c>
      <c r="S962">
        <v>0</v>
      </c>
      <c r="T962">
        <v>190</v>
      </c>
      <c r="U962">
        <v>80.650000000000006</v>
      </c>
    </row>
    <row r="963" spans="1:21" hidden="1" x14ac:dyDescent="0.2">
      <c r="A963" t="s">
        <v>354</v>
      </c>
      <c r="B963" t="s">
        <v>350</v>
      </c>
      <c r="C963" t="s">
        <v>351</v>
      </c>
      <c r="D963" t="s">
        <v>352</v>
      </c>
      <c r="E963" t="s">
        <v>353</v>
      </c>
      <c r="F963" t="s">
        <v>477</v>
      </c>
      <c r="G963" t="s">
        <v>456</v>
      </c>
      <c r="H963">
        <v>10611</v>
      </c>
      <c r="I963" s="1">
        <v>43855</v>
      </c>
      <c r="J963" s="1" t="str">
        <f>TEXT(Shipping_Data[[#This Row],[OrderDate]],"MMM")</f>
        <v>Jan</v>
      </c>
      <c r="K963">
        <f>YEAR(Shipping_Data[[#This Row],[OrderDate]])</f>
        <v>2020</v>
      </c>
      <c r="L963" s="1">
        <v>43883</v>
      </c>
      <c r="M963" s="1">
        <v>43862</v>
      </c>
      <c r="N963" t="s">
        <v>47</v>
      </c>
      <c r="O963">
        <v>60</v>
      </c>
      <c r="P963" t="s">
        <v>63</v>
      </c>
      <c r="Q963">
        <v>34</v>
      </c>
      <c r="R963">
        <v>15</v>
      </c>
      <c r="S963">
        <v>0</v>
      </c>
      <c r="T963">
        <v>510</v>
      </c>
      <c r="U963">
        <v>80.650000000000006</v>
      </c>
    </row>
    <row r="964" spans="1:21" hidden="1" x14ac:dyDescent="0.2">
      <c r="A964" t="s">
        <v>276</v>
      </c>
      <c r="B964" t="s">
        <v>277</v>
      </c>
      <c r="C964" t="s">
        <v>278</v>
      </c>
      <c r="D964" t="s">
        <v>279</v>
      </c>
      <c r="E964" t="s">
        <v>117</v>
      </c>
      <c r="F964" t="s">
        <v>479</v>
      </c>
      <c r="G964" t="s">
        <v>457</v>
      </c>
      <c r="H964">
        <v>10612</v>
      </c>
      <c r="I964" s="1">
        <v>43858</v>
      </c>
      <c r="J964" s="1" t="str">
        <f>TEXT(Shipping_Data[[#This Row],[OrderDate]],"MMM")</f>
        <v>Jan</v>
      </c>
      <c r="K964">
        <f>YEAR(Shipping_Data[[#This Row],[OrderDate]])</f>
        <v>2020</v>
      </c>
      <c r="L964" s="1">
        <v>43886</v>
      </c>
      <c r="M964" s="1">
        <v>43862</v>
      </c>
      <c r="N964" t="s">
        <v>47</v>
      </c>
      <c r="O964">
        <v>10</v>
      </c>
      <c r="P964" t="s">
        <v>170</v>
      </c>
      <c r="Q964">
        <v>31</v>
      </c>
      <c r="R964">
        <v>70</v>
      </c>
      <c r="S964">
        <v>0</v>
      </c>
      <c r="T964">
        <v>2170</v>
      </c>
      <c r="U964">
        <v>544.08000000000004</v>
      </c>
    </row>
    <row r="965" spans="1:21" hidden="1" x14ac:dyDescent="0.2">
      <c r="A965" t="s">
        <v>276</v>
      </c>
      <c r="B965" t="s">
        <v>277</v>
      </c>
      <c r="C965" t="s">
        <v>278</v>
      </c>
      <c r="D965" t="s">
        <v>279</v>
      </c>
      <c r="E965" t="s">
        <v>117</v>
      </c>
      <c r="F965" t="s">
        <v>479</v>
      </c>
      <c r="G965" t="s">
        <v>457</v>
      </c>
      <c r="H965">
        <v>10612</v>
      </c>
      <c r="I965" s="1">
        <v>43858</v>
      </c>
      <c r="J965" s="1" t="str">
        <f>TEXT(Shipping_Data[[#This Row],[OrderDate]],"MMM")</f>
        <v>Jan</v>
      </c>
      <c r="K965">
        <f>YEAR(Shipping_Data[[#This Row],[OrderDate]])</f>
        <v>2020</v>
      </c>
      <c r="L965" s="1">
        <v>43886</v>
      </c>
      <c r="M965" s="1">
        <v>43862</v>
      </c>
      <c r="N965" t="s">
        <v>47</v>
      </c>
      <c r="O965">
        <v>36</v>
      </c>
      <c r="P965" t="s">
        <v>81</v>
      </c>
      <c r="Q965">
        <v>19</v>
      </c>
      <c r="R965">
        <v>55</v>
      </c>
      <c r="S965">
        <v>0</v>
      </c>
      <c r="T965">
        <v>1045</v>
      </c>
      <c r="U965">
        <v>544.08000000000004</v>
      </c>
    </row>
    <row r="966" spans="1:21" hidden="1" x14ac:dyDescent="0.2">
      <c r="A966" t="s">
        <v>276</v>
      </c>
      <c r="B966" t="s">
        <v>277</v>
      </c>
      <c r="C966" t="s">
        <v>278</v>
      </c>
      <c r="D966" t="s">
        <v>279</v>
      </c>
      <c r="E966" t="s">
        <v>117</v>
      </c>
      <c r="F966" t="s">
        <v>479</v>
      </c>
      <c r="G966" t="s">
        <v>457</v>
      </c>
      <c r="H966">
        <v>10612</v>
      </c>
      <c r="I966" s="1">
        <v>43858</v>
      </c>
      <c r="J966" s="1" t="str">
        <f>TEXT(Shipping_Data[[#This Row],[OrderDate]],"MMM")</f>
        <v>Jan</v>
      </c>
      <c r="K966">
        <f>YEAR(Shipping_Data[[#This Row],[OrderDate]])</f>
        <v>2020</v>
      </c>
      <c r="L966" s="1">
        <v>43886</v>
      </c>
      <c r="M966" s="1">
        <v>43862</v>
      </c>
      <c r="N966" t="s">
        <v>47</v>
      </c>
      <c r="O966">
        <v>49</v>
      </c>
      <c r="P966" t="s">
        <v>66</v>
      </c>
      <c r="Q966">
        <v>20</v>
      </c>
      <c r="R966">
        <v>18</v>
      </c>
      <c r="S966">
        <v>0</v>
      </c>
      <c r="T966">
        <v>360</v>
      </c>
      <c r="U966">
        <v>544.08000000000004</v>
      </c>
    </row>
    <row r="967" spans="1:21" hidden="1" x14ac:dyDescent="0.2">
      <c r="A967" t="s">
        <v>276</v>
      </c>
      <c r="B967" t="s">
        <v>277</v>
      </c>
      <c r="C967" t="s">
        <v>278</v>
      </c>
      <c r="D967" t="s">
        <v>279</v>
      </c>
      <c r="E967" t="s">
        <v>117</v>
      </c>
      <c r="F967" t="s">
        <v>479</v>
      </c>
      <c r="G967" t="s">
        <v>457</v>
      </c>
      <c r="H967">
        <v>10612</v>
      </c>
      <c r="I967" s="1">
        <v>43858</v>
      </c>
      <c r="J967" s="1" t="str">
        <f>TEXT(Shipping_Data[[#This Row],[OrderDate]],"MMM")</f>
        <v>Jan</v>
      </c>
      <c r="K967">
        <f>YEAR(Shipping_Data[[#This Row],[OrderDate]])</f>
        <v>2020</v>
      </c>
      <c r="L967" s="1">
        <v>43886</v>
      </c>
      <c r="M967" s="1">
        <v>43862</v>
      </c>
      <c r="N967" t="s">
        <v>47</v>
      </c>
      <c r="O967">
        <v>60</v>
      </c>
      <c r="P967" t="s">
        <v>63</v>
      </c>
      <c r="Q967">
        <v>34</v>
      </c>
      <c r="R967">
        <v>40</v>
      </c>
      <c r="S967">
        <v>0</v>
      </c>
      <c r="T967">
        <v>1360</v>
      </c>
      <c r="U967">
        <v>544.08000000000004</v>
      </c>
    </row>
    <row r="968" spans="1:21" hidden="1" x14ac:dyDescent="0.2">
      <c r="A968" t="s">
        <v>276</v>
      </c>
      <c r="B968" t="s">
        <v>277</v>
      </c>
      <c r="C968" t="s">
        <v>278</v>
      </c>
      <c r="D968" t="s">
        <v>279</v>
      </c>
      <c r="E968" t="s">
        <v>117</v>
      </c>
      <c r="F968" t="s">
        <v>479</v>
      </c>
      <c r="G968" t="s">
        <v>457</v>
      </c>
      <c r="H968">
        <v>10612</v>
      </c>
      <c r="I968" s="1">
        <v>43858</v>
      </c>
      <c r="J968" s="1" t="str">
        <f>TEXT(Shipping_Data[[#This Row],[OrderDate]],"MMM")</f>
        <v>Jan</v>
      </c>
      <c r="K968">
        <f>YEAR(Shipping_Data[[#This Row],[OrderDate]])</f>
        <v>2020</v>
      </c>
      <c r="L968" s="1">
        <v>43886</v>
      </c>
      <c r="M968" s="1">
        <v>43862</v>
      </c>
      <c r="N968" t="s">
        <v>47</v>
      </c>
      <c r="O968">
        <v>76</v>
      </c>
      <c r="P968" t="s">
        <v>151</v>
      </c>
      <c r="Q968">
        <v>18</v>
      </c>
      <c r="R968">
        <v>80</v>
      </c>
      <c r="S968">
        <v>0</v>
      </c>
      <c r="T968">
        <v>1440</v>
      </c>
      <c r="U968">
        <v>544.08000000000004</v>
      </c>
    </row>
    <row r="969" spans="1:21" hidden="1" x14ac:dyDescent="0.2">
      <c r="A969" t="s">
        <v>89</v>
      </c>
      <c r="B969" t="s">
        <v>90</v>
      </c>
      <c r="C969" t="s">
        <v>91</v>
      </c>
      <c r="D969" t="s">
        <v>92</v>
      </c>
      <c r="E969" t="s">
        <v>93</v>
      </c>
      <c r="F969" t="s">
        <v>478</v>
      </c>
      <c r="G969" t="s">
        <v>453</v>
      </c>
      <c r="H969">
        <v>10613</v>
      </c>
      <c r="I969" s="1">
        <v>43859</v>
      </c>
      <c r="J969" s="1" t="str">
        <f>TEXT(Shipping_Data[[#This Row],[OrderDate]],"MMM")</f>
        <v>Jan</v>
      </c>
      <c r="K969">
        <f>YEAR(Shipping_Data[[#This Row],[OrderDate]])</f>
        <v>2020</v>
      </c>
      <c r="L969" s="1">
        <v>43887</v>
      </c>
      <c r="M969" s="1">
        <v>43862</v>
      </c>
      <c r="N969" t="s">
        <v>47</v>
      </c>
      <c r="O969">
        <v>13</v>
      </c>
      <c r="P969" t="s">
        <v>180</v>
      </c>
      <c r="Q969">
        <v>6</v>
      </c>
      <c r="R969">
        <v>8</v>
      </c>
      <c r="S969">
        <v>0.10000000149011612</v>
      </c>
      <c r="T969">
        <v>43.2</v>
      </c>
      <c r="U969">
        <v>8.11</v>
      </c>
    </row>
    <row r="970" spans="1:21" hidden="1" x14ac:dyDescent="0.2">
      <c r="A970" t="s">
        <v>89</v>
      </c>
      <c r="B970" t="s">
        <v>90</v>
      </c>
      <c r="C970" t="s">
        <v>91</v>
      </c>
      <c r="D970" t="s">
        <v>92</v>
      </c>
      <c r="E970" t="s">
        <v>93</v>
      </c>
      <c r="F970" t="s">
        <v>478</v>
      </c>
      <c r="G970" t="s">
        <v>453</v>
      </c>
      <c r="H970">
        <v>10613</v>
      </c>
      <c r="I970" s="1">
        <v>43859</v>
      </c>
      <c r="J970" s="1" t="str">
        <f>TEXT(Shipping_Data[[#This Row],[OrderDate]],"MMM")</f>
        <v>Jan</v>
      </c>
      <c r="K970">
        <f>YEAR(Shipping_Data[[#This Row],[OrderDate]])</f>
        <v>2020</v>
      </c>
      <c r="L970" s="1">
        <v>43887</v>
      </c>
      <c r="M970" s="1">
        <v>43862</v>
      </c>
      <c r="N970" t="s">
        <v>47</v>
      </c>
      <c r="O970">
        <v>75</v>
      </c>
      <c r="P970" t="s">
        <v>197</v>
      </c>
      <c r="Q970">
        <v>7.75</v>
      </c>
      <c r="R970">
        <v>40</v>
      </c>
      <c r="S970">
        <v>0</v>
      </c>
      <c r="T970">
        <v>310</v>
      </c>
      <c r="U970">
        <v>8.11</v>
      </c>
    </row>
    <row r="971" spans="1:21" hidden="1" x14ac:dyDescent="0.2">
      <c r="A971" t="s">
        <v>409</v>
      </c>
      <c r="B971" t="s">
        <v>406</v>
      </c>
      <c r="C971" t="s">
        <v>407</v>
      </c>
      <c r="D971" t="s">
        <v>408</v>
      </c>
      <c r="E971" t="s">
        <v>34</v>
      </c>
      <c r="F971" t="s">
        <v>477</v>
      </c>
      <c r="G971" t="s">
        <v>458</v>
      </c>
      <c r="H971">
        <v>10614</v>
      </c>
      <c r="I971" s="1">
        <v>43859</v>
      </c>
      <c r="J971" s="1" t="str">
        <f>TEXT(Shipping_Data[[#This Row],[OrderDate]],"MMM")</f>
        <v>Jan</v>
      </c>
      <c r="K971">
        <f>YEAR(Shipping_Data[[#This Row],[OrderDate]])</f>
        <v>2020</v>
      </c>
      <c r="L971" s="1">
        <v>43887</v>
      </c>
      <c r="M971" s="1">
        <v>43862</v>
      </c>
      <c r="N971" t="s">
        <v>26</v>
      </c>
      <c r="O971">
        <v>11</v>
      </c>
      <c r="P971" t="s">
        <v>27</v>
      </c>
      <c r="Q971">
        <v>21</v>
      </c>
      <c r="R971">
        <v>14</v>
      </c>
      <c r="S971">
        <v>0</v>
      </c>
      <c r="T971">
        <v>294</v>
      </c>
      <c r="U971">
        <v>1.93</v>
      </c>
    </row>
    <row r="972" spans="1:21" hidden="1" x14ac:dyDescent="0.2">
      <c r="A972" t="s">
        <v>409</v>
      </c>
      <c r="B972" t="s">
        <v>406</v>
      </c>
      <c r="C972" t="s">
        <v>407</v>
      </c>
      <c r="D972" t="s">
        <v>408</v>
      </c>
      <c r="E972" t="s">
        <v>34</v>
      </c>
      <c r="F972" t="s">
        <v>477</v>
      </c>
      <c r="G972" t="s">
        <v>458</v>
      </c>
      <c r="H972">
        <v>10614</v>
      </c>
      <c r="I972" s="1">
        <v>43859</v>
      </c>
      <c r="J972" s="1" t="str">
        <f>TEXT(Shipping_Data[[#This Row],[OrderDate]],"MMM")</f>
        <v>Jan</v>
      </c>
      <c r="K972">
        <f>YEAR(Shipping_Data[[#This Row],[OrderDate]])</f>
        <v>2020</v>
      </c>
      <c r="L972" s="1">
        <v>43887</v>
      </c>
      <c r="M972" s="1">
        <v>43862</v>
      </c>
      <c r="N972" t="s">
        <v>26</v>
      </c>
      <c r="O972">
        <v>21</v>
      </c>
      <c r="P972" t="s">
        <v>107</v>
      </c>
      <c r="Q972">
        <v>10</v>
      </c>
      <c r="R972">
        <v>8</v>
      </c>
      <c r="S972">
        <v>0</v>
      </c>
      <c r="T972">
        <v>80</v>
      </c>
      <c r="U972">
        <v>1.93</v>
      </c>
    </row>
    <row r="973" spans="1:21" hidden="1" x14ac:dyDescent="0.2">
      <c r="A973" t="s">
        <v>409</v>
      </c>
      <c r="B973" t="s">
        <v>406</v>
      </c>
      <c r="C973" t="s">
        <v>407</v>
      </c>
      <c r="D973" t="s">
        <v>408</v>
      </c>
      <c r="E973" t="s">
        <v>34</v>
      </c>
      <c r="F973" t="s">
        <v>477</v>
      </c>
      <c r="G973" t="s">
        <v>458</v>
      </c>
      <c r="H973">
        <v>10614</v>
      </c>
      <c r="I973" s="1">
        <v>43859</v>
      </c>
      <c r="J973" s="1" t="str">
        <f>TEXT(Shipping_Data[[#This Row],[OrderDate]],"MMM")</f>
        <v>Jan</v>
      </c>
      <c r="K973">
        <f>YEAR(Shipping_Data[[#This Row],[OrderDate]])</f>
        <v>2020</v>
      </c>
      <c r="L973" s="1">
        <v>43887</v>
      </c>
      <c r="M973" s="1">
        <v>43862</v>
      </c>
      <c r="N973" t="s">
        <v>26</v>
      </c>
      <c r="O973">
        <v>39</v>
      </c>
      <c r="P973" t="s">
        <v>65</v>
      </c>
      <c r="Q973">
        <v>18</v>
      </c>
      <c r="R973">
        <v>5</v>
      </c>
      <c r="S973">
        <v>0</v>
      </c>
      <c r="T973">
        <v>90</v>
      </c>
      <c r="U973">
        <v>1.93</v>
      </c>
    </row>
    <row r="974" spans="1:21" hidden="1" x14ac:dyDescent="0.2">
      <c r="A974" t="s">
        <v>21</v>
      </c>
      <c r="B974" t="s">
        <v>22</v>
      </c>
      <c r="C974" t="s">
        <v>23</v>
      </c>
      <c r="D974" t="s">
        <v>24</v>
      </c>
      <c r="E974" t="s">
        <v>25</v>
      </c>
      <c r="F974" t="s">
        <v>477</v>
      </c>
      <c r="G974" t="s">
        <v>459</v>
      </c>
      <c r="H974">
        <v>10615</v>
      </c>
      <c r="I974" s="1">
        <v>43860</v>
      </c>
      <c r="J974" s="1" t="str">
        <f>TEXT(Shipping_Data[[#This Row],[OrderDate]],"MMM")</f>
        <v>Jan</v>
      </c>
      <c r="K974">
        <f>YEAR(Shipping_Data[[#This Row],[OrderDate]])</f>
        <v>2020</v>
      </c>
      <c r="L974" s="1">
        <v>43888</v>
      </c>
      <c r="M974" s="1">
        <v>43867</v>
      </c>
      <c r="N974" t="s">
        <v>26</v>
      </c>
      <c r="O974">
        <v>55</v>
      </c>
      <c r="P974" t="s">
        <v>73</v>
      </c>
      <c r="Q974">
        <v>24</v>
      </c>
      <c r="R974">
        <v>5</v>
      </c>
      <c r="S974">
        <v>0</v>
      </c>
      <c r="T974">
        <v>120</v>
      </c>
      <c r="U974">
        <v>0.75</v>
      </c>
    </row>
    <row r="975" spans="1:21" hidden="1" x14ac:dyDescent="0.2">
      <c r="A975" t="s">
        <v>415</v>
      </c>
      <c r="B975" t="s">
        <v>416</v>
      </c>
      <c r="C975" t="s">
        <v>417</v>
      </c>
      <c r="D975" t="s">
        <v>418</v>
      </c>
      <c r="E975" t="s">
        <v>117</v>
      </c>
      <c r="F975" t="s">
        <v>479</v>
      </c>
      <c r="G975" t="s">
        <v>457</v>
      </c>
      <c r="H975">
        <v>10616</v>
      </c>
      <c r="I975" s="1">
        <v>43861</v>
      </c>
      <c r="J975" s="1" t="str">
        <f>TEXT(Shipping_Data[[#This Row],[OrderDate]],"MMM")</f>
        <v>Jan</v>
      </c>
      <c r="K975">
        <f>YEAR(Shipping_Data[[#This Row],[OrderDate]])</f>
        <v>2020</v>
      </c>
      <c r="L975" s="1">
        <v>43889</v>
      </c>
      <c r="M975" s="1">
        <v>43866</v>
      </c>
      <c r="N975" t="s">
        <v>47</v>
      </c>
      <c r="O975">
        <v>38</v>
      </c>
      <c r="P975" t="s">
        <v>288</v>
      </c>
      <c r="Q975">
        <v>263.5</v>
      </c>
      <c r="R975">
        <v>15</v>
      </c>
      <c r="S975">
        <v>5.000000074505806E-2</v>
      </c>
      <c r="T975">
        <v>3754.87</v>
      </c>
      <c r="U975">
        <v>116.53</v>
      </c>
    </row>
    <row r="976" spans="1:21" hidden="1" x14ac:dyDescent="0.2">
      <c r="A976" t="s">
        <v>415</v>
      </c>
      <c r="B976" t="s">
        <v>416</v>
      </c>
      <c r="C976" t="s">
        <v>417</v>
      </c>
      <c r="D976" t="s">
        <v>418</v>
      </c>
      <c r="E976" t="s">
        <v>117</v>
      </c>
      <c r="F976" t="s">
        <v>479</v>
      </c>
      <c r="G976" t="s">
        <v>457</v>
      </c>
      <c r="H976">
        <v>10616</v>
      </c>
      <c r="I976" s="1">
        <v>43861</v>
      </c>
      <c r="J976" s="1" t="str">
        <f>TEXT(Shipping_Data[[#This Row],[OrderDate]],"MMM")</f>
        <v>Jan</v>
      </c>
      <c r="K976">
        <f>YEAR(Shipping_Data[[#This Row],[OrderDate]])</f>
        <v>2020</v>
      </c>
      <c r="L976" s="1">
        <v>43889</v>
      </c>
      <c r="M976" s="1">
        <v>43866</v>
      </c>
      <c r="N976" t="s">
        <v>47</v>
      </c>
      <c r="O976">
        <v>56</v>
      </c>
      <c r="P976" t="s">
        <v>129</v>
      </c>
      <c r="Q976">
        <v>38</v>
      </c>
      <c r="R976">
        <v>14</v>
      </c>
      <c r="S976">
        <v>0</v>
      </c>
      <c r="T976">
        <v>532</v>
      </c>
      <c r="U976">
        <v>116.53</v>
      </c>
    </row>
    <row r="977" spans="1:21" hidden="1" x14ac:dyDescent="0.2">
      <c r="A977" t="s">
        <v>415</v>
      </c>
      <c r="B977" t="s">
        <v>416</v>
      </c>
      <c r="C977" t="s">
        <v>417</v>
      </c>
      <c r="D977" t="s">
        <v>418</v>
      </c>
      <c r="E977" t="s">
        <v>117</v>
      </c>
      <c r="F977" t="s">
        <v>479</v>
      </c>
      <c r="G977" t="s">
        <v>457</v>
      </c>
      <c r="H977">
        <v>10616</v>
      </c>
      <c r="I977" s="1">
        <v>43861</v>
      </c>
      <c r="J977" s="1" t="str">
        <f>TEXT(Shipping_Data[[#This Row],[OrderDate]],"MMM")</f>
        <v>Jan</v>
      </c>
      <c r="K977">
        <f>YEAR(Shipping_Data[[#This Row],[OrderDate]])</f>
        <v>2020</v>
      </c>
      <c r="L977" s="1">
        <v>43889</v>
      </c>
      <c r="M977" s="1">
        <v>43866</v>
      </c>
      <c r="N977" t="s">
        <v>47</v>
      </c>
      <c r="O977">
        <v>70</v>
      </c>
      <c r="P977" t="s">
        <v>119</v>
      </c>
      <c r="Q977">
        <v>15</v>
      </c>
      <c r="R977">
        <v>15</v>
      </c>
      <c r="S977">
        <v>5.000000074505806E-2</v>
      </c>
      <c r="T977">
        <v>213.75</v>
      </c>
      <c r="U977">
        <v>116.53</v>
      </c>
    </row>
    <row r="978" spans="1:21" hidden="1" x14ac:dyDescent="0.2">
      <c r="A978" t="s">
        <v>415</v>
      </c>
      <c r="B978" t="s">
        <v>416</v>
      </c>
      <c r="C978" t="s">
        <v>417</v>
      </c>
      <c r="D978" t="s">
        <v>418</v>
      </c>
      <c r="E978" t="s">
        <v>117</v>
      </c>
      <c r="F978" t="s">
        <v>479</v>
      </c>
      <c r="G978" t="s">
        <v>457</v>
      </c>
      <c r="H978">
        <v>10616</v>
      </c>
      <c r="I978" s="1">
        <v>43861</v>
      </c>
      <c r="J978" s="1" t="str">
        <f>TEXT(Shipping_Data[[#This Row],[OrderDate]],"MMM")</f>
        <v>Jan</v>
      </c>
      <c r="K978">
        <f>YEAR(Shipping_Data[[#This Row],[OrderDate]])</f>
        <v>2020</v>
      </c>
      <c r="L978" s="1">
        <v>43889</v>
      </c>
      <c r="M978" s="1">
        <v>43866</v>
      </c>
      <c r="N978" t="s">
        <v>47</v>
      </c>
      <c r="O978">
        <v>71</v>
      </c>
      <c r="P978" t="s">
        <v>171</v>
      </c>
      <c r="Q978">
        <v>21.5</v>
      </c>
      <c r="R978">
        <v>15</v>
      </c>
      <c r="S978">
        <v>5.000000074505806E-2</v>
      </c>
      <c r="T978">
        <v>306.37</v>
      </c>
      <c r="U978">
        <v>116.53</v>
      </c>
    </row>
    <row r="979" spans="1:21" hidden="1" x14ac:dyDescent="0.2">
      <c r="A979" t="s">
        <v>415</v>
      </c>
      <c r="B979" t="s">
        <v>416</v>
      </c>
      <c r="C979" t="s">
        <v>417</v>
      </c>
      <c r="D979" t="s">
        <v>418</v>
      </c>
      <c r="E979" t="s">
        <v>117</v>
      </c>
      <c r="F979" t="s">
        <v>479</v>
      </c>
      <c r="G979" t="s">
        <v>453</v>
      </c>
      <c r="H979">
        <v>10617</v>
      </c>
      <c r="I979" s="1">
        <v>43861</v>
      </c>
      <c r="J979" s="1" t="str">
        <f>TEXT(Shipping_Data[[#This Row],[OrderDate]],"MMM")</f>
        <v>Jan</v>
      </c>
      <c r="K979">
        <f>YEAR(Shipping_Data[[#This Row],[OrderDate]])</f>
        <v>2020</v>
      </c>
      <c r="L979" s="1">
        <v>43889</v>
      </c>
      <c r="M979" s="1">
        <v>43865</v>
      </c>
      <c r="N979" t="s">
        <v>47</v>
      </c>
      <c r="O979">
        <v>59</v>
      </c>
      <c r="P979" t="s">
        <v>82</v>
      </c>
      <c r="Q979">
        <v>55</v>
      </c>
      <c r="R979">
        <v>30</v>
      </c>
      <c r="S979">
        <v>0.15000000596046448</v>
      </c>
      <c r="T979">
        <v>1402.5</v>
      </c>
      <c r="U979">
        <v>18.53</v>
      </c>
    </row>
    <row r="980" spans="1:21" hidden="1" x14ac:dyDescent="0.2">
      <c r="A980" t="s">
        <v>294</v>
      </c>
      <c r="B980" t="s">
        <v>295</v>
      </c>
      <c r="C980" t="s">
        <v>296</v>
      </c>
      <c r="D980" t="s">
        <v>297</v>
      </c>
      <c r="E980" t="s">
        <v>298</v>
      </c>
      <c r="F980" t="s">
        <v>479</v>
      </c>
      <c r="G980" t="s">
        <v>457</v>
      </c>
      <c r="H980">
        <v>10618</v>
      </c>
      <c r="I980" s="1">
        <v>43862</v>
      </c>
      <c r="J980" s="1" t="str">
        <f>TEXT(Shipping_Data[[#This Row],[OrderDate]],"MMM")</f>
        <v>Feb</v>
      </c>
      <c r="K980">
        <f>YEAR(Shipping_Data[[#This Row],[OrderDate]])</f>
        <v>2020</v>
      </c>
      <c r="L980" s="1">
        <v>43904</v>
      </c>
      <c r="M980" s="1">
        <v>43869</v>
      </c>
      <c r="N980" t="s">
        <v>40</v>
      </c>
      <c r="O980">
        <v>6</v>
      </c>
      <c r="P980" t="s">
        <v>255</v>
      </c>
      <c r="Q980">
        <v>25</v>
      </c>
      <c r="R980">
        <v>70</v>
      </c>
      <c r="S980">
        <v>0</v>
      </c>
      <c r="T980">
        <v>1750</v>
      </c>
      <c r="U980">
        <v>154.68</v>
      </c>
    </row>
    <row r="981" spans="1:21" hidden="1" x14ac:dyDescent="0.2">
      <c r="A981" t="s">
        <v>294</v>
      </c>
      <c r="B981" t="s">
        <v>295</v>
      </c>
      <c r="C981" t="s">
        <v>296</v>
      </c>
      <c r="D981" t="s">
        <v>297</v>
      </c>
      <c r="E981" t="s">
        <v>298</v>
      </c>
      <c r="F981" t="s">
        <v>479</v>
      </c>
      <c r="G981" t="s">
        <v>457</v>
      </c>
      <c r="H981">
        <v>10618</v>
      </c>
      <c r="I981" s="1">
        <v>43862</v>
      </c>
      <c r="J981" s="1" t="str">
        <f>TEXT(Shipping_Data[[#This Row],[OrderDate]],"MMM")</f>
        <v>Feb</v>
      </c>
      <c r="K981">
        <f>YEAR(Shipping_Data[[#This Row],[OrderDate]])</f>
        <v>2020</v>
      </c>
      <c r="L981" s="1">
        <v>43904</v>
      </c>
      <c r="M981" s="1">
        <v>43869</v>
      </c>
      <c r="N981" t="s">
        <v>40</v>
      </c>
      <c r="O981">
        <v>56</v>
      </c>
      <c r="P981" t="s">
        <v>129</v>
      </c>
      <c r="Q981">
        <v>38</v>
      </c>
      <c r="R981">
        <v>20</v>
      </c>
      <c r="S981">
        <v>0</v>
      </c>
      <c r="T981">
        <v>760</v>
      </c>
      <c r="U981">
        <v>154.68</v>
      </c>
    </row>
    <row r="982" spans="1:21" hidden="1" x14ac:dyDescent="0.2">
      <c r="A982" t="s">
        <v>294</v>
      </c>
      <c r="B982" t="s">
        <v>295</v>
      </c>
      <c r="C982" t="s">
        <v>296</v>
      </c>
      <c r="D982" t="s">
        <v>297</v>
      </c>
      <c r="E982" t="s">
        <v>298</v>
      </c>
      <c r="F982" t="s">
        <v>479</v>
      </c>
      <c r="G982" t="s">
        <v>457</v>
      </c>
      <c r="H982">
        <v>10618</v>
      </c>
      <c r="I982" s="1">
        <v>43862</v>
      </c>
      <c r="J982" s="1" t="str">
        <f>TEXT(Shipping_Data[[#This Row],[OrderDate]],"MMM")</f>
        <v>Feb</v>
      </c>
      <c r="K982">
        <f>YEAR(Shipping_Data[[#This Row],[OrderDate]])</f>
        <v>2020</v>
      </c>
      <c r="L982" s="1">
        <v>43904</v>
      </c>
      <c r="M982" s="1">
        <v>43869</v>
      </c>
      <c r="N982" t="s">
        <v>40</v>
      </c>
      <c r="O982">
        <v>68</v>
      </c>
      <c r="P982" t="s">
        <v>221</v>
      </c>
      <c r="Q982">
        <v>12.5</v>
      </c>
      <c r="R982">
        <v>15</v>
      </c>
      <c r="S982">
        <v>0</v>
      </c>
      <c r="T982">
        <v>187.5</v>
      </c>
      <c r="U982">
        <v>154.68</v>
      </c>
    </row>
    <row r="983" spans="1:21" hidden="1" x14ac:dyDescent="0.2">
      <c r="A983" t="s">
        <v>294</v>
      </c>
      <c r="B983" t="s">
        <v>295</v>
      </c>
      <c r="C983" t="s">
        <v>296</v>
      </c>
      <c r="D983" t="s">
        <v>297</v>
      </c>
      <c r="E983" t="s">
        <v>298</v>
      </c>
      <c r="F983" t="s">
        <v>479</v>
      </c>
      <c r="G983" t="s">
        <v>454</v>
      </c>
      <c r="H983">
        <v>10619</v>
      </c>
      <c r="I983" s="1">
        <v>43865</v>
      </c>
      <c r="J983" s="1" t="str">
        <f>TEXT(Shipping_Data[[#This Row],[OrderDate]],"MMM")</f>
        <v>Feb</v>
      </c>
      <c r="K983">
        <f>YEAR(Shipping_Data[[#This Row],[OrderDate]])</f>
        <v>2020</v>
      </c>
      <c r="L983" s="1">
        <v>43893</v>
      </c>
      <c r="M983" s="1">
        <v>43868</v>
      </c>
      <c r="N983" t="s">
        <v>26</v>
      </c>
      <c r="O983">
        <v>21</v>
      </c>
      <c r="P983" t="s">
        <v>107</v>
      </c>
      <c r="Q983">
        <v>10</v>
      </c>
      <c r="R983">
        <v>42</v>
      </c>
      <c r="S983">
        <v>0</v>
      </c>
      <c r="T983">
        <v>420</v>
      </c>
      <c r="U983">
        <v>91.05</v>
      </c>
    </row>
    <row r="984" spans="1:21" hidden="1" x14ac:dyDescent="0.2">
      <c r="A984" t="s">
        <v>294</v>
      </c>
      <c r="B984" t="s">
        <v>295</v>
      </c>
      <c r="C984" t="s">
        <v>296</v>
      </c>
      <c r="D984" t="s">
        <v>297</v>
      </c>
      <c r="E984" t="s">
        <v>298</v>
      </c>
      <c r="F984" t="s">
        <v>479</v>
      </c>
      <c r="G984" t="s">
        <v>454</v>
      </c>
      <c r="H984">
        <v>10619</v>
      </c>
      <c r="I984" s="1">
        <v>43865</v>
      </c>
      <c r="J984" s="1" t="str">
        <f>TEXT(Shipping_Data[[#This Row],[OrderDate]],"MMM")</f>
        <v>Feb</v>
      </c>
      <c r="K984">
        <f>YEAR(Shipping_Data[[#This Row],[OrderDate]])</f>
        <v>2020</v>
      </c>
      <c r="L984" s="1">
        <v>43893</v>
      </c>
      <c r="M984" s="1">
        <v>43868</v>
      </c>
      <c r="N984" t="s">
        <v>26</v>
      </c>
      <c r="O984">
        <v>22</v>
      </c>
      <c r="P984" t="s">
        <v>54</v>
      </c>
      <c r="Q984">
        <v>21</v>
      </c>
      <c r="R984">
        <v>40</v>
      </c>
      <c r="S984">
        <v>0</v>
      </c>
      <c r="T984">
        <v>840</v>
      </c>
      <c r="U984">
        <v>91.05</v>
      </c>
    </row>
    <row r="985" spans="1:21" hidden="1" x14ac:dyDescent="0.2">
      <c r="A985" t="s">
        <v>402</v>
      </c>
      <c r="B985" t="s">
        <v>403</v>
      </c>
      <c r="C985" t="s">
        <v>404</v>
      </c>
      <c r="D985" t="s">
        <v>405</v>
      </c>
      <c r="E985" t="s">
        <v>298</v>
      </c>
      <c r="F985" t="s">
        <v>479</v>
      </c>
      <c r="G985" t="s">
        <v>459</v>
      </c>
      <c r="H985">
        <v>10620</v>
      </c>
      <c r="I985" s="1">
        <v>43866</v>
      </c>
      <c r="J985" s="1" t="str">
        <f>TEXT(Shipping_Data[[#This Row],[OrderDate]],"MMM")</f>
        <v>Feb</v>
      </c>
      <c r="K985">
        <f>YEAR(Shipping_Data[[#This Row],[OrderDate]])</f>
        <v>2020</v>
      </c>
      <c r="L985" s="1">
        <v>43894</v>
      </c>
      <c r="M985" s="1">
        <v>43875</v>
      </c>
      <c r="N985" t="s">
        <v>26</v>
      </c>
      <c r="O985">
        <v>24</v>
      </c>
      <c r="P985" t="s">
        <v>72</v>
      </c>
      <c r="Q985">
        <v>4.5</v>
      </c>
      <c r="R985">
        <v>5</v>
      </c>
      <c r="S985">
        <v>0</v>
      </c>
      <c r="T985">
        <v>22.5</v>
      </c>
      <c r="U985">
        <v>0.94</v>
      </c>
    </row>
    <row r="986" spans="1:21" hidden="1" x14ac:dyDescent="0.2">
      <c r="A986" t="s">
        <v>402</v>
      </c>
      <c r="B986" t="s">
        <v>403</v>
      </c>
      <c r="C986" t="s">
        <v>404</v>
      </c>
      <c r="D986" t="s">
        <v>405</v>
      </c>
      <c r="E986" t="s">
        <v>298</v>
      </c>
      <c r="F986" t="s">
        <v>479</v>
      </c>
      <c r="G986" t="s">
        <v>459</v>
      </c>
      <c r="H986">
        <v>10620</v>
      </c>
      <c r="I986" s="1">
        <v>43866</v>
      </c>
      <c r="J986" s="1" t="str">
        <f>TEXT(Shipping_Data[[#This Row],[OrderDate]],"MMM")</f>
        <v>Feb</v>
      </c>
      <c r="K986">
        <f>YEAR(Shipping_Data[[#This Row],[OrderDate]])</f>
        <v>2020</v>
      </c>
      <c r="L986" s="1">
        <v>43894</v>
      </c>
      <c r="M986" s="1">
        <v>43875</v>
      </c>
      <c r="N986" t="s">
        <v>26</v>
      </c>
      <c r="O986">
        <v>52</v>
      </c>
      <c r="P986" t="s">
        <v>270</v>
      </c>
      <c r="Q986">
        <v>7</v>
      </c>
      <c r="R986">
        <v>5</v>
      </c>
      <c r="S986">
        <v>0</v>
      </c>
      <c r="T986">
        <v>35</v>
      </c>
      <c r="U986">
        <v>0.94</v>
      </c>
    </row>
    <row r="987" spans="1:21" hidden="1" x14ac:dyDescent="0.2">
      <c r="A987" t="s">
        <v>264</v>
      </c>
      <c r="B987" t="s">
        <v>265</v>
      </c>
      <c r="C987" t="s">
        <v>266</v>
      </c>
      <c r="D987" t="s">
        <v>267</v>
      </c>
      <c r="E987" t="s">
        <v>226</v>
      </c>
      <c r="F987" t="s">
        <v>477</v>
      </c>
      <c r="G987" t="s">
        <v>453</v>
      </c>
      <c r="H987">
        <v>10621</v>
      </c>
      <c r="I987" s="1">
        <v>43866</v>
      </c>
      <c r="J987" s="1" t="str">
        <f>TEXT(Shipping_Data[[#This Row],[OrderDate]],"MMM")</f>
        <v>Feb</v>
      </c>
      <c r="K987">
        <f>YEAR(Shipping_Data[[#This Row],[OrderDate]])</f>
        <v>2020</v>
      </c>
      <c r="L987" s="1">
        <v>43894</v>
      </c>
      <c r="M987" s="1">
        <v>43872</v>
      </c>
      <c r="N987" t="s">
        <v>47</v>
      </c>
      <c r="O987">
        <v>19</v>
      </c>
      <c r="P987" t="s">
        <v>203</v>
      </c>
      <c r="Q987">
        <v>9.1999999999999993</v>
      </c>
      <c r="R987">
        <v>5</v>
      </c>
      <c r="S987">
        <v>0</v>
      </c>
      <c r="T987">
        <v>46</v>
      </c>
      <c r="U987">
        <v>23.73</v>
      </c>
    </row>
    <row r="988" spans="1:21" hidden="1" x14ac:dyDescent="0.2">
      <c r="A988" t="s">
        <v>264</v>
      </c>
      <c r="B988" t="s">
        <v>265</v>
      </c>
      <c r="C988" t="s">
        <v>266</v>
      </c>
      <c r="D988" t="s">
        <v>267</v>
      </c>
      <c r="E988" t="s">
        <v>226</v>
      </c>
      <c r="F988" t="s">
        <v>477</v>
      </c>
      <c r="G988" t="s">
        <v>453</v>
      </c>
      <c r="H988">
        <v>10621</v>
      </c>
      <c r="I988" s="1">
        <v>43866</v>
      </c>
      <c r="J988" s="1" t="str">
        <f>TEXT(Shipping_Data[[#This Row],[OrderDate]],"MMM")</f>
        <v>Feb</v>
      </c>
      <c r="K988">
        <f>YEAR(Shipping_Data[[#This Row],[OrderDate]])</f>
        <v>2020</v>
      </c>
      <c r="L988" s="1">
        <v>43894</v>
      </c>
      <c r="M988" s="1">
        <v>43872</v>
      </c>
      <c r="N988" t="s">
        <v>47</v>
      </c>
      <c r="O988">
        <v>23</v>
      </c>
      <c r="P988" t="s">
        <v>303</v>
      </c>
      <c r="Q988">
        <v>9</v>
      </c>
      <c r="R988">
        <v>10</v>
      </c>
      <c r="S988">
        <v>0</v>
      </c>
      <c r="T988">
        <v>90</v>
      </c>
      <c r="U988">
        <v>23.73</v>
      </c>
    </row>
    <row r="989" spans="1:21" hidden="1" x14ac:dyDescent="0.2">
      <c r="A989" t="s">
        <v>264</v>
      </c>
      <c r="B989" t="s">
        <v>265</v>
      </c>
      <c r="C989" t="s">
        <v>266</v>
      </c>
      <c r="D989" t="s">
        <v>267</v>
      </c>
      <c r="E989" t="s">
        <v>226</v>
      </c>
      <c r="F989" t="s">
        <v>477</v>
      </c>
      <c r="G989" t="s">
        <v>453</v>
      </c>
      <c r="H989">
        <v>10621</v>
      </c>
      <c r="I989" s="1">
        <v>43866</v>
      </c>
      <c r="J989" s="1" t="str">
        <f>TEXT(Shipping_Data[[#This Row],[OrderDate]],"MMM")</f>
        <v>Feb</v>
      </c>
      <c r="K989">
        <f>YEAR(Shipping_Data[[#This Row],[OrderDate]])</f>
        <v>2020</v>
      </c>
      <c r="L989" s="1">
        <v>43894</v>
      </c>
      <c r="M989" s="1">
        <v>43872</v>
      </c>
      <c r="N989" t="s">
        <v>47</v>
      </c>
      <c r="O989">
        <v>70</v>
      </c>
      <c r="P989" t="s">
        <v>119</v>
      </c>
      <c r="Q989">
        <v>15</v>
      </c>
      <c r="R989">
        <v>20</v>
      </c>
      <c r="S989">
        <v>0</v>
      </c>
      <c r="T989">
        <v>300</v>
      </c>
      <c r="U989">
        <v>23.73</v>
      </c>
    </row>
    <row r="990" spans="1:21" hidden="1" x14ac:dyDescent="0.2">
      <c r="A990" t="s">
        <v>264</v>
      </c>
      <c r="B990" t="s">
        <v>265</v>
      </c>
      <c r="C990" t="s">
        <v>266</v>
      </c>
      <c r="D990" t="s">
        <v>267</v>
      </c>
      <c r="E990" t="s">
        <v>226</v>
      </c>
      <c r="F990" t="s">
        <v>477</v>
      </c>
      <c r="G990" t="s">
        <v>453</v>
      </c>
      <c r="H990">
        <v>10621</v>
      </c>
      <c r="I990" s="1">
        <v>43866</v>
      </c>
      <c r="J990" s="1" t="str">
        <f>TEXT(Shipping_Data[[#This Row],[OrderDate]],"MMM")</f>
        <v>Feb</v>
      </c>
      <c r="K990">
        <f>YEAR(Shipping_Data[[#This Row],[OrderDate]])</f>
        <v>2020</v>
      </c>
      <c r="L990" s="1">
        <v>43894</v>
      </c>
      <c r="M990" s="1">
        <v>43872</v>
      </c>
      <c r="N990" t="s">
        <v>47</v>
      </c>
      <c r="O990">
        <v>71</v>
      </c>
      <c r="P990" t="s">
        <v>171</v>
      </c>
      <c r="Q990">
        <v>21.5</v>
      </c>
      <c r="R990">
        <v>15</v>
      </c>
      <c r="S990">
        <v>0</v>
      </c>
      <c r="T990">
        <v>322.5</v>
      </c>
      <c r="U990">
        <v>23.73</v>
      </c>
    </row>
    <row r="991" spans="1:21" hidden="1" x14ac:dyDescent="0.2">
      <c r="A991" t="s">
        <v>211</v>
      </c>
      <c r="B991" t="s">
        <v>212</v>
      </c>
      <c r="C991" t="s">
        <v>45</v>
      </c>
      <c r="D991" t="s">
        <v>213</v>
      </c>
      <c r="E991" t="s">
        <v>39</v>
      </c>
      <c r="F991" t="s">
        <v>478</v>
      </c>
      <c r="G991" t="s">
        <v>453</v>
      </c>
      <c r="H991">
        <v>10622</v>
      </c>
      <c r="I991" s="1">
        <v>43867</v>
      </c>
      <c r="J991" s="1" t="str">
        <f>TEXT(Shipping_Data[[#This Row],[OrderDate]],"MMM")</f>
        <v>Feb</v>
      </c>
      <c r="K991">
        <f>YEAR(Shipping_Data[[#This Row],[OrderDate]])</f>
        <v>2020</v>
      </c>
      <c r="L991" s="1">
        <v>43895</v>
      </c>
      <c r="M991" s="1">
        <v>43872</v>
      </c>
      <c r="N991" t="s">
        <v>26</v>
      </c>
      <c r="O991">
        <v>2</v>
      </c>
      <c r="P991" t="s">
        <v>79</v>
      </c>
      <c r="Q991">
        <v>19</v>
      </c>
      <c r="R991">
        <v>20</v>
      </c>
      <c r="S991">
        <v>0</v>
      </c>
      <c r="T991">
        <v>380</v>
      </c>
      <c r="U991">
        <v>50.97</v>
      </c>
    </row>
    <row r="992" spans="1:21" hidden="1" x14ac:dyDescent="0.2">
      <c r="A992" t="s">
        <v>211</v>
      </c>
      <c r="B992" t="s">
        <v>212</v>
      </c>
      <c r="C992" t="s">
        <v>45</v>
      </c>
      <c r="D992" t="s">
        <v>213</v>
      </c>
      <c r="E992" t="s">
        <v>39</v>
      </c>
      <c r="F992" t="s">
        <v>478</v>
      </c>
      <c r="G992" t="s">
        <v>453</v>
      </c>
      <c r="H992">
        <v>10622</v>
      </c>
      <c r="I992" s="1">
        <v>43867</v>
      </c>
      <c r="J992" s="1" t="str">
        <f>TEXT(Shipping_Data[[#This Row],[OrderDate]],"MMM")</f>
        <v>Feb</v>
      </c>
      <c r="K992">
        <f>YEAR(Shipping_Data[[#This Row],[OrderDate]])</f>
        <v>2020</v>
      </c>
      <c r="L992" s="1">
        <v>43895</v>
      </c>
      <c r="M992" s="1">
        <v>43872</v>
      </c>
      <c r="N992" t="s">
        <v>26</v>
      </c>
      <c r="O992">
        <v>68</v>
      </c>
      <c r="P992" t="s">
        <v>221</v>
      </c>
      <c r="Q992">
        <v>12.5</v>
      </c>
      <c r="R992">
        <v>18</v>
      </c>
      <c r="S992">
        <v>0.20000000298023224</v>
      </c>
      <c r="T992">
        <v>180</v>
      </c>
      <c r="U992">
        <v>50.97</v>
      </c>
    </row>
    <row r="993" spans="1:21" hidden="1" x14ac:dyDescent="0.2">
      <c r="A993" t="s">
        <v>146</v>
      </c>
      <c r="B993" t="s">
        <v>147</v>
      </c>
      <c r="C993" t="s">
        <v>148</v>
      </c>
      <c r="D993" t="s">
        <v>149</v>
      </c>
      <c r="E993" t="s">
        <v>34</v>
      </c>
      <c r="F993" t="s">
        <v>477</v>
      </c>
      <c r="G993" t="s">
        <v>458</v>
      </c>
      <c r="H993">
        <v>10623</v>
      </c>
      <c r="I993" s="1">
        <v>43868</v>
      </c>
      <c r="J993" s="1" t="str">
        <f>TEXT(Shipping_Data[[#This Row],[OrderDate]],"MMM")</f>
        <v>Feb</v>
      </c>
      <c r="K993">
        <f>YEAR(Shipping_Data[[#This Row],[OrderDate]])</f>
        <v>2020</v>
      </c>
      <c r="L993" s="1">
        <v>43896</v>
      </c>
      <c r="M993" s="1">
        <v>43873</v>
      </c>
      <c r="N993" t="s">
        <v>47</v>
      </c>
      <c r="O993">
        <v>14</v>
      </c>
      <c r="P993" t="s">
        <v>41</v>
      </c>
      <c r="Q993">
        <v>23.25</v>
      </c>
      <c r="R993">
        <v>21</v>
      </c>
      <c r="S993">
        <v>0</v>
      </c>
      <c r="T993">
        <v>488.25</v>
      </c>
      <c r="U993">
        <v>97.18</v>
      </c>
    </row>
    <row r="994" spans="1:21" hidden="1" x14ac:dyDescent="0.2">
      <c r="A994" t="s">
        <v>146</v>
      </c>
      <c r="B994" t="s">
        <v>147</v>
      </c>
      <c r="C994" t="s">
        <v>148</v>
      </c>
      <c r="D994" t="s">
        <v>149</v>
      </c>
      <c r="E994" t="s">
        <v>34</v>
      </c>
      <c r="F994" t="s">
        <v>477</v>
      </c>
      <c r="G994" t="s">
        <v>458</v>
      </c>
      <c r="H994">
        <v>10623</v>
      </c>
      <c r="I994" s="1">
        <v>43868</v>
      </c>
      <c r="J994" s="1" t="str">
        <f>TEXT(Shipping_Data[[#This Row],[OrderDate]],"MMM")</f>
        <v>Feb</v>
      </c>
      <c r="K994">
        <f>YEAR(Shipping_Data[[#This Row],[OrderDate]])</f>
        <v>2020</v>
      </c>
      <c r="L994" s="1">
        <v>43896</v>
      </c>
      <c r="M994" s="1">
        <v>43873</v>
      </c>
      <c r="N994" t="s">
        <v>47</v>
      </c>
      <c r="O994">
        <v>19</v>
      </c>
      <c r="P994" t="s">
        <v>203</v>
      </c>
      <c r="Q994">
        <v>9.1999999999999993</v>
      </c>
      <c r="R994">
        <v>15</v>
      </c>
      <c r="S994">
        <v>0.10000000149011612</v>
      </c>
      <c r="T994">
        <v>124.2</v>
      </c>
      <c r="U994">
        <v>97.18</v>
      </c>
    </row>
    <row r="995" spans="1:21" hidden="1" x14ac:dyDescent="0.2">
      <c r="A995" t="s">
        <v>146</v>
      </c>
      <c r="B995" t="s">
        <v>147</v>
      </c>
      <c r="C995" t="s">
        <v>148</v>
      </c>
      <c r="D995" t="s">
        <v>149</v>
      </c>
      <c r="E995" t="s">
        <v>34</v>
      </c>
      <c r="F995" t="s">
        <v>477</v>
      </c>
      <c r="G995" t="s">
        <v>458</v>
      </c>
      <c r="H995">
        <v>10623</v>
      </c>
      <c r="I995" s="1">
        <v>43868</v>
      </c>
      <c r="J995" s="1" t="str">
        <f>TEXT(Shipping_Data[[#This Row],[OrderDate]],"MMM")</f>
        <v>Feb</v>
      </c>
      <c r="K995">
        <f>YEAR(Shipping_Data[[#This Row],[OrderDate]])</f>
        <v>2020</v>
      </c>
      <c r="L995" s="1">
        <v>43896</v>
      </c>
      <c r="M995" s="1">
        <v>43873</v>
      </c>
      <c r="N995" t="s">
        <v>47</v>
      </c>
      <c r="O995">
        <v>21</v>
      </c>
      <c r="P995" t="s">
        <v>107</v>
      </c>
      <c r="Q995">
        <v>10</v>
      </c>
      <c r="R995">
        <v>25</v>
      </c>
      <c r="S995">
        <v>0.10000000149011612</v>
      </c>
      <c r="T995">
        <v>225</v>
      </c>
      <c r="U995">
        <v>97.18</v>
      </c>
    </row>
    <row r="996" spans="1:21" hidden="1" x14ac:dyDescent="0.2">
      <c r="A996" t="s">
        <v>146</v>
      </c>
      <c r="B996" t="s">
        <v>147</v>
      </c>
      <c r="C996" t="s">
        <v>148</v>
      </c>
      <c r="D996" t="s">
        <v>149</v>
      </c>
      <c r="E996" t="s">
        <v>34</v>
      </c>
      <c r="F996" t="s">
        <v>477</v>
      </c>
      <c r="G996" t="s">
        <v>458</v>
      </c>
      <c r="H996">
        <v>10623</v>
      </c>
      <c r="I996" s="1">
        <v>43868</v>
      </c>
      <c r="J996" s="1" t="str">
        <f>TEXT(Shipping_Data[[#This Row],[OrderDate]],"MMM")</f>
        <v>Feb</v>
      </c>
      <c r="K996">
        <f>YEAR(Shipping_Data[[#This Row],[OrderDate]])</f>
        <v>2020</v>
      </c>
      <c r="L996" s="1">
        <v>43896</v>
      </c>
      <c r="M996" s="1">
        <v>43873</v>
      </c>
      <c r="N996" t="s">
        <v>47</v>
      </c>
      <c r="O996">
        <v>24</v>
      </c>
      <c r="P996" t="s">
        <v>72</v>
      </c>
      <c r="Q996">
        <v>4.5</v>
      </c>
      <c r="R996">
        <v>3</v>
      </c>
      <c r="S996">
        <v>0</v>
      </c>
      <c r="T996">
        <v>13.5</v>
      </c>
      <c r="U996">
        <v>97.18</v>
      </c>
    </row>
    <row r="997" spans="1:21" hidden="1" x14ac:dyDescent="0.2">
      <c r="A997" t="s">
        <v>146</v>
      </c>
      <c r="B997" t="s">
        <v>147</v>
      </c>
      <c r="C997" t="s">
        <v>148</v>
      </c>
      <c r="D997" t="s">
        <v>149</v>
      </c>
      <c r="E997" t="s">
        <v>34</v>
      </c>
      <c r="F997" t="s">
        <v>477</v>
      </c>
      <c r="G997" t="s">
        <v>458</v>
      </c>
      <c r="H997">
        <v>10623</v>
      </c>
      <c r="I997" s="1">
        <v>43868</v>
      </c>
      <c r="J997" s="1" t="str">
        <f>TEXT(Shipping_Data[[#This Row],[OrderDate]],"MMM")</f>
        <v>Feb</v>
      </c>
      <c r="K997">
        <f>YEAR(Shipping_Data[[#This Row],[OrderDate]])</f>
        <v>2020</v>
      </c>
      <c r="L997" s="1">
        <v>43896</v>
      </c>
      <c r="M997" s="1">
        <v>43873</v>
      </c>
      <c r="N997" t="s">
        <v>47</v>
      </c>
      <c r="O997">
        <v>35</v>
      </c>
      <c r="P997" t="s">
        <v>123</v>
      </c>
      <c r="Q997">
        <v>18</v>
      </c>
      <c r="R997">
        <v>30</v>
      </c>
      <c r="S997">
        <v>0.10000000149011612</v>
      </c>
      <c r="T997">
        <v>486</v>
      </c>
      <c r="U997">
        <v>97.18</v>
      </c>
    </row>
    <row r="998" spans="1:21" hidden="1" x14ac:dyDescent="0.2">
      <c r="A998" t="s">
        <v>431</v>
      </c>
      <c r="B998" t="s">
        <v>432</v>
      </c>
      <c r="C998" t="s">
        <v>433</v>
      </c>
      <c r="D998" t="s">
        <v>434</v>
      </c>
      <c r="E998" t="s">
        <v>117</v>
      </c>
      <c r="F998" t="s">
        <v>479</v>
      </c>
      <c r="G998" t="s">
        <v>453</v>
      </c>
      <c r="H998">
        <v>10624</v>
      </c>
      <c r="I998" s="1">
        <v>43868</v>
      </c>
      <c r="J998" s="1" t="str">
        <f>TEXT(Shipping_Data[[#This Row],[OrderDate]],"MMM")</f>
        <v>Feb</v>
      </c>
      <c r="K998">
        <f>YEAR(Shipping_Data[[#This Row],[OrderDate]])</f>
        <v>2020</v>
      </c>
      <c r="L998" s="1">
        <v>43896</v>
      </c>
      <c r="M998" s="1">
        <v>43880</v>
      </c>
      <c r="N998" t="s">
        <v>47</v>
      </c>
      <c r="O998">
        <v>28</v>
      </c>
      <c r="P998" t="s">
        <v>185</v>
      </c>
      <c r="Q998">
        <v>45.6</v>
      </c>
      <c r="R998">
        <v>10</v>
      </c>
      <c r="S998">
        <v>0</v>
      </c>
      <c r="T998">
        <v>456</v>
      </c>
      <c r="U998">
        <v>94.8</v>
      </c>
    </row>
    <row r="999" spans="1:21" hidden="1" x14ac:dyDescent="0.2">
      <c r="A999" t="s">
        <v>431</v>
      </c>
      <c r="B999" t="s">
        <v>432</v>
      </c>
      <c r="C999" t="s">
        <v>433</v>
      </c>
      <c r="D999" t="s">
        <v>434</v>
      </c>
      <c r="E999" t="s">
        <v>117</v>
      </c>
      <c r="F999" t="s">
        <v>479</v>
      </c>
      <c r="G999" t="s">
        <v>453</v>
      </c>
      <c r="H999">
        <v>10624</v>
      </c>
      <c r="I999" s="1">
        <v>43868</v>
      </c>
      <c r="J999" s="1" t="str">
        <f>TEXT(Shipping_Data[[#This Row],[OrderDate]],"MMM")</f>
        <v>Feb</v>
      </c>
      <c r="K999">
        <f>YEAR(Shipping_Data[[#This Row],[OrderDate]])</f>
        <v>2020</v>
      </c>
      <c r="L999" s="1">
        <v>43896</v>
      </c>
      <c r="M999" s="1">
        <v>43880</v>
      </c>
      <c r="N999" t="s">
        <v>47</v>
      </c>
      <c r="O999">
        <v>29</v>
      </c>
      <c r="P999" t="s">
        <v>156</v>
      </c>
      <c r="Q999">
        <v>123.79</v>
      </c>
      <c r="R999">
        <v>6</v>
      </c>
      <c r="S999">
        <v>0</v>
      </c>
      <c r="T999">
        <v>742.74</v>
      </c>
      <c r="U999">
        <v>94.8</v>
      </c>
    </row>
    <row r="1000" spans="1:21" hidden="1" x14ac:dyDescent="0.2">
      <c r="A1000" t="s">
        <v>431</v>
      </c>
      <c r="B1000" t="s">
        <v>432</v>
      </c>
      <c r="C1000" t="s">
        <v>433</v>
      </c>
      <c r="D1000" t="s">
        <v>434</v>
      </c>
      <c r="E1000" t="s">
        <v>117</v>
      </c>
      <c r="F1000" t="s">
        <v>479</v>
      </c>
      <c r="G1000" t="s">
        <v>453</v>
      </c>
      <c r="H1000">
        <v>10624</v>
      </c>
      <c r="I1000" s="1">
        <v>43868</v>
      </c>
      <c r="J1000" s="1" t="str">
        <f>TEXT(Shipping_Data[[#This Row],[OrderDate]],"MMM")</f>
        <v>Feb</v>
      </c>
      <c r="K1000">
        <f>YEAR(Shipping_Data[[#This Row],[OrderDate]])</f>
        <v>2020</v>
      </c>
      <c r="L1000" s="1">
        <v>43896</v>
      </c>
      <c r="M1000" s="1">
        <v>43880</v>
      </c>
      <c r="N1000" t="s">
        <v>47</v>
      </c>
      <c r="O1000">
        <v>44</v>
      </c>
      <c r="P1000" t="s">
        <v>190</v>
      </c>
      <c r="Q1000">
        <v>19.45</v>
      </c>
      <c r="R1000">
        <v>10</v>
      </c>
      <c r="S1000">
        <v>0</v>
      </c>
      <c r="T1000">
        <v>194.5</v>
      </c>
      <c r="U1000">
        <v>94.8</v>
      </c>
    </row>
    <row r="1001" spans="1:21" hidden="1" x14ac:dyDescent="0.2">
      <c r="A1001" t="s">
        <v>251</v>
      </c>
      <c r="B1001" t="s">
        <v>252</v>
      </c>
      <c r="C1001" t="s">
        <v>104</v>
      </c>
      <c r="D1001" t="s">
        <v>253</v>
      </c>
      <c r="E1001" t="s">
        <v>106</v>
      </c>
      <c r="F1001" t="s">
        <v>479</v>
      </c>
      <c r="G1001" t="s">
        <v>454</v>
      </c>
      <c r="H1001">
        <v>10625</v>
      </c>
      <c r="I1001" s="1">
        <v>43869</v>
      </c>
      <c r="J1001" s="1" t="str">
        <f>TEXT(Shipping_Data[[#This Row],[OrderDate]],"MMM")</f>
        <v>Feb</v>
      </c>
      <c r="K1001">
        <f>YEAR(Shipping_Data[[#This Row],[OrderDate]])</f>
        <v>2020</v>
      </c>
      <c r="L1001" s="1">
        <v>43897</v>
      </c>
      <c r="M1001" s="1">
        <v>43875</v>
      </c>
      <c r="N1001" t="s">
        <v>40</v>
      </c>
      <c r="O1001">
        <v>14</v>
      </c>
      <c r="P1001" t="s">
        <v>41</v>
      </c>
      <c r="Q1001">
        <v>23.25</v>
      </c>
      <c r="R1001">
        <v>3</v>
      </c>
      <c r="S1001">
        <v>0</v>
      </c>
      <c r="T1001">
        <v>69.75</v>
      </c>
      <c r="U1001">
        <v>43.9</v>
      </c>
    </row>
    <row r="1002" spans="1:21" hidden="1" x14ac:dyDescent="0.2">
      <c r="A1002" t="s">
        <v>251</v>
      </c>
      <c r="B1002" t="s">
        <v>252</v>
      </c>
      <c r="C1002" t="s">
        <v>104</v>
      </c>
      <c r="D1002" t="s">
        <v>253</v>
      </c>
      <c r="E1002" t="s">
        <v>106</v>
      </c>
      <c r="F1002" t="s">
        <v>479</v>
      </c>
      <c r="G1002" t="s">
        <v>454</v>
      </c>
      <c r="H1002">
        <v>10625</v>
      </c>
      <c r="I1002" s="1">
        <v>43869</v>
      </c>
      <c r="J1002" s="1" t="str">
        <f>TEXT(Shipping_Data[[#This Row],[OrderDate]],"MMM")</f>
        <v>Feb</v>
      </c>
      <c r="K1002">
        <f>YEAR(Shipping_Data[[#This Row],[OrderDate]])</f>
        <v>2020</v>
      </c>
      <c r="L1002" s="1">
        <v>43897</v>
      </c>
      <c r="M1002" s="1">
        <v>43875</v>
      </c>
      <c r="N1002" t="s">
        <v>40</v>
      </c>
      <c r="O1002">
        <v>42</v>
      </c>
      <c r="P1002" t="s">
        <v>28</v>
      </c>
      <c r="Q1002">
        <v>14</v>
      </c>
      <c r="R1002">
        <v>5</v>
      </c>
      <c r="S1002">
        <v>0</v>
      </c>
      <c r="T1002">
        <v>70</v>
      </c>
      <c r="U1002">
        <v>43.9</v>
      </c>
    </row>
    <row r="1003" spans="1:21" hidden="1" x14ac:dyDescent="0.2">
      <c r="A1003" t="s">
        <v>251</v>
      </c>
      <c r="B1003" t="s">
        <v>252</v>
      </c>
      <c r="C1003" t="s">
        <v>104</v>
      </c>
      <c r="D1003" t="s">
        <v>253</v>
      </c>
      <c r="E1003" t="s">
        <v>106</v>
      </c>
      <c r="F1003" t="s">
        <v>479</v>
      </c>
      <c r="G1003" t="s">
        <v>454</v>
      </c>
      <c r="H1003">
        <v>10625</v>
      </c>
      <c r="I1003" s="1">
        <v>43869</v>
      </c>
      <c r="J1003" s="1" t="str">
        <f>TEXT(Shipping_Data[[#This Row],[OrderDate]],"MMM")</f>
        <v>Feb</v>
      </c>
      <c r="K1003">
        <f>YEAR(Shipping_Data[[#This Row],[OrderDate]])</f>
        <v>2020</v>
      </c>
      <c r="L1003" s="1">
        <v>43897</v>
      </c>
      <c r="M1003" s="1">
        <v>43875</v>
      </c>
      <c r="N1003" t="s">
        <v>40</v>
      </c>
      <c r="O1003">
        <v>60</v>
      </c>
      <c r="P1003" t="s">
        <v>63</v>
      </c>
      <c r="Q1003">
        <v>34</v>
      </c>
      <c r="R1003">
        <v>10</v>
      </c>
      <c r="S1003">
        <v>0</v>
      </c>
      <c r="T1003">
        <v>340</v>
      </c>
      <c r="U1003">
        <v>43.9</v>
      </c>
    </row>
    <row r="1004" spans="1:21" hidden="1" x14ac:dyDescent="0.2">
      <c r="A1004" t="s">
        <v>186</v>
      </c>
      <c r="B1004" t="s">
        <v>187</v>
      </c>
      <c r="C1004" t="s">
        <v>188</v>
      </c>
      <c r="D1004" t="s">
        <v>189</v>
      </c>
      <c r="E1004" t="s">
        <v>135</v>
      </c>
      <c r="F1004" t="s">
        <v>477</v>
      </c>
      <c r="G1004" t="s">
        <v>457</v>
      </c>
      <c r="H1004">
        <v>10626</v>
      </c>
      <c r="I1004" s="1">
        <v>43872</v>
      </c>
      <c r="J1004" s="1" t="str">
        <f>TEXT(Shipping_Data[[#This Row],[OrderDate]],"MMM")</f>
        <v>Feb</v>
      </c>
      <c r="K1004">
        <f>YEAR(Shipping_Data[[#This Row],[OrderDate]])</f>
        <v>2020</v>
      </c>
      <c r="L1004" s="1">
        <v>43900</v>
      </c>
      <c r="M1004" s="1">
        <v>43881</v>
      </c>
      <c r="N1004" t="s">
        <v>47</v>
      </c>
      <c r="O1004">
        <v>53</v>
      </c>
      <c r="P1004" t="s">
        <v>87</v>
      </c>
      <c r="Q1004">
        <v>32.799999999999997</v>
      </c>
      <c r="R1004">
        <v>12</v>
      </c>
      <c r="S1004">
        <v>0</v>
      </c>
      <c r="T1004">
        <v>393.6</v>
      </c>
      <c r="U1004">
        <v>138.69</v>
      </c>
    </row>
    <row r="1005" spans="1:21" hidden="1" x14ac:dyDescent="0.2">
      <c r="A1005" t="s">
        <v>186</v>
      </c>
      <c r="B1005" t="s">
        <v>187</v>
      </c>
      <c r="C1005" t="s">
        <v>188</v>
      </c>
      <c r="D1005" t="s">
        <v>189</v>
      </c>
      <c r="E1005" t="s">
        <v>135</v>
      </c>
      <c r="F1005" t="s">
        <v>477</v>
      </c>
      <c r="G1005" t="s">
        <v>457</v>
      </c>
      <c r="H1005">
        <v>10626</v>
      </c>
      <c r="I1005" s="1">
        <v>43872</v>
      </c>
      <c r="J1005" s="1" t="str">
        <f>TEXT(Shipping_Data[[#This Row],[OrderDate]],"MMM")</f>
        <v>Feb</v>
      </c>
      <c r="K1005">
        <f>YEAR(Shipping_Data[[#This Row],[OrderDate]])</f>
        <v>2020</v>
      </c>
      <c r="L1005" s="1">
        <v>43900</v>
      </c>
      <c r="M1005" s="1">
        <v>43881</v>
      </c>
      <c r="N1005" t="s">
        <v>47</v>
      </c>
      <c r="O1005">
        <v>60</v>
      </c>
      <c r="P1005" t="s">
        <v>63</v>
      </c>
      <c r="Q1005">
        <v>34</v>
      </c>
      <c r="R1005">
        <v>20</v>
      </c>
      <c r="S1005">
        <v>0</v>
      </c>
      <c r="T1005">
        <v>680</v>
      </c>
      <c r="U1005">
        <v>138.69</v>
      </c>
    </row>
    <row r="1006" spans="1:21" hidden="1" x14ac:dyDescent="0.2">
      <c r="A1006" t="s">
        <v>186</v>
      </c>
      <c r="B1006" t="s">
        <v>187</v>
      </c>
      <c r="C1006" t="s">
        <v>188</v>
      </c>
      <c r="D1006" t="s">
        <v>189</v>
      </c>
      <c r="E1006" t="s">
        <v>135</v>
      </c>
      <c r="F1006" t="s">
        <v>477</v>
      </c>
      <c r="G1006" t="s">
        <v>457</v>
      </c>
      <c r="H1006">
        <v>10626</v>
      </c>
      <c r="I1006" s="1">
        <v>43872</v>
      </c>
      <c r="J1006" s="1" t="str">
        <f>TEXT(Shipping_Data[[#This Row],[OrderDate]],"MMM")</f>
        <v>Feb</v>
      </c>
      <c r="K1006">
        <f>YEAR(Shipping_Data[[#This Row],[OrderDate]])</f>
        <v>2020</v>
      </c>
      <c r="L1006" s="1">
        <v>43900</v>
      </c>
      <c r="M1006" s="1">
        <v>43881</v>
      </c>
      <c r="N1006" t="s">
        <v>47</v>
      </c>
      <c r="O1006">
        <v>71</v>
      </c>
      <c r="P1006" t="s">
        <v>171</v>
      </c>
      <c r="Q1006">
        <v>21.5</v>
      </c>
      <c r="R1006">
        <v>20</v>
      </c>
      <c r="S1006">
        <v>0</v>
      </c>
      <c r="T1006">
        <v>430</v>
      </c>
      <c r="U1006">
        <v>138.69</v>
      </c>
    </row>
    <row r="1007" spans="1:21" hidden="1" x14ac:dyDescent="0.2">
      <c r="A1007" t="s">
        <v>276</v>
      </c>
      <c r="B1007" t="s">
        <v>277</v>
      </c>
      <c r="C1007" t="s">
        <v>278</v>
      </c>
      <c r="D1007" t="s">
        <v>279</v>
      </c>
      <c r="E1007" t="s">
        <v>117</v>
      </c>
      <c r="F1007" t="s">
        <v>479</v>
      </c>
      <c r="G1007" t="s">
        <v>458</v>
      </c>
      <c r="H1007">
        <v>10627</v>
      </c>
      <c r="I1007" s="1">
        <v>43872</v>
      </c>
      <c r="J1007" s="1" t="str">
        <f>TEXT(Shipping_Data[[#This Row],[OrderDate]],"MMM")</f>
        <v>Feb</v>
      </c>
      <c r="K1007">
        <f>YEAR(Shipping_Data[[#This Row],[OrderDate]])</f>
        <v>2020</v>
      </c>
      <c r="L1007" s="1">
        <v>43914</v>
      </c>
      <c r="M1007" s="1">
        <v>43882</v>
      </c>
      <c r="N1007" t="s">
        <v>26</v>
      </c>
      <c r="O1007">
        <v>62</v>
      </c>
      <c r="P1007" t="s">
        <v>118</v>
      </c>
      <c r="Q1007">
        <v>49.3</v>
      </c>
      <c r="R1007">
        <v>15</v>
      </c>
      <c r="S1007">
        <v>0</v>
      </c>
      <c r="T1007">
        <v>739.5</v>
      </c>
      <c r="U1007">
        <v>107.46</v>
      </c>
    </row>
    <row r="1008" spans="1:21" hidden="1" x14ac:dyDescent="0.2">
      <c r="A1008" t="s">
        <v>276</v>
      </c>
      <c r="B1008" t="s">
        <v>277</v>
      </c>
      <c r="C1008" t="s">
        <v>278</v>
      </c>
      <c r="D1008" t="s">
        <v>279</v>
      </c>
      <c r="E1008" t="s">
        <v>117</v>
      </c>
      <c r="F1008" t="s">
        <v>479</v>
      </c>
      <c r="G1008" t="s">
        <v>458</v>
      </c>
      <c r="H1008">
        <v>10627</v>
      </c>
      <c r="I1008" s="1">
        <v>43872</v>
      </c>
      <c r="J1008" s="1" t="str">
        <f>TEXT(Shipping_Data[[#This Row],[OrderDate]],"MMM")</f>
        <v>Feb</v>
      </c>
      <c r="K1008">
        <f>YEAR(Shipping_Data[[#This Row],[OrderDate]])</f>
        <v>2020</v>
      </c>
      <c r="L1008" s="1">
        <v>43914</v>
      </c>
      <c r="M1008" s="1">
        <v>43882</v>
      </c>
      <c r="N1008" t="s">
        <v>26</v>
      </c>
      <c r="O1008">
        <v>73</v>
      </c>
      <c r="P1008" t="s">
        <v>192</v>
      </c>
      <c r="Q1008">
        <v>15</v>
      </c>
      <c r="R1008">
        <v>35</v>
      </c>
      <c r="S1008">
        <v>0.15000000596046448</v>
      </c>
      <c r="T1008">
        <v>446.25</v>
      </c>
      <c r="U1008">
        <v>107.46</v>
      </c>
    </row>
    <row r="1009" spans="1:21" hidden="1" x14ac:dyDescent="0.2">
      <c r="A1009" t="s">
        <v>136</v>
      </c>
      <c r="B1009" t="s">
        <v>137</v>
      </c>
      <c r="C1009" t="s">
        <v>138</v>
      </c>
      <c r="D1009" t="s">
        <v>139</v>
      </c>
      <c r="E1009" t="s">
        <v>20</v>
      </c>
      <c r="F1009" t="s">
        <v>477</v>
      </c>
      <c r="G1009" t="s">
        <v>453</v>
      </c>
      <c r="H1009">
        <v>10628</v>
      </c>
      <c r="I1009" s="1">
        <v>43873</v>
      </c>
      <c r="J1009" s="1" t="str">
        <f>TEXT(Shipping_Data[[#This Row],[OrderDate]],"MMM")</f>
        <v>Feb</v>
      </c>
      <c r="K1009">
        <f>YEAR(Shipping_Data[[#This Row],[OrderDate]])</f>
        <v>2020</v>
      </c>
      <c r="L1009" s="1">
        <v>43901</v>
      </c>
      <c r="M1009" s="1">
        <v>43881</v>
      </c>
      <c r="N1009" t="s">
        <v>26</v>
      </c>
      <c r="O1009">
        <v>1</v>
      </c>
      <c r="P1009" t="s">
        <v>210</v>
      </c>
      <c r="Q1009">
        <v>18</v>
      </c>
      <c r="R1009">
        <v>25</v>
      </c>
      <c r="S1009">
        <v>0</v>
      </c>
      <c r="T1009">
        <v>450</v>
      </c>
      <c r="U1009">
        <v>30.36</v>
      </c>
    </row>
    <row r="1010" spans="1:21" hidden="1" x14ac:dyDescent="0.2">
      <c r="A1010" t="s">
        <v>243</v>
      </c>
      <c r="B1010" t="s">
        <v>244</v>
      </c>
      <c r="C1010" t="s">
        <v>245</v>
      </c>
      <c r="D1010" t="s">
        <v>246</v>
      </c>
      <c r="E1010" t="s">
        <v>202</v>
      </c>
      <c r="F1010" t="s">
        <v>477</v>
      </c>
      <c r="G1010" t="s">
        <v>453</v>
      </c>
      <c r="H1010">
        <v>10629</v>
      </c>
      <c r="I1010" s="1">
        <v>43873</v>
      </c>
      <c r="J1010" s="1" t="str">
        <f>TEXT(Shipping_Data[[#This Row],[OrderDate]],"MMM")</f>
        <v>Feb</v>
      </c>
      <c r="K1010">
        <f>YEAR(Shipping_Data[[#This Row],[OrderDate]])</f>
        <v>2020</v>
      </c>
      <c r="L1010" s="1">
        <v>43901</v>
      </c>
      <c r="M1010" s="1">
        <v>43881</v>
      </c>
      <c r="N1010" t="s">
        <v>26</v>
      </c>
      <c r="O1010">
        <v>29</v>
      </c>
      <c r="P1010" t="s">
        <v>156</v>
      </c>
      <c r="Q1010">
        <v>123.79</v>
      </c>
      <c r="R1010">
        <v>20</v>
      </c>
      <c r="S1010">
        <v>0</v>
      </c>
      <c r="T1010">
        <v>2475.8000000000002</v>
      </c>
      <c r="U1010">
        <v>85.46</v>
      </c>
    </row>
    <row r="1011" spans="1:21" hidden="1" x14ac:dyDescent="0.2">
      <c r="A1011" t="s">
        <v>243</v>
      </c>
      <c r="B1011" t="s">
        <v>244</v>
      </c>
      <c r="C1011" t="s">
        <v>245</v>
      </c>
      <c r="D1011" t="s">
        <v>246</v>
      </c>
      <c r="E1011" t="s">
        <v>202</v>
      </c>
      <c r="F1011" t="s">
        <v>477</v>
      </c>
      <c r="G1011" t="s">
        <v>453</v>
      </c>
      <c r="H1011">
        <v>10629</v>
      </c>
      <c r="I1011" s="1">
        <v>43873</v>
      </c>
      <c r="J1011" s="1" t="str">
        <f>TEXT(Shipping_Data[[#This Row],[OrderDate]],"MMM")</f>
        <v>Feb</v>
      </c>
      <c r="K1011">
        <f>YEAR(Shipping_Data[[#This Row],[OrderDate]])</f>
        <v>2020</v>
      </c>
      <c r="L1011" s="1">
        <v>43901</v>
      </c>
      <c r="M1011" s="1">
        <v>43881</v>
      </c>
      <c r="N1011" t="s">
        <v>26</v>
      </c>
      <c r="O1011">
        <v>64</v>
      </c>
      <c r="P1011" t="s">
        <v>228</v>
      </c>
      <c r="Q1011">
        <v>33.25</v>
      </c>
      <c r="R1011">
        <v>9</v>
      </c>
      <c r="S1011">
        <v>0</v>
      </c>
      <c r="T1011">
        <v>299.25</v>
      </c>
      <c r="U1011">
        <v>85.46</v>
      </c>
    </row>
    <row r="1012" spans="1:21" hidden="1" x14ac:dyDescent="0.2">
      <c r="A1012" t="s">
        <v>271</v>
      </c>
      <c r="B1012" t="s">
        <v>272</v>
      </c>
      <c r="C1012" t="s">
        <v>273</v>
      </c>
      <c r="D1012" t="s">
        <v>274</v>
      </c>
      <c r="E1012" t="s">
        <v>34</v>
      </c>
      <c r="F1012" t="s">
        <v>477</v>
      </c>
      <c r="G1012" t="s">
        <v>457</v>
      </c>
      <c r="H1012">
        <v>10630</v>
      </c>
      <c r="I1012" s="1">
        <v>43874</v>
      </c>
      <c r="J1012" s="1" t="str">
        <f>TEXT(Shipping_Data[[#This Row],[OrderDate]],"MMM")</f>
        <v>Feb</v>
      </c>
      <c r="K1012">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hidden="1" x14ac:dyDescent="0.2">
      <c r="A1013" t="s">
        <v>271</v>
      </c>
      <c r="B1013" t="s">
        <v>272</v>
      </c>
      <c r="C1013" t="s">
        <v>273</v>
      </c>
      <c r="D1013" t="s">
        <v>274</v>
      </c>
      <c r="E1013" t="s">
        <v>34</v>
      </c>
      <c r="F1013" t="s">
        <v>477</v>
      </c>
      <c r="G1013" t="s">
        <v>457</v>
      </c>
      <c r="H1013">
        <v>10630</v>
      </c>
      <c r="I1013" s="1">
        <v>43874</v>
      </c>
      <c r="J1013" s="1" t="str">
        <f>TEXT(Shipping_Data[[#This Row],[OrderDate]],"MMM")</f>
        <v>Feb</v>
      </c>
      <c r="K1013">
        <f>YEAR(Shipping_Data[[#This Row],[OrderDate]])</f>
        <v>2020</v>
      </c>
      <c r="L1013" s="1">
        <v>43902</v>
      </c>
      <c r="M1013" s="1">
        <v>43880</v>
      </c>
      <c r="N1013" t="s">
        <v>47</v>
      </c>
      <c r="O1013">
        <v>76</v>
      </c>
      <c r="P1013" t="s">
        <v>151</v>
      </c>
      <c r="Q1013">
        <v>18</v>
      </c>
      <c r="R1013">
        <v>35</v>
      </c>
      <c r="S1013">
        <v>0</v>
      </c>
      <c r="T1013">
        <v>630</v>
      </c>
      <c r="U1013">
        <v>32.35</v>
      </c>
    </row>
    <row r="1014" spans="1:21" hidden="1" x14ac:dyDescent="0.2">
      <c r="A1014" t="s">
        <v>313</v>
      </c>
      <c r="B1014" t="s">
        <v>314</v>
      </c>
      <c r="C1014" t="s">
        <v>315</v>
      </c>
      <c r="D1014" t="s">
        <v>316</v>
      </c>
      <c r="E1014" t="s">
        <v>20</v>
      </c>
      <c r="F1014" t="s">
        <v>477</v>
      </c>
      <c r="G1014" t="s">
        <v>458</v>
      </c>
      <c r="H1014">
        <v>10631</v>
      </c>
      <c r="I1014" s="1">
        <v>43875</v>
      </c>
      <c r="J1014" s="1" t="str">
        <f>TEXT(Shipping_Data[[#This Row],[OrderDate]],"MMM")</f>
        <v>Feb</v>
      </c>
      <c r="K1014">
        <f>YEAR(Shipping_Data[[#This Row],[OrderDate]])</f>
        <v>2020</v>
      </c>
      <c r="L1014" s="1">
        <v>43903</v>
      </c>
      <c r="M1014" s="1">
        <v>43876</v>
      </c>
      <c r="N1014" t="s">
        <v>40</v>
      </c>
      <c r="O1014">
        <v>75</v>
      </c>
      <c r="P1014" t="s">
        <v>197</v>
      </c>
      <c r="Q1014">
        <v>7.75</v>
      </c>
      <c r="R1014">
        <v>8</v>
      </c>
      <c r="S1014">
        <v>0.10000000149011612</v>
      </c>
      <c r="T1014">
        <v>55.8</v>
      </c>
      <c r="U1014">
        <v>0.87</v>
      </c>
    </row>
    <row r="1015" spans="1:21" hidden="1" x14ac:dyDescent="0.2">
      <c r="A1015" t="s">
        <v>239</v>
      </c>
      <c r="B1015" t="s">
        <v>240</v>
      </c>
      <c r="C1015" t="s">
        <v>241</v>
      </c>
      <c r="D1015" t="s">
        <v>242</v>
      </c>
      <c r="E1015" t="s">
        <v>34</v>
      </c>
      <c r="F1015" t="s">
        <v>477</v>
      </c>
      <c r="G1015" t="s">
        <v>458</v>
      </c>
      <c r="H1015">
        <v>10632</v>
      </c>
      <c r="I1015" s="1">
        <v>43875</v>
      </c>
      <c r="J1015" s="1" t="str">
        <f>TEXT(Shipping_Data[[#This Row],[OrderDate]],"MMM")</f>
        <v>Feb</v>
      </c>
      <c r="K1015">
        <f>YEAR(Shipping_Data[[#This Row],[OrderDate]])</f>
        <v>2020</v>
      </c>
      <c r="L1015" s="1">
        <v>43903</v>
      </c>
      <c r="M1015" s="1">
        <v>43880</v>
      </c>
      <c r="N1015" t="s">
        <v>40</v>
      </c>
      <c r="O1015">
        <v>2</v>
      </c>
      <c r="P1015" t="s">
        <v>79</v>
      </c>
      <c r="Q1015">
        <v>19</v>
      </c>
      <c r="R1015">
        <v>30</v>
      </c>
      <c r="S1015">
        <v>5.000000074505806E-2</v>
      </c>
      <c r="T1015">
        <v>541.5</v>
      </c>
      <c r="U1015">
        <v>41.38</v>
      </c>
    </row>
    <row r="1016" spans="1:21" hidden="1" x14ac:dyDescent="0.2">
      <c r="A1016" t="s">
        <v>239</v>
      </c>
      <c r="B1016" t="s">
        <v>240</v>
      </c>
      <c r="C1016" t="s">
        <v>241</v>
      </c>
      <c r="D1016" t="s">
        <v>242</v>
      </c>
      <c r="E1016" t="s">
        <v>34</v>
      </c>
      <c r="F1016" t="s">
        <v>477</v>
      </c>
      <c r="G1016" t="s">
        <v>458</v>
      </c>
      <c r="H1016">
        <v>10632</v>
      </c>
      <c r="I1016" s="1">
        <v>43875</v>
      </c>
      <c r="J1016" s="1" t="str">
        <f>TEXT(Shipping_Data[[#This Row],[OrderDate]],"MMM")</f>
        <v>Feb</v>
      </c>
      <c r="K1016">
        <f>YEAR(Shipping_Data[[#This Row],[OrderDate]])</f>
        <v>2020</v>
      </c>
      <c r="L1016" s="1">
        <v>43903</v>
      </c>
      <c r="M1016" s="1">
        <v>43880</v>
      </c>
      <c r="N1016" t="s">
        <v>40</v>
      </c>
      <c r="O1016">
        <v>33</v>
      </c>
      <c r="P1016" t="s">
        <v>62</v>
      </c>
      <c r="Q1016">
        <v>2.5</v>
      </c>
      <c r="R1016">
        <v>20</v>
      </c>
      <c r="S1016">
        <v>5.000000074505806E-2</v>
      </c>
      <c r="T1016">
        <v>47.5</v>
      </c>
      <c r="U1016">
        <v>41.38</v>
      </c>
    </row>
    <row r="1017" spans="1:21" hidden="1" x14ac:dyDescent="0.2">
      <c r="A1017" t="s">
        <v>95</v>
      </c>
      <c r="B1017" t="s">
        <v>96</v>
      </c>
      <c r="C1017" t="s">
        <v>97</v>
      </c>
      <c r="D1017" t="s">
        <v>98</v>
      </c>
      <c r="E1017" t="s">
        <v>99</v>
      </c>
      <c r="F1017" t="s">
        <v>477</v>
      </c>
      <c r="G1017" t="s">
        <v>460</v>
      </c>
      <c r="H1017">
        <v>10633</v>
      </c>
      <c r="I1017" s="1">
        <v>43876</v>
      </c>
      <c r="J1017" s="1" t="str">
        <f>TEXT(Shipping_Data[[#This Row],[OrderDate]],"MMM")</f>
        <v>Feb</v>
      </c>
      <c r="K1017">
        <f>YEAR(Shipping_Data[[#This Row],[OrderDate]])</f>
        <v>2020</v>
      </c>
      <c r="L1017" s="1">
        <v>43904</v>
      </c>
      <c r="M1017" s="1">
        <v>43879</v>
      </c>
      <c r="N1017" t="s">
        <v>26</v>
      </c>
      <c r="O1017">
        <v>12</v>
      </c>
      <c r="P1017" t="s">
        <v>145</v>
      </c>
      <c r="Q1017">
        <v>38</v>
      </c>
      <c r="R1017">
        <v>36</v>
      </c>
      <c r="S1017">
        <v>0.15000000596046448</v>
      </c>
      <c r="T1017">
        <v>1162.8</v>
      </c>
      <c r="U1017">
        <v>477.9</v>
      </c>
    </row>
    <row r="1018" spans="1:21" hidden="1" x14ac:dyDescent="0.2">
      <c r="A1018" t="s">
        <v>95</v>
      </c>
      <c r="B1018" t="s">
        <v>96</v>
      </c>
      <c r="C1018" t="s">
        <v>97</v>
      </c>
      <c r="D1018" t="s">
        <v>98</v>
      </c>
      <c r="E1018" t="s">
        <v>99</v>
      </c>
      <c r="F1018" t="s">
        <v>477</v>
      </c>
      <c r="G1018" t="s">
        <v>460</v>
      </c>
      <c r="H1018">
        <v>10633</v>
      </c>
      <c r="I1018" s="1">
        <v>43876</v>
      </c>
      <c r="J1018" s="1" t="str">
        <f>TEXT(Shipping_Data[[#This Row],[OrderDate]],"MMM")</f>
        <v>Feb</v>
      </c>
      <c r="K1018">
        <f>YEAR(Shipping_Data[[#This Row],[OrderDate]])</f>
        <v>2020</v>
      </c>
      <c r="L1018" s="1">
        <v>43904</v>
      </c>
      <c r="M1018" s="1">
        <v>43879</v>
      </c>
      <c r="N1018" t="s">
        <v>26</v>
      </c>
      <c r="O1018">
        <v>13</v>
      </c>
      <c r="P1018" t="s">
        <v>180</v>
      </c>
      <c r="Q1018">
        <v>6</v>
      </c>
      <c r="R1018">
        <v>13</v>
      </c>
      <c r="S1018">
        <v>0.15000000596046448</v>
      </c>
      <c r="T1018">
        <v>66.3</v>
      </c>
      <c r="U1018">
        <v>477.9</v>
      </c>
    </row>
    <row r="1019" spans="1:21" hidden="1" x14ac:dyDescent="0.2">
      <c r="A1019" t="s">
        <v>95</v>
      </c>
      <c r="B1019" t="s">
        <v>96</v>
      </c>
      <c r="C1019" t="s">
        <v>97</v>
      </c>
      <c r="D1019" t="s">
        <v>98</v>
      </c>
      <c r="E1019" t="s">
        <v>99</v>
      </c>
      <c r="F1019" t="s">
        <v>477</v>
      </c>
      <c r="G1019" t="s">
        <v>460</v>
      </c>
      <c r="H1019">
        <v>10633</v>
      </c>
      <c r="I1019" s="1">
        <v>43876</v>
      </c>
      <c r="J1019" s="1" t="str">
        <f>TEXT(Shipping_Data[[#This Row],[OrderDate]],"MMM")</f>
        <v>Feb</v>
      </c>
      <c r="K1019">
        <f>YEAR(Shipping_Data[[#This Row],[OrderDate]])</f>
        <v>2020</v>
      </c>
      <c r="L1019" s="1">
        <v>43904</v>
      </c>
      <c r="M1019" s="1">
        <v>43879</v>
      </c>
      <c r="N1019" t="s">
        <v>26</v>
      </c>
      <c r="O1019">
        <v>26</v>
      </c>
      <c r="P1019" t="s">
        <v>289</v>
      </c>
      <c r="Q1019">
        <v>31.23</v>
      </c>
      <c r="R1019">
        <v>35</v>
      </c>
      <c r="S1019">
        <v>0.15000000596046448</v>
      </c>
      <c r="T1019">
        <v>929.09</v>
      </c>
      <c r="U1019">
        <v>477.9</v>
      </c>
    </row>
    <row r="1020" spans="1:21" hidden="1" x14ac:dyDescent="0.2">
      <c r="A1020" t="s">
        <v>95</v>
      </c>
      <c r="B1020" t="s">
        <v>96</v>
      </c>
      <c r="C1020" t="s">
        <v>97</v>
      </c>
      <c r="D1020" t="s">
        <v>98</v>
      </c>
      <c r="E1020" t="s">
        <v>99</v>
      </c>
      <c r="F1020" t="s">
        <v>477</v>
      </c>
      <c r="G1020" t="s">
        <v>460</v>
      </c>
      <c r="H1020">
        <v>10633</v>
      </c>
      <c r="I1020" s="1">
        <v>43876</v>
      </c>
      <c r="J1020" s="1" t="str">
        <f>TEXT(Shipping_Data[[#This Row],[OrderDate]],"MMM")</f>
        <v>Feb</v>
      </c>
      <c r="K1020">
        <f>YEAR(Shipping_Data[[#This Row],[OrderDate]])</f>
        <v>2020</v>
      </c>
      <c r="L1020" s="1">
        <v>43904</v>
      </c>
      <c r="M1020" s="1">
        <v>43879</v>
      </c>
      <c r="N1020" t="s">
        <v>26</v>
      </c>
      <c r="O1020">
        <v>62</v>
      </c>
      <c r="P1020" t="s">
        <v>118</v>
      </c>
      <c r="Q1020">
        <v>49.3</v>
      </c>
      <c r="R1020">
        <v>80</v>
      </c>
      <c r="S1020">
        <v>0.15000000596046448</v>
      </c>
      <c r="T1020">
        <v>3352.4</v>
      </c>
      <c r="U1020">
        <v>477.9</v>
      </c>
    </row>
    <row r="1021" spans="1:21" hidden="1" x14ac:dyDescent="0.2">
      <c r="A1021" t="s">
        <v>374</v>
      </c>
      <c r="B1021" t="s">
        <v>375</v>
      </c>
      <c r="C1021" t="s">
        <v>376</v>
      </c>
      <c r="D1021" t="s">
        <v>377</v>
      </c>
      <c r="E1021" t="s">
        <v>20</v>
      </c>
      <c r="F1021" t="s">
        <v>477</v>
      </c>
      <c r="G1021" t="s">
        <v>453</v>
      </c>
      <c r="H1021">
        <v>10634</v>
      </c>
      <c r="I1021" s="1">
        <v>43876</v>
      </c>
      <c r="J1021" s="1" t="str">
        <f>TEXT(Shipping_Data[[#This Row],[OrderDate]],"MMM")</f>
        <v>Feb</v>
      </c>
      <c r="K1021">
        <f>YEAR(Shipping_Data[[#This Row],[OrderDate]])</f>
        <v>2020</v>
      </c>
      <c r="L1021" s="1">
        <v>43904</v>
      </c>
      <c r="M1021" s="1">
        <v>43882</v>
      </c>
      <c r="N1021" t="s">
        <v>26</v>
      </c>
      <c r="O1021">
        <v>7</v>
      </c>
      <c r="P1021" t="s">
        <v>128</v>
      </c>
      <c r="Q1021">
        <v>30</v>
      </c>
      <c r="R1021">
        <v>35</v>
      </c>
      <c r="S1021">
        <v>0</v>
      </c>
      <c r="T1021">
        <v>1050</v>
      </c>
      <c r="U1021">
        <v>487.38</v>
      </c>
    </row>
    <row r="1022" spans="1:21" hidden="1" x14ac:dyDescent="0.2">
      <c r="A1022" t="s">
        <v>374</v>
      </c>
      <c r="B1022" t="s">
        <v>375</v>
      </c>
      <c r="C1022" t="s">
        <v>376</v>
      </c>
      <c r="D1022" t="s">
        <v>377</v>
      </c>
      <c r="E1022" t="s">
        <v>20</v>
      </c>
      <c r="F1022" t="s">
        <v>477</v>
      </c>
      <c r="G1022" t="s">
        <v>453</v>
      </c>
      <c r="H1022">
        <v>10634</v>
      </c>
      <c r="I1022" s="1">
        <v>43876</v>
      </c>
      <c r="J1022" s="1" t="str">
        <f>TEXT(Shipping_Data[[#This Row],[OrderDate]],"MMM")</f>
        <v>Feb</v>
      </c>
      <c r="K1022">
        <f>YEAR(Shipping_Data[[#This Row],[OrderDate]])</f>
        <v>2020</v>
      </c>
      <c r="L1022" s="1">
        <v>43904</v>
      </c>
      <c r="M1022" s="1">
        <v>43882</v>
      </c>
      <c r="N1022" t="s">
        <v>26</v>
      </c>
      <c r="O1022">
        <v>18</v>
      </c>
      <c r="P1022" t="s">
        <v>232</v>
      </c>
      <c r="Q1022">
        <v>62.5</v>
      </c>
      <c r="R1022">
        <v>50</v>
      </c>
      <c r="S1022">
        <v>0</v>
      </c>
      <c r="T1022">
        <v>3125</v>
      </c>
      <c r="U1022">
        <v>487.38</v>
      </c>
    </row>
    <row r="1023" spans="1:21" hidden="1" x14ac:dyDescent="0.2">
      <c r="A1023" t="s">
        <v>374</v>
      </c>
      <c r="B1023" t="s">
        <v>375</v>
      </c>
      <c r="C1023" t="s">
        <v>376</v>
      </c>
      <c r="D1023" t="s">
        <v>377</v>
      </c>
      <c r="E1023" t="s">
        <v>20</v>
      </c>
      <c r="F1023" t="s">
        <v>477</v>
      </c>
      <c r="G1023" t="s">
        <v>453</v>
      </c>
      <c r="H1023">
        <v>10634</v>
      </c>
      <c r="I1023" s="1">
        <v>43876</v>
      </c>
      <c r="J1023" s="1" t="str">
        <f>TEXT(Shipping_Data[[#This Row],[OrderDate]],"MMM")</f>
        <v>Feb</v>
      </c>
      <c r="K1023">
        <f>YEAR(Shipping_Data[[#This Row],[OrderDate]])</f>
        <v>2020</v>
      </c>
      <c r="L1023" s="1">
        <v>43904</v>
      </c>
      <c r="M1023" s="1">
        <v>43882</v>
      </c>
      <c r="N1023" t="s">
        <v>26</v>
      </c>
      <c r="O1023">
        <v>51</v>
      </c>
      <c r="P1023" t="s">
        <v>42</v>
      </c>
      <c r="Q1023">
        <v>53</v>
      </c>
      <c r="R1023">
        <v>15</v>
      </c>
      <c r="S1023">
        <v>0</v>
      </c>
      <c r="T1023">
        <v>795</v>
      </c>
      <c r="U1023">
        <v>487.38</v>
      </c>
    </row>
    <row r="1024" spans="1:21" hidden="1" x14ac:dyDescent="0.2">
      <c r="A1024" t="s">
        <v>374</v>
      </c>
      <c r="B1024" t="s">
        <v>375</v>
      </c>
      <c r="C1024" t="s">
        <v>376</v>
      </c>
      <c r="D1024" t="s">
        <v>377</v>
      </c>
      <c r="E1024" t="s">
        <v>20</v>
      </c>
      <c r="F1024" t="s">
        <v>477</v>
      </c>
      <c r="G1024" t="s">
        <v>453</v>
      </c>
      <c r="H1024">
        <v>10634</v>
      </c>
      <c r="I1024" s="1">
        <v>43876</v>
      </c>
      <c r="J1024" s="1" t="str">
        <f>TEXT(Shipping_Data[[#This Row],[OrderDate]],"MMM")</f>
        <v>Feb</v>
      </c>
      <c r="K1024">
        <f>YEAR(Shipping_Data[[#This Row],[OrderDate]])</f>
        <v>2020</v>
      </c>
      <c r="L1024" s="1">
        <v>43904</v>
      </c>
      <c r="M1024" s="1">
        <v>43882</v>
      </c>
      <c r="N1024" t="s">
        <v>26</v>
      </c>
      <c r="O1024">
        <v>75</v>
      </c>
      <c r="P1024" t="s">
        <v>197</v>
      </c>
      <c r="Q1024">
        <v>7.75</v>
      </c>
      <c r="R1024">
        <v>2</v>
      </c>
      <c r="S1024">
        <v>0</v>
      </c>
      <c r="T1024">
        <v>15.5</v>
      </c>
      <c r="U1024">
        <v>487.38</v>
      </c>
    </row>
    <row r="1025" spans="1:21" hidden="1" x14ac:dyDescent="0.2">
      <c r="A1025" t="s">
        <v>172</v>
      </c>
      <c r="B1025" t="s">
        <v>173</v>
      </c>
      <c r="C1025" t="s">
        <v>174</v>
      </c>
      <c r="D1025" t="s">
        <v>175</v>
      </c>
      <c r="E1025" t="s">
        <v>176</v>
      </c>
      <c r="F1025" t="s">
        <v>477</v>
      </c>
      <c r="G1025" t="s">
        <v>458</v>
      </c>
      <c r="H1025">
        <v>10635</v>
      </c>
      <c r="I1025" s="1">
        <v>43879</v>
      </c>
      <c r="J1025" s="1" t="str">
        <f>TEXT(Shipping_Data[[#This Row],[OrderDate]],"MMM")</f>
        <v>Feb</v>
      </c>
      <c r="K1025">
        <f>YEAR(Shipping_Data[[#This Row],[OrderDate]])</f>
        <v>2020</v>
      </c>
      <c r="L1025" s="1">
        <v>43907</v>
      </c>
      <c r="M1025" s="1">
        <v>43882</v>
      </c>
      <c r="N1025" t="s">
        <v>26</v>
      </c>
      <c r="O1025">
        <v>4</v>
      </c>
      <c r="P1025" t="s">
        <v>254</v>
      </c>
      <c r="Q1025">
        <v>22</v>
      </c>
      <c r="R1025">
        <v>10</v>
      </c>
      <c r="S1025">
        <v>0.10000000149011612</v>
      </c>
      <c r="T1025">
        <v>198</v>
      </c>
      <c r="U1025">
        <v>47.46</v>
      </c>
    </row>
    <row r="1026" spans="1:21" hidden="1" x14ac:dyDescent="0.2">
      <c r="A1026" t="s">
        <v>172</v>
      </c>
      <c r="B1026" t="s">
        <v>173</v>
      </c>
      <c r="C1026" t="s">
        <v>174</v>
      </c>
      <c r="D1026" t="s">
        <v>175</v>
      </c>
      <c r="E1026" t="s">
        <v>176</v>
      </c>
      <c r="F1026" t="s">
        <v>477</v>
      </c>
      <c r="G1026" t="s">
        <v>458</v>
      </c>
      <c r="H1026">
        <v>10635</v>
      </c>
      <c r="I1026" s="1">
        <v>43879</v>
      </c>
      <c r="J1026" s="1" t="str">
        <f>TEXT(Shipping_Data[[#This Row],[OrderDate]],"MMM")</f>
        <v>Feb</v>
      </c>
      <c r="K1026">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hidden="1" x14ac:dyDescent="0.2">
      <c r="A1027" t="s">
        <v>172</v>
      </c>
      <c r="B1027" t="s">
        <v>173</v>
      </c>
      <c r="C1027" t="s">
        <v>174</v>
      </c>
      <c r="D1027" t="s">
        <v>175</v>
      </c>
      <c r="E1027" t="s">
        <v>176</v>
      </c>
      <c r="F1027" t="s">
        <v>477</v>
      </c>
      <c r="G1027" t="s">
        <v>458</v>
      </c>
      <c r="H1027">
        <v>10635</v>
      </c>
      <c r="I1027" s="1">
        <v>43879</v>
      </c>
      <c r="J1027" s="1" t="str">
        <f>TEXT(Shipping_Data[[#This Row],[OrderDate]],"MMM")</f>
        <v>Feb</v>
      </c>
      <c r="K1027">
        <f>YEAR(Shipping_Data[[#This Row],[OrderDate]])</f>
        <v>2020</v>
      </c>
      <c r="L1027" s="1">
        <v>43907</v>
      </c>
      <c r="M1027" s="1">
        <v>43882</v>
      </c>
      <c r="N1027" t="s">
        <v>26</v>
      </c>
      <c r="O1027">
        <v>22</v>
      </c>
      <c r="P1027" t="s">
        <v>54</v>
      </c>
      <c r="Q1027">
        <v>21</v>
      </c>
      <c r="R1027">
        <v>40</v>
      </c>
      <c r="S1027">
        <v>0</v>
      </c>
      <c r="T1027">
        <v>840</v>
      </c>
      <c r="U1027">
        <v>47.46</v>
      </c>
    </row>
    <row r="1028" spans="1:21" hidden="1" x14ac:dyDescent="0.2">
      <c r="A1028" t="s">
        <v>141</v>
      </c>
      <c r="B1028" t="s">
        <v>142</v>
      </c>
      <c r="C1028" t="s">
        <v>143</v>
      </c>
      <c r="D1028" t="s">
        <v>144</v>
      </c>
      <c r="E1028" t="s">
        <v>25</v>
      </c>
      <c r="F1028" t="s">
        <v>477</v>
      </c>
      <c r="G1028" t="s">
        <v>453</v>
      </c>
      <c r="H1028">
        <v>10636</v>
      </c>
      <c r="I1028" s="1">
        <v>43880</v>
      </c>
      <c r="J1028" s="1" t="str">
        <f>TEXT(Shipping_Data[[#This Row],[OrderDate]],"MMM")</f>
        <v>Feb</v>
      </c>
      <c r="K1028">
        <f>YEAR(Shipping_Data[[#This Row],[OrderDate]])</f>
        <v>2020</v>
      </c>
      <c r="L1028" s="1">
        <v>43908</v>
      </c>
      <c r="M1028" s="1">
        <v>43887</v>
      </c>
      <c r="N1028" t="s">
        <v>40</v>
      </c>
      <c r="O1028">
        <v>4</v>
      </c>
      <c r="P1028" t="s">
        <v>254</v>
      </c>
      <c r="Q1028">
        <v>22</v>
      </c>
      <c r="R1028">
        <v>25</v>
      </c>
      <c r="S1028">
        <v>0</v>
      </c>
      <c r="T1028">
        <v>550</v>
      </c>
      <c r="U1028">
        <v>1.1499999999999999</v>
      </c>
    </row>
    <row r="1029" spans="1:21" hidden="1" x14ac:dyDescent="0.2">
      <c r="A1029" t="s">
        <v>141</v>
      </c>
      <c r="B1029" t="s">
        <v>142</v>
      </c>
      <c r="C1029" t="s">
        <v>143</v>
      </c>
      <c r="D1029" t="s">
        <v>144</v>
      </c>
      <c r="E1029" t="s">
        <v>25</v>
      </c>
      <c r="F1029" t="s">
        <v>477</v>
      </c>
      <c r="G1029" t="s">
        <v>453</v>
      </c>
      <c r="H1029">
        <v>10636</v>
      </c>
      <c r="I1029" s="1">
        <v>43880</v>
      </c>
      <c r="J1029" s="1" t="str">
        <f>TEXT(Shipping_Data[[#This Row],[OrderDate]],"MMM")</f>
        <v>Feb</v>
      </c>
      <c r="K1029">
        <f>YEAR(Shipping_Data[[#This Row],[OrderDate]])</f>
        <v>2020</v>
      </c>
      <c r="L1029" s="1">
        <v>43908</v>
      </c>
      <c r="M1029" s="1">
        <v>43887</v>
      </c>
      <c r="N1029" t="s">
        <v>40</v>
      </c>
      <c r="O1029">
        <v>58</v>
      </c>
      <c r="P1029" t="s">
        <v>263</v>
      </c>
      <c r="Q1029">
        <v>13.25</v>
      </c>
      <c r="R1029">
        <v>6</v>
      </c>
      <c r="S1029">
        <v>0</v>
      </c>
      <c r="T1029">
        <v>79.5</v>
      </c>
      <c r="U1029">
        <v>1.1499999999999999</v>
      </c>
    </row>
    <row r="1030" spans="1:21" hidden="1" x14ac:dyDescent="0.2">
      <c r="A1030" t="s">
        <v>347</v>
      </c>
      <c r="B1030" t="s">
        <v>348</v>
      </c>
      <c r="C1030" t="s">
        <v>37</v>
      </c>
      <c r="D1030" t="s">
        <v>349</v>
      </c>
      <c r="E1030" t="s">
        <v>39</v>
      </c>
      <c r="F1030" t="s">
        <v>478</v>
      </c>
      <c r="G1030" t="s">
        <v>456</v>
      </c>
      <c r="H1030">
        <v>10637</v>
      </c>
      <c r="I1030" s="1">
        <v>43880</v>
      </c>
      <c r="J1030" s="1" t="str">
        <f>TEXT(Shipping_Data[[#This Row],[OrderDate]],"MMM")</f>
        <v>Feb</v>
      </c>
      <c r="K1030">
        <f>YEAR(Shipping_Data[[#This Row],[OrderDate]])</f>
        <v>2020</v>
      </c>
      <c r="L1030" s="1">
        <v>43908</v>
      </c>
      <c r="M1030" s="1">
        <v>43887</v>
      </c>
      <c r="N1030" t="s">
        <v>40</v>
      </c>
      <c r="O1030">
        <v>11</v>
      </c>
      <c r="P1030" t="s">
        <v>27</v>
      </c>
      <c r="Q1030">
        <v>21</v>
      </c>
      <c r="R1030">
        <v>10</v>
      </c>
      <c r="S1030">
        <v>0</v>
      </c>
      <c r="T1030">
        <v>210</v>
      </c>
      <c r="U1030">
        <v>201.29</v>
      </c>
    </row>
    <row r="1031" spans="1:21" hidden="1" x14ac:dyDescent="0.2">
      <c r="A1031" t="s">
        <v>347</v>
      </c>
      <c r="B1031" t="s">
        <v>348</v>
      </c>
      <c r="C1031" t="s">
        <v>37</v>
      </c>
      <c r="D1031" t="s">
        <v>349</v>
      </c>
      <c r="E1031" t="s">
        <v>39</v>
      </c>
      <c r="F1031" t="s">
        <v>478</v>
      </c>
      <c r="G1031" t="s">
        <v>456</v>
      </c>
      <c r="H1031">
        <v>10637</v>
      </c>
      <c r="I1031" s="1">
        <v>43880</v>
      </c>
      <c r="J1031" s="1" t="str">
        <f>TEXT(Shipping_Data[[#This Row],[OrderDate]],"MMM")</f>
        <v>Feb</v>
      </c>
      <c r="K1031">
        <f>YEAR(Shipping_Data[[#This Row],[OrderDate]])</f>
        <v>2020</v>
      </c>
      <c r="L1031" s="1">
        <v>43908</v>
      </c>
      <c r="M1031" s="1">
        <v>43887</v>
      </c>
      <c r="N1031" t="s">
        <v>40</v>
      </c>
      <c r="O1031">
        <v>50</v>
      </c>
      <c r="P1031" t="s">
        <v>317</v>
      </c>
      <c r="Q1031">
        <v>16.25</v>
      </c>
      <c r="R1031">
        <v>25</v>
      </c>
      <c r="S1031">
        <v>5.000000074505806E-2</v>
      </c>
      <c r="T1031">
        <v>385.94</v>
      </c>
      <c r="U1031">
        <v>201.29</v>
      </c>
    </row>
    <row r="1032" spans="1:21" hidden="1" x14ac:dyDescent="0.2">
      <c r="A1032" t="s">
        <v>347</v>
      </c>
      <c r="B1032" t="s">
        <v>348</v>
      </c>
      <c r="C1032" t="s">
        <v>37</v>
      </c>
      <c r="D1032" t="s">
        <v>349</v>
      </c>
      <c r="E1032" t="s">
        <v>39</v>
      </c>
      <c r="F1032" t="s">
        <v>478</v>
      </c>
      <c r="G1032" t="s">
        <v>456</v>
      </c>
      <c r="H1032">
        <v>10637</v>
      </c>
      <c r="I1032" s="1">
        <v>43880</v>
      </c>
      <c r="J1032" s="1" t="str">
        <f>TEXT(Shipping_Data[[#This Row],[OrderDate]],"MMM")</f>
        <v>Feb</v>
      </c>
      <c r="K1032">
        <f>YEAR(Shipping_Data[[#This Row],[OrderDate]])</f>
        <v>2020</v>
      </c>
      <c r="L1032" s="1">
        <v>43908</v>
      </c>
      <c r="M1032" s="1">
        <v>43887</v>
      </c>
      <c r="N1032" t="s">
        <v>40</v>
      </c>
      <c r="O1032">
        <v>56</v>
      </c>
      <c r="P1032" t="s">
        <v>129</v>
      </c>
      <c r="Q1032">
        <v>38</v>
      </c>
      <c r="R1032">
        <v>60</v>
      </c>
      <c r="S1032">
        <v>5.000000074505806E-2</v>
      </c>
      <c r="T1032">
        <v>2166</v>
      </c>
      <c r="U1032">
        <v>201.29</v>
      </c>
    </row>
    <row r="1033" spans="1:21" hidden="1" x14ac:dyDescent="0.2">
      <c r="A1033" t="s">
        <v>370</v>
      </c>
      <c r="B1033" t="s">
        <v>371</v>
      </c>
      <c r="C1033" t="s">
        <v>372</v>
      </c>
      <c r="D1033" t="s">
        <v>373</v>
      </c>
      <c r="E1033" t="s">
        <v>93</v>
      </c>
      <c r="F1033" t="s">
        <v>478</v>
      </c>
      <c r="G1033" t="s">
        <v>454</v>
      </c>
      <c r="H1033">
        <v>10638</v>
      </c>
      <c r="I1033" s="1">
        <v>43881</v>
      </c>
      <c r="J1033" s="1" t="str">
        <f>TEXT(Shipping_Data[[#This Row],[OrderDate]],"MMM")</f>
        <v>Feb</v>
      </c>
      <c r="K1033">
        <f>YEAR(Shipping_Data[[#This Row],[OrderDate]])</f>
        <v>2020</v>
      </c>
      <c r="L1033" s="1">
        <v>43909</v>
      </c>
      <c r="M1033" s="1">
        <v>43893</v>
      </c>
      <c r="N1033" t="s">
        <v>40</v>
      </c>
      <c r="O1033">
        <v>45</v>
      </c>
      <c r="P1033" t="s">
        <v>364</v>
      </c>
      <c r="Q1033">
        <v>9.5</v>
      </c>
      <c r="R1033">
        <v>20</v>
      </c>
      <c r="S1033">
        <v>0</v>
      </c>
      <c r="T1033">
        <v>190</v>
      </c>
      <c r="U1033">
        <v>158.44</v>
      </c>
    </row>
    <row r="1034" spans="1:21" hidden="1" x14ac:dyDescent="0.2">
      <c r="A1034" t="s">
        <v>370</v>
      </c>
      <c r="B1034" t="s">
        <v>371</v>
      </c>
      <c r="C1034" t="s">
        <v>372</v>
      </c>
      <c r="D1034" t="s">
        <v>373</v>
      </c>
      <c r="E1034" t="s">
        <v>93</v>
      </c>
      <c r="F1034" t="s">
        <v>478</v>
      </c>
      <c r="G1034" t="s">
        <v>454</v>
      </c>
      <c r="H1034">
        <v>10638</v>
      </c>
      <c r="I1034" s="1">
        <v>43881</v>
      </c>
      <c r="J1034" s="1" t="str">
        <f>TEXT(Shipping_Data[[#This Row],[OrderDate]],"MMM")</f>
        <v>Feb</v>
      </c>
      <c r="K1034">
        <f>YEAR(Shipping_Data[[#This Row],[OrderDate]])</f>
        <v>2020</v>
      </c>
      <c r="L1034" s="1">
        <v>43909</v>
      </c>
      <c r="M1034" s="1">
        <v>43893</v>
      </c>
      <c r="N1034" t="s">
        <v>40</v>
      </c>
      <c r="O1034">
        <v>65</v>
      </c>
      <c r="P1034" t="s">
        <v>49</v>
      </c>
      <c r="Q1034">
        <v>21.05</v>
      </c>
      <c r="R1034">
        <v>21</v>
      </c>
      <c r="S1034">
        <v>0</v>
      </c>
      <c r="T1034">
        <v>442.05</v>
      </c>
      <c r="U1034">
        <v>158.44</v>
      </c>
    </row>
    <row r="1035" spans="1:21" hidden="1" x14ac:dyDescent="0.2">
      <c r="A1035" t="s">
        <v>370</v>
      </c>
      <c r="B1035" t="s">
        <v>371</v>
      </c>
      <c r="C1035" t="s">
        <v>372</v>
      </c>
      <c r="D1035" t="s">
        <v>373</v>
      </c>
      <c r="E1035" t="s">
        <v>93</v>
      </c>
      <c r="F1035" t="s">
        <v>478</v>
      </c>
      <c r="G1035" t="s">
        <v>454</v>
      </c>
      <c r="H1035">
        <v>10638</v>
      </c>
      <c r="I1035" s="1">
        <v>43881</v>
      </c>
      <c r="J1035" s="1" t="str">
        <f>TEXT(Shipping_Data[[#This Row],[OrderDate]],"MMM")</f>
        <v>Feb</v>
      </c>
      <c r="K1035">
        <f>YEAR(Shipping_Data[[#This Row],[OrderDate]])</f>
        <v>2020</v>
      </c>
      <c r="L1035" s="1">
        <v>43909</v>
      </c>
      <c r="M1035" s="1">
        <v>43893</v>
      </c>
      <c r="N1035" t="s">
        <v>40</v>
      </c>
      <c r="O1035">
        <v>72</v>
      </c>
      <c r="P1035" t="s">
        <v>29</v>
      </c>
      <c r="Q1035">
        <v>34.799999999999997</v>
      </c>
      <c r="R1035">
        <v>60</v>
      </c>
      <c r="S1035">
        <v>0</v>
      </c>
      <c r="T1035">
        <v>2088</v>
      </c>
      <c r="U1035">
        <v>158.44</v>
      </c>
    </row>
    <row r="1036" spans="1:21" hidden="1" x14ac:dyDescent="0.2">
      <c r="A1036" t="s">
        <v>359</v>
      </c>
      <c r="B1036" t="s">
        <v>360</v>
      </c>
      <c r="C1036" t="s">
        <v>361</v>
      </c>
      <c r="D1036" t="s">
        <v>362</v>
      </c>
      <c r="E1036" t="s">
        <v>363</v>
      </c>
      <c r="F1036" t="s">
        <v>477</v>
      </c>
      <c r="G1036" t="s">
        <v>460</v>
      </c>
      <c r="H1036">
        <v>10639</v>
      </c>
      <c r="I1036" s="1">
        <v>43881</v>
      </c>
      <c r="J1036" s="1" t="str">
        <f>TEXT(Shipping_Data[[#This Row],[OrderDate]],"MMM")</f>
        <v>Feb</v>
      </c>
      <c r="K1036">
        <f>YEAR(Shipping_Data[[#This Row],[OrderDate]])</f>
        <v>2020</v>
      </c>
      <c r="L1036" s="1">
        <v>43909</v>
      </c>
      <c r="M1036" s="1">
        <v>43888</v>
      </c>
      <c r="N1036" t="s">
        <v>26</v>
      </c>
      <c r="O1036">
        <v>18</v>
      </c>
      <c r="P1036" t="s">
        <v>232</v>
      </c>
      <c r="Q1036">
        <v>62.5</v>
      </c>
      <c r="R1036">
        <v>8</v>
      </c>
      <c r="S1036">
        <v>0</v>
      </c>
      <c r="T1036">
        <v>500</v>
      </c>
      <c r="U1036">
        <v>38.64</v>
      </c>
    </row>
    <row r="1037" spans="1:21" hidden="1" x14ac:dyDescent="0.2">
      <c r="A1037" t="s">
        <v>239</v>
      </c>
      <c r="B1037" t="s">
        <v>240</v>
      </c>
      <c r="C1037" t="s">
        <v>241</v>
      </c>
      <c r="D1037" t="s">
        <v>242</v>
      </c>
      <c r="E1037" t="s">
        <v>34</v>
      </c>
      <c r="F1037" t="s">
        <v>477</v>
      </c>
      <c r="G1037" t="s">
        <v>453</v>
      </c>
      <c r="H1037">
        <v>10640</v>
      </c>
      <c r="I1037" s="1">
        <v>43882</v>
      </c>
      <c r="J1037" s="1" t="str">
        <f>TEXT(Shipping_Data[[#This Row],[OrderDate]],"MMM")</f>
        <v>Feb</v>
      </c>
      <c r="K1037">
        <f>YEAR(Shipping_Data[[#This Row],[OrderDate]])</f>
        <v>2020</v>
      </c>
      <c r="L1037" s="1">
        <v>43910</v>
      </c>
      <c r="M1037" s="1">
        <v>43889</v>
      </c>
      <c r="N1037" t="s">
        <v>40</v>
      </c>
      <c r="O1037">
        <v>69</v>
      </c>
      <c r="P1037" t="s">
        <v>233</v>
      </c>
      <c r="Q1037">
        <v>36</v>
      </c>
      <c r="R1037">
        <v>20</v>
      </c>
      <c r="S1037">
        <v>0.25</v>
      </c>
      <c r="T1037">
        <v>540</v>
      </c>
      <c r="U1037">
        <v>23.55</v>
      </c>
    </row>
    <row r="1038" spans="1:21" hidden="1" x14ac:dyDescent="0.2">
      <c r="A1038" t="s">
        <v>239</v>
      </c>
      <c r="B1038" t="s">
        <v>240</v>
      </c>
      <c r="C1038" t="s">
        <v>241</v>
      </c>
      <c r="D1038" t="s">
        <v>242</v>
      </c>
      <c r="E1038" t="s">
        <v>34</v>
      </c>
      <c r="F1038" t="s">
        <v>477</v>
      </c>
      <c r="G1038" t="s">
        <v>453</v>
      </c>
      <c r="H1038">
        <v>10640</v>
      </c>
      <c r="I1038" s="1">
        <v>43882</v>
      </c>
      <c r="J1038" s="1" t="str">
        <f>TEXT(Shipping_Data[[#This Row],[OrderDate]],"MMM")</f>
        <v>Feb</v>
      </c>
      <c r="K1038">
        <f>YEAR(Shipping_Data[[#This Row],[OrderDate]])</f>
        <v>2020</v>
      </c>
      <c r="L1038" s="1">
        <v>43910</v>
      </c>
      <c r="M1038" s="1">
        <v>43889</v>
      </c>
      <c r="N1038" t="s">
        <v>40</v>
      </c>
      <c r="O1038">
        <v>70</v>
      </c>
      <c r="P1038" t="s">
        <v>119</v>
      </c>
      <c r="Q1038">
        <v>15</v>
      </c>
      <c r="R1038">
        <v>15</v>
      </c>
      <c r="S1038">
        <v>0.25</v>
      </c>
      <c r="T1038">
        <v>168.75</v>
      </c>
      <c r="U1038">
        <v>23.55</v>
      </c>
    </row>
    <row r="1039" spans="1:21" hidden="1" x14ac:dyDescent="0.2">
      <c r="A1039" t="s">
        <v>89</v>
      </c>
      <c r="B1039" t="s">
        <v>90</v>
      </c>
      <c r="C1039" t="s">
        <v>91</v>
      </c>
      <c r="D1039" t="s">
        <v>92</v>
      </c>
      <c r="E1039" t="s">
        <v>93</v>
      </c>
      <c r="F1039" t="s">
        <v>478</v>
      </c>
      <c r="G1039" t="s">
        <v>453</v>
      </c>
      <c r="H1039">
        <v>10641</v>
      </c>
      <c r="I1039" s="1">
        <v>43883</v>
      </c>
      <c r="J1039" s="1" t="str">
        <f>TEXT(Shipping_Data[[#This Row],[OrderDate]],"MMM")</f>
        <v>Feb</v>
      </c>
      <c r="K1039">
        <f>YEAR(Shipping_Data[[#This Row],[OrderDate]])</f>
        <v>2020</v>
      </c>
      <c r="L1039" s="1">
        <v>43911</v>
      </c>
      <c r="M1039" s="1">
        <v>43887</v>
      </c>
      <c r="N1039" t="s">
        <v>47</v>
      </c>
      <c r="O1039">
        <v>2</v>
      </c>
      <c r="P1039" t="s">
        <v>79</v>
      </c>
      <c r="Q1039">
        <v>19</v>
      </c>
      <c r="R1039">
        <v>50</v>
      </c>
      <c r="S1039">
        <v>0</v>
      </c>
      <c r="T1039">
        <v>950</v>
      </c>
      <c r="U1039">
        <v>179.61</v>
      </c>
    </row>
    <row r="1040" spans="1:21" hidden="1" x14ac:dyDescent="0.2">
      <c r="A1040" t="s">
        <v>89</v>
      </c>
      <c r="B1040" t="s">
        <v>90</v>
      </c>
      <c r="C1040" t="s">
        <v>91</v>
      </c>
      <c r="D1040" t="s">
        <v>92</v>
      </c>
      <c r="E1040" t="s">
        <v>93</v>
      </c>
      <c r="F1040" t="s">
        <v>478</v>
      </c>
      <c r="G1040" t="s">
        <v>453</v>
      </c>
      <c r="H1040">
        <v>10641</v>
      </c>
      <c r="I1040" s="1">
        <v>43883</v>
      </c>
      <c r="J1040" s="1" t="str">
        <f>TEXT(Shipping_Data[[#This Row],[OrderDate]],"MMM")</f>
        <v>Feb</v>
      </c>
      <c r="K1040">
        <f>YEAR(Shipping_Data[[#This Row],[OrderDate]])</f>
        <v>2020</v>
      </c>
      <c r="L1040" s="1">
        <v>43911</v>
      </c>
      <c r="M1040" s="1">
        <v>43887</v>
      </c>
      <c r="N1040" t="s">
        <v>47</v>
      </c>
      <c r="O1040">
        <v>40</v>
      </c>
      <c r="P1040" t="s">
        <v>150</v>
      </c>
      <c r="Q1040">
        <v>18.399999999999999</v>
      </c>
      <c r="R1040">
        <v>60</v>
      </c>
      <c r="S1040">
        <v>0</v>
      </c>
      <c r="T1040">
        <v>1104</v>
      </c>
      <c r="U1040">
        <v>179.61</v>
      </c>
    </row>
    <row r="1041" spans="1:21" hidden="1" x14ac:dyDescent="0.2">
      <c r="A1041" t="s">
        <v>304</v>
      </c>
      <c r="B1041" t="s">
        <v>305</v>
      </c>
      <c r="C1041" t="s">
        <v>306</v>
      </c>
      <c r="D1041" t="s">
        <v>307</v>
      </c>
      <c r="E1041" t="s">
        <v>308</v>
      </c>
      <c r="F1041" t="s">
        <v>477</v>
      </c>
      <c r="G1041" t="s">
        <v>460</v>
      </c>
      <c r="H1041">
        <v>10642</v>
      </c>
      <c r="I1041" s="1">
        <v>43883</v>
      </c>
      <c r="J1041" s="1" t="str">
        <f>TEXT(Shipping_Data[[#This Row],[OrderDate]],"MMM")</f>
        <v>Feb</v>
      </c>
      <c r="K1041">
        <f>YEAR(Shipping_Data[[#This Row],[OrderDate]])</f>
        <v>2020</v>
      </c>
      <c r="L1041" s="1">
        <v>43911</v>
      </c>
      <c r="M1041" s="1">
        <v>43897</v>
      </c>
      <c r="N1041" t="s">
        <v>26</v>
      </c>
      <c r="O1041">
        <v>21</v>
      </c>
      <c r="P1041" t="s">
        <v>107</v>
      </c>
      <c r="Q1041">
        <v>10</v>
      </c>
      <c r="R1041">
        <v>30</v>
      </c>
      <c r="S1041">
        <v>0.20000000298023224</v>
      </c>
      <c r="T1041">
        <v>240</v>
      </c>
      <c r="U1041">
        <v>41.89</v>
      </c>
    </row>
    <row r="1042" spans="1:21" hidden="1" x14ac:dyDescent="0.2">
      <c r="A1042" t="s">
        <v>304</v>
      </c>
      <c r="B1042" t="s">
        <v>305</v>
      </c>
      <c r="C1042" t="s">
        <v>306</v>
      </c>
      <c r="D1042" t="s">
        <v>307</v>
      </c>
      <c r="E1042" t="s">
        <v>308</v>
      </c>
      <c r="F1042" t="s">
        <v>477</v>
      </c>
      <c r="G1042" t="s">
        <v>460</v>
      </c>
      <c r="H1042">
        <v>10642</v>
      </c>
      <c r="I1042" s="1">
        <v>43883</v>
      </c>
      <c r="J1042" s="1" t="str">
        <f>TEXT(Shipping_Data[[#This Row],[OrderDate]],"MMM")</f>
        <v>Feb</v>
      </c>
      <c r="K1042">
        <f>YEAR(Shipping_Data[[#This Row],[OrderDate]])</f>
        <v>2020</v>
      </c>
      <c r="L1042" s="1">
        <v>43911</v>
      </c>
      <c r="M1042" s="1">
        <v>43897</v>
      </c>
      <c r="N1042" t="s">
        <v>26</v>
      </c>
      <c r="O1042">
        <v>61</v>
      </c>
      <c r="P1042" t="s">
        <v>383</v>
      </c>
      <c r="Q1042">
        <v>28.5</v>
      </c>
      <c r="R1042">
        <v>20</v>
      </c>
      <c r="S1042">
        <v>0.20000000298023224</v>
      </c>
      <c r="T1042">
        <v>456</v>
      </c>
      <c r="U1042">
        <v>41.89</v>
      </c>
    </row>
    <row r="1043" spans="1:21" hidden="1" x14ac:dyDescent="0.2">
      <c r="A1043" t="s">
        <v>435</v>
      </c>
      <c r="B1043" t="s">
        <v>436</v>
      </c>
      <c r="C1043" t="s">
        <v>437</v>
      </c>
      <c r="D1043" t="s">
        <v>438</v>
      </c>
      <c r="E1043" t="s">
        <v>34</v>
      </c>
      <c r="F1043" t="s">
        <v>477</v>
      </c>
      <c r="G1043" t="s">
        <v>456</v>
      </c>
      <c r="H1043">
        <v>10643</v>
      </c>
      <c r="I1043" s="1">
        <v>43886</v>
      </c>
      <c r="J1043" s="1" t="str">
        <f>TEXT(Shipping_Data[[#This Row],[OrderDate]],"MMM")</f>
        <v>Feb</v>
      </c>
      <c r="K1043">
        <f>YEAR(Shipping_Data[[#This Row],[OrderDate]])</f>
        <v>2020</v>
      </c>
      <c r="L1043" s="1">
        <v>43914</v>
      </c>
      <c r="M1043" s="1">
        <v>43894</v>
      </c>
      <c r="N1043" t="s">
        <v>40</v>
      </c>
      <c r="O1043">
        <v>28</v>
      </c>
      <c r="P1043" t="s">
        <v>185</v>
      </c>
      <c r="Q1043">
        <v>45.6</v>
      </c>
      <c r="R1043">
        <v>15</v>
      </c>
      <c r="S1043">
        <v>0.25</v>
      </c>
      <c r="T1043">
        <v>513</v>
      </c>
      <c r="U1043">
        <v>29.46</v>
      </c>
    </row>
    <row r="1044" spans="1:21" hidden="1" x14ac:dyDescent="0.2">
      <c r="A1044" t="s">
        <v>435</v>
      </c>
      <c r="B1044" t="s">
        <v>436</v>
      </c>
      <c r="C1044" t="s">
        <v>437</v>
      </c>
      <c r="D1044" t="s">
        <v>438</v>
      </c>
      <c r="E1044" t="s">
        <v>34</v>
      </c>
      <c r="F1044" t="s">
        <v>477</v>
      </c>
      <c r="G1044" t="s">
        <v>456</v>
      </c>
      <c r="H1044">
        <v>10643</v>
      </c>
      <c r="I1044" s="1">
        <v>43886</v>
      </c>
      <c r="J1044" s="1" t="str">
        <f>TEXT(Shipping_Data[[#This Row],[OrderDate]],"MMM")</f>
        <v>Feb</v>
      </c>
      <c r="K1044">
        <f>YEAR(Shipping_Data[[#This Row],[OrderDate]])</f>
        <v>2020</v>
      </c>
      <c r="L1044" s="1">
        <v>43914</v>
      </c>
      <c r="M1044" s="1">
        <v>43894</v>
      </c>
      <c r="N1044" t="s">
        <v>40</v>
      </c>
      <c r="O1044">
        <v>39</v>
      </c>
      <c r="P1044" t="s">
        <v>65</v>
      </c>
      <c r="Q1044">
        <v>18</v>
      </c>
      <c r="R1044">
        <v>21</v>
      </c>
      <c r="S1044">
        <v>0.25</v>
      </c>
      <c r="T1044">
        <v>283.5</v>
      </c>
      <c r="U1044">
        <v>29.46</v>
      </c>
    </row>
    <row r="1045" spans="1:21" hidden="1" x14ac:dyDescent="0.2">
      <c r="A1045" t="s">
        <v>435</v>
      </c>
      <c r="B1045" t="s">
        <v>436</v>
      </c>
      <c r="C1045" t="s">
        <v>437</v>
      </c>
      <c r="D1045" t="s">
        <v>438</v>
      </c>
      <c r="E1045" t="s">
        <v>34</v>
      </c>
      <c r="F1045" t="s">
        <v>477</v>
      </c>
      <c r="G1045" t="s">
        <v>456</v>
      </c>
      <c r="H1045">
        <v>10643</v>
      </c>
      <c r="I1045" s="1">
        <v>43886</v>
      </c>
      <c r="J1045" s="1" t="str">
        <f>TEXT(Shipping_Data[[#This Row],[OrderDate]],"MMM")</f>
        <v>Feb</v>
      </c>
      <c r="K1045">
        <f>YEAR(Shipping_Data[[#This Row],[OrderDate]])</f>
        <v>2020</v>
      </c>
      <c r="L1045" s="1">
        <v>43914</v>
      </c>
      <c r="M1045" s="1">
        <v>43894</v>
      </c>
      <c r="N1045" t="s">
        <v>40</v>
      </c>
      <c r="O1045">
        <v>46</v>
      </c>
      <c r="P1045" t="s">
        <v>215</v>
      </c>
      <c r="Q1045">
        <v>12</v>
      </c>
      <c r="R1045">
        <v>2</v>
      </c>
      <c r="S1045">
        <v>0.25</v>
      </c>
      <c r="T1045">
        <v>18</v>
      </c>
      <c r="U1045">
        <v>29.46</v>
      </c>
    </row>
    <row r="1046" spans="1:21" hidden="1" x14ac:dyDescent="0.2">
      <c r="A1046" t="s">
        <v>83</v>
      </c>
      <c r="B1046" t="s">
        <v>84</v>
      </c>
      <c r="C1046" t="s">
        <v>85</v>
      </c>
      <c r="D1046" t="s">
        <v>86</v>
      </c>
      <c r="E1046" t="s">
        <v>39</v>
      </c>
      <c r="F1046" t="s">
        <v>478</v>
      </c>
      <c r="G1046" t="s">
        <v>454</v>
      </c>
      <c r="H1046">
        <v>10644</v>
      </c>
      <c r="I1046" s="1">
        <v>43886</v>
      </c>
      <c r="J1046" s="1" t="str">
        <f>TEXT(Shipping_Data[[#This Row],[OrderDate]],"MMM")</f>
        <v>Feb</v>
      </c>
      <c r="K1046">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hidden="1" x14ac:dyDescent="0.2">
      <c r="A1047" t="s">
        <v>83</v>
      </c>
      <c r="B1047" t="s">
        <v>84</v>
      </c>
      <c r="C1047" t="s">
        <v>85</v>
      </c>
      <c r="D1047" t="s">
        <v>86</v>
      </c>
      <c r="E1047" t="s">
        <v>39</v>
      </c>
      <c r="F1047" t="s">
        <v>478</v>
      </c>
      <c r="G1047" t="s">
        <v>454</v>
      </c>
      <c r="H1047">
        <v>10644</v>
      </c>
      <c r="I1047" s="1">
        <v>43886</v>
      </c>
      <c r="J1047" s="1" t="str">
        <f>TEXT(Shipping_Data[[#This Row],[OrderDate]],"MMM")</f>
        <v>Feb</v>
      </c>
      <c r="K1047">
        <f>YEAR(Shipping_Data[[#This Row],[OrderDate]])</f>
        <v>2020</v>
      </c>
      <c r="L1047" s="1">
        <v>43914</v>
      </c>
      <c r="M1047" s="1">
        <v>43893</v>
      </c>
      <c r="N1047" t="s">
        <v>47</v>
      </c>
      <c r="O1047">
        <v>43</v>
      </c>
      <c r="P1047" t="s">
        <v>161</v>
      </c>
      <c r="Q1047">
        <v>46</v>
      </c>
      <c r="R1047">
        <v>20</v>
      </c>
      <c r="S1047">
        <v>0</v>
      </c>
      <c r="T1047">
        <v>920</v>
      </c>
      <c r="U1047">
        <v>0.14000000000000001</v>
      </c>
    </row>
    <row r="1048" spans="1:21" hidden="1" x14ac:dyDescent="0.2">
      <c r="A1048" t="s">
        <v>83</v>
      </c>
      <c r="B1048" t="s">
        <v>84</v>
      </c>
      <c r="C1048" t="s">
        <v>85</v>
      </c>
      <c r="D1048" t="s">
        <v>86</v>
      </c>
      <c r="E1048" t="s">
        <v>39</v>
      </c>
      <c r="F1048" t="s">
        <v>478</v>
      </c>
      <c r="G1048" t="s">
        <v>454</v>
      </c>
      <c r="H1048">
        <v>10644</v>
      </c>
      <c r="I1048" s="1">
        <v>43886</v>
      </c>
      <c r="J1048" s="1" t="str">
        <f>TEXT(Shipping_Data[[#This Row],[OrderDate]],"MMM")</f>
        <v>Feb</v>
      </c>
      <c r="K1048">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hidden="1" x14ac:dyDescent="0.2">
      <c r="A1049" t="s">
        <v>43</v>
      </c>
      <c r="B1049" t="s">
        <v>44</v>
      </c>
      <c r="C1049" t="s">
        <v>45</v>
      </c>
      <c r="D1049" t="s">
        <v>46</v>
      </c>
      <c r="E1049" t="s">
        <v>39</v>
      </c>
      <c r="F1049" t="s">
        <v>478</v>
      </c>
      <c r="G1049" t="s">
        <v>453</v>
      </c>
      <c r="H1049">
        <v>10645</v>
      </c>
      <c r="I1049" s="1">
        <v>43887</v>
      </c>
      <c r="J1049" s="1" t="str">
        <f>TEXT(Shipping_Data[[#This Row],[OrderDate]],"MMM")</f>
        <v>Feb</v>
      </c>
      <c r="K1049">
        <f>YEAR(Shipping_Data[[#This Row],[OrderDate]])</f>
        <v>2020</v>
      </c>
      <c r="L1049" s="1">
        <v>43915</v>
      </c>
      <c r="M1049" s="1">
        <v>43894</v>
      </c>
      <c r="N1049" t="s">
        <v>40</v>
      </c>
      <c r="O1049">
        <v>18</v>
      </c>
      <c r="P1049" t="s">
        <v>232</v>
      </c>
      <c r="Q1049">
        <v>62.5</v>
      </c>
      <c r="R1049">
        <v>20</v>
      </c>
      <c r="S1049">
        <v>0</v>
      </c>
      <c r="T1049">
        <v>1250</v>
      </c>
      <c r="U1049">
        <v>12.41</v>
      </c>
    </row>
    <row r="1050" spans="1:21" hidden="1" x14ac:dyDescent="0.2">
      <c r="A1050" t="s">
        <v>43</v>
      </c>
      <c r="B1050" t="s">
        <v>44</v>
      </c>
      <c r="C1050" t="s">
        <v>45</v>
      </c>
      <c r="D1050" t="s">
        <v>46</v>
      </c>
      <c r="E1050" t="s">
        <v>39</v>
      </c>
      <c r="F1050" t="s">
        <v>478</v>
      </c>
      <c r="G1050" t="s">
        <v>453</v>
      </c>
      <c r="H1050">
        <v>10645</v>
      </c>
      <c r="I1050" s="1">
        <v>43887</v>
      </c>
      <c r="J1050" s="1" t="str">
        <f>TEXT(Shipping_Data[[#This Row],[OrderDate]],"MMM")</f>
        <v>Feb</v>
      </c>
      <c r="K1050">
        <f>YEAR(Shipping_Data[[#This Row],[OrderDate]])</f>
        <v>2020</v>
      </c>
      <c r="L1050" s="1">
        <v>43915</v>
      </c>
      <c r="M1050" s="1">
        <v>43894</v>
      </c>
      <c r="N1050" t="s">
        <v>40</v>
      </c>
      <c r="O1050">
        <v>36</v>
      </c>
      <c r="P1050" t="s">
        <v>81</v>
      </c>
      <c r="Q1050">
        <v>19</v>
      </c>
      <c r="R1050">
        <v>15</v>
      </c>
      <c r="S1050">
        <v>0</v>
      </c>
      <c r="T1050">
        <v>285</v>
      </c>
      <c r="U1050">
        <v>12.41</v>
      </c>
    </row>
    <row r="1051" spans="1:21" hidden="1" x14ac:dyDescent="0.2">
      <c r="A1051" t="s">
        <v>234</v>
      </c>
      <c r="B1051" t="s">
        <v>235</v>
      </c>
      <c r="C1051" t="s">
        <v>236</v>
      </c>
      <c r="E1051" t="s">
        <v>237</v>
      </c>
      <c r="F1051" t="s">
        <v>477</v>
      </c>
      <c r="G1051" t="s">
        <v>455</v>
      </c>
      <c r="H1051">
        <v>10646</v>
      </c>
      <c r="I1051" s="1">
        <v>43888</v>
      </c>
      <c r="J1051" s="1" t="str">
        <f>TEXT(Shipping_Data[[#This Row],[OrderDate]],"MMM")</f>
        <v>Feb</v>
      </c>
      <c r="K1051">
        <f>YEAR(Shipping_Data[[#This Row],[OrderDate]])</f>
        <v>2020</v>
      </c>
      <c r="L1051" s="1">
        <v>43930</v>
      </c>
      <c r="M1051" s="1">
        <v>43895</v>
      </c>
      <c r="N1051" t="s">
        <v>26</v>
      </c>
      <c r="O1051">
        <v>1</v>
      </c>
      <c r="P1051" t="s">
        <v>210</v>
      </c>
      <c r="Q1051">
        <v>18</v>
      </c>
      <c r="R1051">
        <v>15</v>
      </c>
      <c r="S1051">
        <v>0.25</v>
      </c>
      <c r="T1051">
        <v>202.5</v>
      </c>
      <c r="U1051">
        <v>142.33000000000001</v>
      </c>
    </row>
    <row r="1052" spans="1:21" hidden="1" x14ac:dyDescent="0.2">
      <c r="A1052" t="s">
        <v>234</v>
      </c>
      <c r="B1052" t="s">
        <v>235</v>
      </c>
      <c r="C1052" t="s">
        <v>236</v>
      </c>
      <c r="E1052" t="s">
        <v>237</v>
      </c>
      <c r="F1052" t="s">
        <v>477</v>
      </c>
      <c r="G1052" t="s">
        <v>455</v>
      </c>
      <c r="H1052">
        <v>10646</v>
      </c>
      <c r="I1052" s="1">
        <v>43888</v>
      </c>
      <c r="J1052" s="1" t="str">
        <f>TEXT(Shipping_Data[[#This Row],[OrderDate]],"MMM")</f>
        <v>Feb</v>
      </c>
      <c r="K1052">
        <f>YEAR(Shipping_Data[[#This Row],[OrderDate]])</f>
        <v>2020</v>
      </c>
      <c r="L1052" s="1">
        <v>43930</v>
      </c>
      <c r="M1052" s="1">
        <v>43895</v>
      </c>
      <c r="N1052" t="s">
        <v>26</v>
      </c>
      <c r="O1052">
        <v>10</v>
      </c>
      <c r="P1052" t="s">
        <v>170</v>
      </c>
      <c r="Q1052">
        <v>31</v>
      </c>
      <c r="R1052">
        <v>18</v>
      </c>
      <c r="S1052">
        <v>0.25</v>
      </c>
      <c r="T1052">
        <v>418.5</v>
      </c>
      <c r="U1052">
        <v>142.33000000000001</v>
      </c>
    </row>
    <row r="1053" spans="1:21" hidden="1" x14ac:dyDescent="0.2">
      <c r="A1053" t="s">
        <v>234</v>
      </c>
      <c r="B1053" t="s">
        <v>235</v>
      </c>
      <c r="C1053" t="s">
        <v>236</v>
      </c>
      <c r="E1053" t="s">
        <v>237</v>
      </c>
      <c r="F1053" t="s">
        <v>477</v>
      </c>
      <c r="G1053" t="s">
        <v>455</v>
      </c>
      <c r="H1053">
        <v>10646</v>
      </c>
      <c r="I1053" s="1">
        <v>43888</v>
      </c>
      <c r="J1053" s="1" t="str">
        <f>TEXT(Shipping_Data[[#This Row],[OrderDate]],"MMM")</f>
        <v>Feb</v>
      </c>
      <c r="K1053">
        <f>YEAR(Shipping_Data[[#This Row],[OrderDate]])</f>
        <v>2020</v>
      </c>
      <c r="L1053" s="1">
        <v>43930</v>
      </c>
      <c r="M1053" s="1">
        <v>43895</v>
      </c>
      <c r="N1053" t="s">
        <v>26</v>
      </c>
      <c r="O1053">
        <v>71</v>
      </c>
      <c r="P1053" t="s">
        <v>171</v>
      </c>
      <c r="Q1053">
        <v>21.5</v>
      </c>
      <c r="R1053">
        <v>30</v>
      </c>
      <c r="S1053">
        <v>0.25</v>
      </c>
      <c r="T1053">
        <v>483.75</v>
      </c>
      <c r="U1053">
        <v>142.33000000000001</v>
      </c>
    </row>
    <row r="1054" spans="1:21" hidden="1" x14ac:dyDescent="0.2">
      <c r="A1054" t="s">
        <v>234</v>
      </c>
      <c r="B1054" t="s">
        <v>235</v>
      </c>
      <c r="C1054" t="s">
        <v>236</v>
      </c>
      <c r="E1054" t="s">
        <v>237</v>
      </c>
      <c r="F1054" t="s">
        <v>477</v>
      </c>
      <c r="G1054" t="s">
        <v>455</v>
      </c>
      <c r="H1054">
        <v>10646</v>
      </c>
      <c r="I1054" s="1">
        <v>43888</v>
      </c>
      <c r="J1054" s="1" t="str">
        <f>TEXT(Shipping_Data[[#This Row],[OrderDate]],"MMM")</f>
        <v>Feb</v>
      </c>
      <c r="K1054">
        <f>YEAR(Shipping_Data[[#This Row],[OrderDate]])</f>
        <v>2020</v>
      </c>
      <c r="L1054" s="1">
        <v>43930</v>
      </c>
      <c r="M1054" s="1">
        <v>43895</v>
      </c>
      <c r="N1054" t="s">
        <v>26</v>
      </c>
      <c r="O1054">
        <v>77</v>
      </c>
      <c r="P1054" t="s">
        <v>88</v>
      </c>
      <c r="Q1054">
        <v>13</v>
      </c>
      <c r="R1054">
        <v>35</v>
      </c>
      <c r="S1054">
        <v>0.25</v>
      </c>
      <c r="T1054">
        <v>341.25</v>
      </c>
      <c r="U1054">
        <v>142.33000000000001</v>
      </c>
    </row>
    <row r="1055" spans="1:21" hidden="1" x14ac:dyDescent="0.2">
      <c r="A1055" t="s">
        <v>120</v>
      </c>
      <c r="B1055" t="s">
        <v>121</v>
      </c>
      <c r="C1055" t="s">
        <v>45</v>
      </c>
      <c r="D1055" t="s">
        <v>122</v>
      </c>
      <c r="E1055" t="s">
        <v>39</v>
      </c>
      <c r="F1055" t="s">
        <v>478</v>
      </c>
      <c r="G1055" t="s">
        <v>453</v>
      </c>
      <c r="H1055">
        <v>10647</v>
      </c>
      <c r="I1055" s="1">
        <v>43888</v>
      </c>
      <c r="J1055" s="1" t="str">
        <f>TEXT(Shipping_Data[[#This Row],[OrderDate]],"MMM")</f>
        <v>Feb</v>
      </c>
      <c r="K1055">
        <f>YEAR(Shipping_Data[[#This Row],[OrderDate]])</f>
        <v>2020</v>
      </c>
      <c r="L1055" s="1">
        <v>43902</v>
      </c>
      <c r="M1055" s="1">
        <v>43895</v>
      </c>
      <c r="N1055" t="s">
        <v>47</v>
      </c>
      <c r="O1055">
        <v>19</v>
      </c>
      <c r="P1055" t="s">
        <v>203</v>
      </c>
      <c r="Q1055">
        <v>9.1999999999999993</v>
      </c>
      <c r="R1055">
        <v>30</v>
      </c>
      <c r="S1055">
        <v>0</v>
      </c>
      <c r="T1055">
        <v>276</v>
      </c>
      <c r="U1055">
        <v>45.54</v>
      </c>
    </row>
    <row r="1056" spans="1:21" hidden="1" x14ac:dyDescent="0.2">
      <c r="A1056" t="s">
        <v>120</v>
      </c>
      <c r="B1056" t="s">
        <v>121</v>
      </c>
      <c r="C1056" t="s">
        <v>45</v>
      </c>
      <c r="D1056" t="s">
        <v>122</v>
      </c>
      <c r="E1056" t="s">
        <v>39</v>
      </c>
      <c r="F1056" t="s">
        <v>478</v>
      </c>
      <c r="G1056" t="s">
        <v>453</v>
      </c>
      <c r="H1056">
        <v>10647</v>
      </c>
      <c r="I1056" s="1">
        <v>43888</v>
      </c>
      <c r="J1056" s="1" t="str">
        <f>TEXT(Shipping_Data[[#This Row],[OrderDate]],"MMM")</f>
        <v>Feb</v>
      </c>
      <c r="K1056">
        <f>YEAR(Shipping_Data[[#This Row],[OrderDate]])</f>
        <v>2020</v>
      </c>
      <c r="L1056" s="1">
        <v>43902</v>
      </c>
      <c r="M1056" s="1">
        <v>43895</v>
      </c>
      <c r="N1056" t="s">
        <v>47</v>
      </c>
      <c r="O1056">
        <v>39</v>
      </c>
      <c r="P1056" t="s">
        <v>65</v>
      </c>
      <c r="Q1056">
        <v>18</v>
      </c>
      <c r="R1056">
        <v>20</v>
      </c>
      <c r="S1056">
        <v>0</v>
      </c>
      <c r="T1056">
        <v>360</v>
      </c>
      <c r="U1056">
        <v>45.54</v>
      </c>
    </row>
    <row r="1057" spans="1:21" hidden="1" x14ac:dyDescent="0.2">
      <c r="A1057" t="s">
        <v>211</v>
      </c>
      <c r="B1057" t="s">
        <v>212</v>
      </c>
      <c r="C1057" t="s">
        <v>45</v>
      </c>
      <c r="D1057" t="s">
        <v>213</v>
      </c>
      <c r="E1057" t="s">
        <v>39</v>
      </c>
      <c r="F1057" t="s">
        <v>478</v>
      </c>
      <c r="G1057" t="s">
        <v>452</v>
      </c>
      <c r="H1057">
        <v>10648</v>
      </c>
      <c r="I1057" s="1">
        <v>43889</v>
      </c>
      <c r="J1057" s="1" t="str">
        <f>TEXT(Shipping_Data[[#This Row],[OrderDate]],"MMM")</f>
        <v>Feb</v>
      </c>
      <c r="K1057">
        <f>YEAR(Shipping_Data[[#This Row],[OrderDate]])</f>
        <v>2020</v>
      </c>
      <c r="L1057" s="1">
        <v>43931</v>
      </c>
      <c r="M1057" s="1">
        <v>43901</v>
      </c>
      <c r="N1057" t="s">
        <v>47</v>
      </c>
      <c r="O1057">
        <v>22</v>
      </c>
      <c r="P1057" t="s">
        <v>54</v>
      </c>
      <c r="Q1057">
        <v>21</v>
      </c>
      <c r="R1057">
        <v>15</v>
      </c>
      <c r="S1057">
        <v>0</v>
      </c>
      <c r="T1057">
        <v>315</v>
      </c>
      <c r="U1057">
        <v>14.25</v>
      </c>
    </row>
    <row r="1058" spans="1:21" hidden="1" x14ac:dyDescent="0.2">
      <c r="A1058" t="s">
        <v>211</v>
      </c>
      <c r="B1058" t="s">
        <v>212</v>
      </c>
      <c r="C1058" t="s">
        <v>45</v>
      </c>
      <c r="D1058" t="s">
        <v>213</v>
      </c>
      <c r="E1058" t="s">
        <v>39</v>
      </c>
      <c r="F1058" t="s">
        <v>478</v>
      </c>
      <c r="G1058" t="s">
        <v>452</v>
      </c>
      <c r="H1058">
        <v>10648</v>
      </c>
      <c r="I1058" s="1">
        <v>43889</v>
      </c>
      <c r="J1058" s="1" t="str">
        <f>TEXT(Shipping_Data[[#This Row],[OrderDate]],"MMM")</f>
        <v>Feb</v>
      </c>
      <c r="K1058">
        <f>YEAR(Shipping_Data[[#This Row],[OrderDate]])</f>
        <v>2020</v>
      </c>
      <c r="L1058" s="1">
        <v>43931</v>
      </c>
      <c r="M1058" s="1">
        <v>43901</v>
      </c>
      <c r="N1058" t="s">
        <v>47</v>
      </c>
      <c r="O1058">
        <v>24</v>
      </c>
      <c r="P1058" t="s">
        <v>72</v>
      </c>
      <c r="Q1058">
        <v>4.5</v>
      </c>
      <c r="R1058">
        <v>15</v>
      </c>
      <c r="S1058">
        <v>0.15000000596046448</v>
      </c>
      <c r="T1058">
        <v>57.37</v>
      </c>
      <c r="U1058">
        <v>14.25</v>
      </c>
    </row>
    <row r="1059" spans="1:21" hidden="1" x14ac:dyDescent="0.2">
      <c r="A1059" t="s">
        <v>419</v>
      </c>
      <c r="B1059" t="s">
        <v>420</v>
      </c>
      <c r="C1059" t="s">
        <v>421</v>
      </c>
      <c r="D1059" t="s">
        <v>422</v>
      </c>
      <c r="E1059" t="s">
        <v>60</v>
      </c>
      <c r="F1059" t="s">
        <v>477</v>
      </c>
      <c r="G1059" t="s">
        <v>452</v>
      </c>
      <c r="H1059">
        <v>10649</v>
      </c>
      <c r="I1059" s="1">
        <v>43889</v>
      </c>
      <c r="J1059" s="1" t="str">
        <f>TEXT(Shipping_Data[[#This Row],[OrderDate]],"MMM")</f>
        <v>Feb</v>
      </c>
      <c r="K1059">
        <f>YEAR(Shipping_Data[[#This Row],[OrderDate]])</f>
        <v>2020</v>
      </c>
      <c r="L1059" s="1">
        <v>43917</v>
      </c>
      <c r="M1059" s="1">
        <v>43890</v>
      </c>
      <c r="N1059" t="s">
        <v>26</v>
      </c>
      <c r="O1059">
        <v>28</v>
      </c>
      <c r="P1059" t="s">
        <v>185</v>
      </c>
      <c r="Q1059">
        <v>45.6</v>
      </c>
      <c r="R1059">
        <v>20</v>
      </c>
      <c r="S1059">
        <v>0</v>
      </c>
      <c r="T1059">
        <v>912</v>
      </c>
      <c r="U1059">
        <v>6.2</v>
      </c>
    </row>
    <row r="1060" spans="1:21" hidden="1" x14ac:dyDescent="0.2">
      <c r="A1060" t="s">
        <v>419</v>
      </c>
      <c r="B1060" t="s">
        <v>420</v>
      </c>
      <c r="C1060" t="s">
        <v>421</v>
      </c>
      <c r="D1060" t="s">
        <v>422</v>
      </c>
      <c r="E1060" t="s">
        <v>60</v>
      </c>
      <c r="F1060" t="s">
        <v>477</v>
      </c>
      <c r="G1060" t="s">
        <v>452</v>
      </c>
      <c r="H1060">
        <v>10649</v>
      </c>
      <c r="I1060" s="1">
        <v>43889</v>
      </c>
      <c r="J1060" s="1" t="str">
        <f>TEXT(Shipping_Data[[#This Row],[OrderDate]],"MMM")</f>
        <v>Feb</v>
      </c>
      <c r="K1060">
        <f>YEAR(Shipping_Data[[#This Row],[OrderDate]])</f>
        <v>2020</v>
      </c>
      <c r="L1060" s="1">
        <v>43917</v>
      </c>
      <c r="M1060" s="1">
        <v>43890</v>
      </c>
      <c r="N1060" t="s">
        <v>26</v>
      </c>
      <c r="O1060">
        <v>72</v>
      </c>
      <c r="P1060" t="s">
        <v>29</v>
      </c>
      <c r="Q1060">
        <v>34.799999999999997</v>
      </c>
      <c r="R1060">
        <v>15</v>
      </c>
      <c r="S1060">
        <v>0</v>
      </c>
      <c r="T1060">
        <v>522</v>
      </c>
      <c r="U1060">
        <v>6.2</v>
      </c>
    </row>
    <row r="1061" spans="1:21" hidden="1" x14ac:dyDescent="0.2">
      <c r="A1061" t="s">
        <v>310</v>
      </c>
      <c r="B1061" t="s">
        <v>311</v>
      </c>
      <c r="C1061" t="s">
        <v>37</v>
      </c>
      <c r="D1061" t="s">
        <v>312</v>
      </c>
      <c r="E1061" t="s">
        <v>39</v>
      </c>
      <c r="F1061" t="s">
        <v>478</v>
      </c>
      <c r="G1061" t="s">
        <v>452</v>
      </c>
      <c r="H1061">
        <v>10650</v>
      </c>
      <c r="I1061" s="1">
        <v>43890</v>
      </c>
      <c r="J1061" s="1" t="str">
        <f>TEXT(Shipping_Data[[#This Row],[OrderDate]],"MMM")</f>
        <v>Feb</v>
      </c>
      <c r="K1061">
        <f>YEAR(Shipping_Data[[#This Row],[OrderDate]])</f>
        <v>2020</v>
      </c>
      <c r="L1061" s="1">
        <v>43918</v>
      </c>
      <c r="M1061" s="1">
        <v>43895</v>
      </c>
      <c r="N1061" t="s">
        <v>26</v>
      </c>
      <c r="O1061">
        <v>30</v>
      </c>
      <c r="P1061" t="s">
        <v>130</v>
      </c>
      <c r="Q1061">
        <v>25.89</v>
      </c>
      <c r="R1061">
        <v>30</v>
      </c>
      <c r="S1061">
        <v>0</v>
      </c>
      <c r="T1061">
        <v>776.7</v>
      </c>
      <c r="U1061">
        <v>176.81</v>
      </c>
    </row>
    <row r="1062" spans="1:21" hidden="1" x14ac:dyDescent="0.2">
      <c r="A1062" t="s">
        <v>310</v>
      </c>
      <c r="B1062" t="s">
        <v>311</v>
      </c>
      <c r="C1062" t="s">
        <v>37</v>
      </c>
      <c r="D1062" t="s">
        <v>312</v>
      </c>
      <c r="E1062" t="s">
        <v>39</v>
      </c>
      <c r="F1062" t="s">
        <v>478</v>
      </c>
      <c r="G1062" t="s">
        <v>452</v>
      </c>
      <c r="H1062">
        <v>10650</v>
      </c>
      <c r="I1062" s="1">
        <v>43890</v>
      </c>
      <c r="J1062" s="1" t="str">
        <f>TEXT(Shipping_Data[[#This Row],[OrderDate]],"MMM")</f>
        <v>Feb</v>
      </c>
      <c r="K1062">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hidden="1" x14ac:dyDescent="0.2">
      <c r="A1063" t="s">
        <v>310</v>
      </c>
      <c r="B1063" t="s">
        <v>311</v>
      </c>
      <c r="C1063" t="s">
        <v>37</v>
      </c>
      <c r="D1063" t="s">
        <v>312</v>
      </c>
      <c r="E1063" t="s">
        <v>39</v>
      </c>
      <c r="F1063" t="s">
        <v>478</v>
      </c>
      <c r="G1063" t="s">
        <v>452</v>
      </c>
      <c r="H1063">
        <v>10650</v>
      </c>
      <c r="I1063" s="1">
        <v>43890</v>
      </c>
      <c r="J1063" s="1" t="str">
        <f>TEXT(Shipping_Data[[#This Row],[OrderDate]],"MMM")</f>
        <v>Feb</v>
      </c>
      <c r="K1063">
        <f>YEAR(Shipping_Data[[#This Row],[OrderDate]])</f>
        <v>2020</v>
      </c>
      <c r="L1063" s="1">
        <v>43918</v>
      </c>
      <c r="M1063" s="1">
        <v>43895</v>
      </c>
      <c r="N1063" t="s">
        <v>26</v>
      </c>
      <c r="O1063">
        <v>54</v>
      </c>
      <c r="P1063" t="s">
        <v>220</v>
      </c>
      <c r="Q1063">
        <v>7.45</v>
      </c>
      <c r="R1063">
        <v>30</v>
      </c>
      <c r="S1063">
        <v>0</v>
      </c>
      <c r="T1063">
        <v>223.5</v>
      </c>
      <c r="U1063">
        <v>176.81</v>
      </c>
    </row>
    <row r="1064" spans="1:21" hidden="1" x14ac:dyDescent="0.2">
      <c r="A1064" t="s">
        <v>239</v>
      </c>
      <c r="B1064" t="s">
        <v>240</v>
      </c>
      <c r="C1064" t="s">
        <v>241</v>
      </c>
      <c r="D1064" t="s">
        <v>242</v>
      </c>
      <c r="E1064" t="s">
        <v>34</v>
      </c>
      <c r="F1064" t="s">
        <v>477</v>
      </c>
      <c r="G1064" t="s">
        <v>458</v>
      </c>
      <c r="H1064">
        <v>10651</v>
      </c>
      <c r="I1064" s="1">
        <v>43893</v>
      </c>
      <c r="J1064" s="1" t="str">
        <f>TEXT(Shipping_Data[[#This Row],[OrderDate]],"MMM")</f>
        <v>Mar</v>
      </c>
      <c r="K1064">
        <f>YEAR(Shipping_Data[[#This Row],[OrderDate]])</f>
        <v>2020</v>
      </c>
      <c r="L1064" s="1">
        <v>43921</v>
      </c>
      <c r="M1064" s="1">
        <v>43903</v>
      </c>
      <c r="N1064" t="s">
        <v>47</v>
      </c>
      <c r="O1064">
        <v>19</v>
      </c>
      <c r="P1064" t="s">
        <v>203</v>
      </c>
      <c r="Q1064">
        <v>9.1999999999999993</v>
      </c>
      <c r="R1064">
        <v>12</v>
      </c>
      <c r="S1064">
        <v>0.25</v>
      </c>
      <c r="T1064">
        <v>82.8</v>
      </c>
      <c r="U1064">
        <v>20.6</v>
      </c>
    </row>
    <row r="1065" spans="1:21" hidden="1" x14ac:dyDescent="0.2">
      <c r="A1065" t="s">
        <v>239</v>
      </c>
      <c r="B1065" t="s">
        <v>240</v>
      </c>
      <c r="C1065" t="s">
        <v>241</v>
      </c>
      <c r="D1065" t="s">
        <v>242</v>
      </c>
      <c r="E1065" t="s">
        <v>34</v>
      </c>
      <c r="F1065" t="s">
        <v>477</v>
      </c>
      <c r="G1065" t="s">
        <v>458</v>
      </c>
      <c r="H1065">
        <v>10651</v>
      </c>
      <c r="I1065" s="1">
        <v>43893</v>
      </c>
      <c r="J1065" s="1" t="str">
        <f>TEXT(Shipping_Data[[#This Row],[OrderDate]],"MMM")</f>
        <v>Mar</v>
      </c>
      <c r="K1065">
        <f>YEAR(Shipping_Data[[#This Row],[OrderDate]])</f>
        <v>2020</v>
      </c>
      <c r="L1065" s="1">
        <v>43921</v>
      </c>
      <c r="M1065" s="1">
        <v>43903</v>
      </c>
      <c r="N1065" t="s">
        <v>47</v>
      </c>
      <c r="O1065">
        <v>22</v>
      </c>
      <c r="P1065" t="s">
        <v>54</v>
      </c>
      <c r="Q1065">
        <v>21</v>
      </c>
      <c r="R1065">
        <v>20</v>
      </c>
      <c r="S1065">
        <v>0.25</v>
      </c>
      <c r="T1065">
        <v>315</v>
      </c>
      <c r="U1065">
        <v>20.6</v>
      </c>
    </row>
    <row r="1066" spans="1:21" hidden="1" x14ac:dyDescent="0.2">
      <c r="A1066" t="s">
        <v>389</v>
      </c>
      <c r="B1066" t="s">
        <v>390</v>
      </c>
      <c r="C1066" t="s">
        <v>391</v>
      </c>
      <c r="D1066" t="s">
        <v>392</v>
      </c>
      <c r="E1066" t="s">
        <v>39</v>
      </c>
      <c r="F1066" t="s">
        <v>478</v>
      </c>
      <c r="G1066" t="s">
        <v>453</v>
      </c>
      <c r="H1066">
        <v>10652</v>
      </c>
      <c r="I1066" s="1">
        <v>43893</v>
      </c>
      <c r="J1066" s="1" t="str">
        <f>TEXT(Shipping_Data[[#This Row],[OrderDate]],"MMM")</f>
        <v>Mar</v>
      </c>
      <c r="K1066">
        <f>YEAR(Shipping_Data[[#This Row],[OrderDate]])</f>
        <v>2020</v>
      </c>
      <c r="L1066" s="1">
        <v>43921</v>
      </c>
      <c r="M1066" s="1">
        <v>43900</v>
      </c>
      <c r="N1066" t="s">
        <v>47</v>
      </c>
      <c r="O1066">
        <v>30</v>
      </c>
      <c r="P1066" t="s">
        <v>130</v>
      </c>
      <c r="Q1066">
        <v>25.89</v>
      </c>
      <c r="R1066">
        <v>2</v>
      </c>
      <c r="S1066">
        <v>0.25</v>
      </c>
      <c r="T1066">
        <v>38.840000000000003</v>
      </c>
      <c r="U1066">
        <v>7.14</v>
      </c>
    </row>
    <row r="1067" spans="1:21" hidden="1" x14ac:dyDescent="0.2">
      <c r="A1067" t="s">
        <v>389</v>
      </c>
      <c r="B1067" t="s">
        <v>390</v>
      </c>
      <c r="C1067" t="s">
        <v>391</v>
      </c>
      <c r="D1067" t="s">
        <v>392</v>
      </c>
      <c r="E1067" t="s">
        <v>39</v>
      </c>
      <c r="F1067" t="s">
        <v>478</v>
      </c>
      <c r="G1067" t="s">
        <v>453</v>
      </c>
      <c r="H1067">
        <v>10652</v>
      </c>
      <c r="I1067" s="1">
        <v>43893</v>
      </c>
      <c r="J1067" s="1" t="str">
        <f>TEXT(Shipping_Data[[#This Row],[OrderDate]],"MMM")</f>
        <v>Mar</v>
      </c>
      <c r="K1067">
        <f>YEAR(Shipping_Data[[#This Row],[OrderDate]])</f>
        <v>2020</v>
      </c>
      <c r="L1067" s="1">
        <v>43921</v>
      </c>
      <c r="M1067" s="1">
        <v>43900</v>
      </c>
      <c r="N1067" t="s">
        <v>47</v>
      </c>
      <c r="O1067">
        <v>42</v>
      </c>
      <c r="P1067" t="s">
        <v>28</v>
      </c>
      <c r="Q1067">
        <v>14</v>
      </c>
      <c r="R1067">
        <v>20</v>
      </c>
      <c r="S1067">
        <v>0</v>
      </c>
      <c r="T1067">
        <v>280</v>
      </c>
      <c r="U1067">
        <v>7.14</v>
      </c>
    </row>
    <row r="1068" spans="1:21" hidden="1" x14ac:dyDescent="0.2">
      <c r="A1068" t="s">
        <v>146</v>
      </c>
      <c r="B1068" t="s">
        <v>147</v>
      </c>
      <c r="C1068" t="s">
        <v>148</v>
      </c>
      <c r="D1068" t="s">
        <v>149</v>
      </c>
      <c r="E1068" t="s">
        <v>34</v>
      </c>
      <c r="F1068" t="s">
        <v>477</v>
      </c>
      <c r="G1068" t="s">
        <v>457</v>
      </c>
      <c r="H1068">
        <v>10653</v>
      </c>
      <c r="I1068" s="1">
        <v>43894</v>
      </c>
      <c r="J1068" s="1" t="str">
        <f>TEXT(Shipping_Data[[#This Row],[OrderDate]],"MMM")</f>
        <v>Mar</v>
      </c>
      <c r="K1068">
        <f>YEAR(Shipping_Data[[#This Row],[OrderDate]])</f>
        <v>2020</v>
      </c>
      <c r="L1068" s="1">
        <v>43922</v>
      </c>
      <c r="M1068" s="1">
        <v>43911</v>
      </c>
      <c r="N1068" t="s">
        <v>40</v>
      </c>
      <c r="O1068">
        <v>16</v>
      </c>
      <c r="P1068" t="s">
        <v>80</v>
      </c>
      <c r="Q1068">
        <v>17.45</v>
      </c>
      <c r="R1068">
        <v>30</v>
      </c>
      <c r="S1068">
        <v>0.10000000149011612</v>
      </c>
      <c r="T1068">
        <v>471.15</v>
      </c>
      <c r="U1068">
        <v>93.25</v>
      </c>
    </row>
    <row r="1069" spans="1:21" hidden="1" x14ac:dyDescent="0.2">
      <c r="A1069" t="s">
        <v>146</v>
      </c>
      <c r="B1069" t="s">
        <v>147</v>
      </c>
      <c r="C1069" t="s">
        <v>148</v>
      </c>
      <c r="D1069" t="s">
        <v>149</v>
      </c>
      <c r="E1069" t="s">
        <v>34</v>
      </c>
      <c r="F1069" t="s">
        <v>477</v>
      </c>
      <c r="G1069" t="s">
        <v>457</v>
      </c>
      <c r="H1069">
        <v>10653</v>
      </c>
      <c r="I1069" s="1">
        <v>43894</v>
      </c>
      <c r="J1069" s="1" t="str">
        <f>TEXT(Shipping_Data[[#This Row],[OrderDate]],"MMM")</f>
        <v>Mar</v>
      </c>
      <c r="K1069">
        <f>YEAR(Shipping_Data[[#This Row],[OrderDate]])</f>
        <v>2020</v>
      </c>
      <c r="L1069" s="1">
        <v>43922</v>
      </c>
      <c r="M1069" s="1">
        <v>43911</v>
      </c>
      <c r="N1069" t="s">
        <v>40</v>
      </c>
      <c r="O1069">
        <v>60</v>
      </c>
      <c r="P1069" t="s">
        <v>63</v>
      </c>
      <c r="Q1069">
        <v>34</v>
      </c>
      <c r="R1069">
        <v>20</v>
      </c>
      <c r="S1069">
        <v>0.10000000149011612</v>
      </c>
      <c r="T1069">
        <v>612</v>
      </c>
      <c r="U1069">
        <v>93.25</v>
      </c>
    </row>
    <row r="1070" spans="1:21" hidden="1" x14ac:dyDescent="0.2">
      <c r="A1070" t="s">
        <v>186</v>
      </c>
      <c r="B1070" t="s">
        <v>187</v>
      </c>
      <c r="C1070" t="s">
        <v>188</v>
      </c>
      <c r="D1070" t="s">
        <v>189</v>
      </c>
      <c r="E1070" t="s">
        <v>135</v>
      </c>
      <c r="F1070" t="s">
        <v>477</v>
      </c>
      <c r="G1070" t="s">
        <v>452</v>
      </c>
      <c r="H1070">
        <v>10654</v>
      </c>
      <c r="I1070" s="1">
        <v>43894</v>
      </c>
      <c r="J1070" s="1" t="str">
        <f>TEXT(Shipping_Data[[#This Row],[OrderDate]],"MMM")</f>
        <v>Mar</v>
      </c>
      <c r="K1070">
        <f>YEAR(Shipping_Data[[#This Row],[OrderDate]])</f>
        <v>2020</v>
      </c>
      <c r="L1070" s="1">
        <v>43922</v>
      </c>
      <c r="M1070" s="1">
        <v>43903</v>
      </c>
      <c r="N1070" t="s">
        <v>40</v>
      </c>
      <c r="O1070">
        <v>4</v>
      </c>
      <c r="P1070" t="s">
        <v>254</v>
      </c>
      <c r="Q1070">
        <v>22</v>
      </c>
      <c r="R1070">
        <v>12</v>
      </c>
      <c r="S1070">
        <v>0.10000000149011612</v>
      </c>
      <c r="T1070">
        <v>237.6</v>
      </c>
      <c r="U1070">
        <v>55.26</v>
      </c>
    </row>
    <row r="1071" spans="1:21" hidden="1" x14ac:dyDescent="0.2">
      <c r="A1071" t="s">
        <v>186</v>
      </c>
      <c r="B1071" t="s">
        <v>187</v>
      </c>
      <c r="C1071" t="s">
        <v>188</v>
      </c>
      <c r="D1071" t="s">
        <v>189</v>
      </c>
      <c r="E1071" t="s">
        <v>135</v>
      </c>
      <c r="F1071" t="s">
        <v>477</v>
      </c>
      <c r="G1071" t="s">
        <v>452</v>
      </c>
      <c r="H1071">
        <v>10654</v>
      </c>
      <c r="I1071" s="1">
        <v>43894</v>
      </c>
      <c r="J1071" s="1" t="str">
        <f>TEXT(Shipping_Data[[#This Row],[OrderDate]],"MMM")</f>
        <v>Mar</v>
      </c>
      <c r="K1071">
        <f>YEAR(Shipping_Data[[#This Row],[OrderDate]])</f>
        <v>2020</v>
      </c>
      <c r="L1071" s="1">
        <v>43922</v>
      </c>
      <c r="M1071" s="1">
        <v>43903</v>
      </c>
      <c r="N1071" t="s">
        <v>40</v>
      </c>
      <c r="O1071">
        <v>39</v>
      </c>
      <c r="P1071" t="s">
        <v>65</v>
      </c>
      <c r="Q1071">
        <v>18</v>
      </c>
      <c r="R1071">
        <v>20</v>
      </c>
      <c r="S1071">
        <v>0.10000000149011612</v>
      </c>
      <c r="T1071">
        <v>324</v>
      </c>
      <c r="U1071">
        <v>55.26</v>
      </c>
    </row>
    <row r="1072" spans="1:21" hidden="1" x14ac:dyDescent="0.2">
      <c r="A1072" t="s">
        <v>186</v>
      </c>
      <c r="B1072" t="s">
        <v>187</v>
      </c>
      <c r="C1072" t="s">
        <v>188</v>
      </c>
      <c r="D1072" t="s">
        <v>189</v>
      </c>
      <c r="E1072" t="s">
        <v>135</v>
      </c>
      <c r="F1072" t="s">
        <v>477</v>
      </c>
      <c r="G1072" t="s">
        <v>452</v>
      </c>
      <c r="H1072">
        <v>10654</v>
      </c>
      <c r="I1072" s="1">
        <v>43894</v>
      </c>
      <c r="J1072" s="1" t="str">
        <f>TEXT(Shipping_Data[[#This Row],[OrderDate]],"MMM")</f>
        <v>Mar</v>
      </c>
      <c r="K1072">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hidden="1" x14ac:dyDescent="0.2">
      <c r="A1073" t="s">
        <v>216</v>
      </c>
      <c r="B1073" t="s">
        <v>217</v>
      </c>
      <c r="C1073" t="s">
        <v>218</v>
      </c>
      <c r="D1073" t="s">
        <v>219</v>
      </c>
      <c r="E1073" t="s">
        <v>176</v>
      </c>
      <c r="F1073" t="s">
        <v>477</v>
      </c>
      <c r="G1073" t="s">
        <v>457</v>
      </c>
      <c r="H1073">
        <v>10655</v>
      </c>
      <c r="I1073" s="1">
        <v>43895</v>
      </c>
      <c r="J1073" s="1" t="str">
        <f>TEXT(Shipping_Data[[#This Row],[OrderDate]],"MMM")</f>
        <v>Mar</v>
      </c>
      <c r="K1073">
        <f>YEAR(Shipping_Data[[#This Row],[OrderDate]])</f>
        <v>2020</v>
      </c>
      <c r="L1073" s="1">
        <v>43923</v>
      </c>
      <c r="M1073" s="1">
        <v>43903</v>
      </c>
      <c r="N1073" t="s">
        <v>47</v>
      </c>
      <c r="O1073">
        <v>41</v>
      </c>
      <c r="P1073" t="s">
        <v>48</v>
      </c>
      <c r="Q1073">
        <v>9.65</v>
      </c>
      <c r="R1073">
        <v>20</v>
      </c>
      <c r="S1073">
        <v>0.20000000298023224</v>
      </c>
      <c r="T1073">
        <v>154.4</v>
      </c>
      <c r="U1073">
        <v>4.41</v>
      </c>
    </row>
    <row r="1074" spans="1:21" hidden="1" x14ac:dyDescent="0.2">
      <c r="A1074" t="s">
        <v>415</v>
      </c>
      <c r="B1074" t="s">
        <v>416</v>
      </c>
      <c r="C1074" t="s">
        <v>417</v>
      </c>
      <c r="D1074" t="s">
        <v>418</v>
      </c>
      <c r="E1074" t="s">
        <v>117</v>
      </c>
      <c r="F1074" t="s">
        <v>479</v>
      </c>
      <c r="G1074" t="s">
        <v>456</v>
      </c>
      <c r="H1074">
        <v>10656</v>
      </c>
      <c r="I1074" s="1">
        <v>43896</v>
      </c>
      <c r="J1074" s="1" t="str">
        <f>TEXT(Shipping_Data[[#This Row],[OrderDate]],"MMM")</f>
        <v>Mar</v>
      </c>
      <c r="K1074">
        <f>YEAR(Shipping_Data[[#This Row],[OrderDate]])</f>
        <v>2020</v>
      </c>
      <c r="L1074" s="1">
        <v>43924</v>
      </c>
      <c r="M1074" s="1">
        <v>43902</v>
      </c>
      <c r="N1074" t="s">
        <v>40</v>
      </c>
      <c r="O1074">
        <v>14</v>
      </c>
      <c r="P1074" t="s">
        <v>41</v>
      </c>
      <c r="Q1074">
        <v>23.25</v>
      </c>
      <c r="R1074">
        <v>3</v>
      </c>
      <c r="S1074">
        <v>0.10000000149011612</v>
      </c>
      <c r="T1074">
        <v>62.77</v>
      </c>
      <c r="U1074">
        <v>57.15</v>
      </c>
    </row>
    <row r="1075" spans="1:21" hidden="1" x14ac:dyDescent="0.2">
      <c r="A1075" t="s">
        <v>415</v>
      </c>
      <c r="B1075" t="s">
        <v>416</v>
      </c>
      <c r="C1075" t="s">
        <v>417</v>
      </c>
      <c r="D1075" t="s">
        <v>418</v>
      </c>
      <c r="E1075" t="s">
        <v>117</v>
      </c>
      <c r="F1075" t="s">
        <v>479</v>
      </c>
      <c r="G1075" t="s">
        <v>456</v>
      </c>
      <c r="H1075">
        <v>10656</v>
      </c>
      <c r="I1075" s="1">
        <v>43896</v>
      </c>
      <c r="J1075" s="1" t="str">
        <f>TEXT(Shipping_Data[[#This Row],[OrderDate]],"MMM")</f>
        <v>Mar</v>
      </c>
      <c r="K1075">
        <f>YEAR(Shipping_Data[[#This Row],[OrderDate]])</f>
        <v>2020</v>
      </c>
      <c r="L1075" s="1">
        <v>43924</v>
      </c>
      <c r="M1075" s="1">
        <v>43902</v>
      </c>
      <c r="N1075" t="s">
        <v>40</v>
      </c>
      <c r="O1075">
        <v>44</v>
      </c>
      <c r="P1075" t="s">
        <v>190</v>
      </c>
      <c r="Q1075">
        <v>19.45</v>
      </c>
      <c r="R1075">
        <v>28</v>
      </c>
      <c r="S1075">
        <v>0.10000000149011612</v>
      </c>
      <c r="T1075">
        <v>490.14</v>
      </c>
      <c r="U1075">
        <v>57.15</v>
      </c>
    </row>
    <row r="1076" spans="1:21" hidden="1" x14ac:dyDescent="0.2">
      <c r="A1076" t="s">
        <v>415</v>
      </c>
      <c r="B1076" t="s">
        <v>416</v>
      </c>
      <c r="C1076" t="s">
        <v>417</v>
      </c>
      <c r="D1076" t="s">
        <v>418</v>
      </c>
      <c r="E1076" t="s">
        <v>117</v>
      </c>
      <c r="F1076" t="s">
        <v>479</v>
      </c>
      <c r="G1076" t="s">
        <v>456</v>
      </c>
      <c r="H1076">
        <v>10656</v>
      </c>
      <c r="I1076" s="1">
        <v>43896</v>
      </c>
      <c r="J1076" s="1" t="str">
        <f>TEXT(Shipping_Data[[#This Row],[OrderDate]],"MMM")</f>
        <v>Mar</v>
      </c>
      <c r="K1076">
        <f>YEAR(Shipping_Data[[#This Row],[OrderDate]])</f>
        <v>2020</v>
      </c>
      <c r="L1076" s="1">
        <v>43924</v>
      </c>
      <c r="M1076" s="1">
        <v>43902</v>
      </c>
      <c r="N1076" t="s">
        <v>40</v>
      </c>
      <c r="O1076">
        <v>47</v>
      </c>
      <c r="P1076" t="s">
        <v>299</v>
      </c>
      <c r="Q1076">
        <v>9.5</v>
      </c>
      <c r="R1076">
        <v>6</v>
      </c>
      <c r="S1076">
        <v>0.10000000149011612</v>
      </c>
      <c r="T1076">
        <v>51.3</v>
      </c>
      <c r="U1076">
        <v>57.15</v>
      </c>
    </row>
    <row r="1077" spans="1:21" hidden="1" x14ac:dyDescent="0.2">
      <c r="A1077" t="s">
        <v>276</v>
      </c>
      <c r="B1077" t="s">
        <v>277</v>
      </c>
      <c r="C1077" t="s">
        <v>278</v>
      </c>
      <c r="D1077" t="s">
        <v>279</v>
      </c>
      <c r="E1077" t="s">
        <v>117</v>
      </c>
      <c r="F1077" t="s">
        <v>479</v>
      </c>
      <c r="G1077" t="s">
        <v>459</v>
      </c>
      <c r="H1077">
        <v>10657</v>
      </c>
      <c r="I1077" s="1">
        <v>43896</v>
      </c>
      <c r="J1077" s="1" t="str">
        <f>TEXT(Shipping_Data[[#This Row],[OrderDate]],"MMM")</f>
        <v>Mar</v>
      </c>
      <c r="K1077">
        <f>YEAR(Shipping_Data[[#This Row],[OrderDate]])</f>
        <v>2020</v>
      </c>
      <c r="L1077" s="1">
        <v>43924</v>
      </c>
      <c r="M1077" s="1">
        <v>43907</v>
      </c>
      <c r="N1077" t="s">
        <v>47</v>
      </c>
      <c r="O1077">
        <v>15</v>
      </c>
      <c r="P1077" t="s">
        <v>208</v>
      </c>
      <c r="Q1077">
        <v>15.5</v>
      </c>
      <c r="R1077">
        <v>50</v>
      </c>
      <c r="S1077">
        <v>0</v>
      </c>
      <c r="T1077">
        <v>775</v>
      </c>
      <c r="U1077">
        <v>352.69</v>
      </c>
    </row>
    <row r="1078" spans="1:21" hidden="1" x14ac:dyDescent="0.2">
      <c r="A1078" t="s">
        <v>276</v>
      </c>
      <c r="B1078" t="s">
        <v>277</v>
      </c>
      <c r="C1078" t="s">
        <v>278</v>
      </c>
      <c r="D1078" t="s">
        <v>279</v>
      </c>
      <c r="E1078" t="s">
        <v>117</v>
      </c>
      <c r="F1078" t="s">
        <v>479</v>
      </c>
      <c r="G1078" t="s">
        <v>459</v>
      </c>
      <c r="H1078">
        <v>10657</v>
      </c>
      <c r="I1078" s="1">
        <v>43896</v>
      </c>
      <c r="J1078" s="1" t="str">
        <f>TEXT(Shipping_Data[[#This Row],[OrderDate]],"MMM")</f>
        <v>Mar</v>
      </c>
      <c r="K1078">
        <f>YEAR(Shipping_Data[[#This Row],[OrderDate]])</f>
        <v>2020</v>
      </c>
      <c r="L1078" s="1">
        <v>43924</v>
      </c>
      <c r="M1078" s="1">
        <v>43907</v>
      </c>
      <c r="N1078" t="s">
        <v>47</v>
      </c>
      <c r="O1078">
        <v>41</v>
      </c>
      <c r="P1078" t="s">
        <v>48</v>
      </c>
      <c r="Q1078">
        <v>9.65</v>
      </c>
      <c r="R1078">
        <v>24</v>
      </c>
      <c r="S1078">
        <v>0</v>
      </c>
      <c r="T1078">
        <v>231.6</v>
      </c>
      <c r="U1078">
        <v>352.69</v>
      </c>
    </row>
    <row r="1079" spans="1:21" hidden="1" x14ac:dyDescent="0.2">
      <c r="A1079" t="s">
        <v>276</v>
      </c>
      <c r="B1079" t="s">
        <v>277</v>
      </c>
      <c r="C1079" t="s">
        <v>278</v>
      </c>
      <c r="D1079" t="s">
        <v>279</v>
      </c>
      <c r="E1079" t="s">
        <v>117</v>
      </c>
      <c r="F1079" t="s">
        <v>479</v>
      </c>
      <c r="G1079" t="s">
        <v>459</v>
      </c>
      <c r="H1079">
        <v>10657</v>
      </c>
      <c r="I1079" s="1">
        <v>43896</v>
      </c>
      <c r="J1079" s="1" t="str">
        <f>TEXT(Shipping_Data[[#This Row],[OrderDate]],"MMM")</f>
        <v>Mar</v>
      </c>
      <c r="K1079">
        <f>YEAR(Shipping_Data[[#This Row],[OrderDate]])</f>
        <v>2020</v>
      </c>
      <c r="L1079" s="1">
        <v>43924</v>
      </c>
      <c r="M1079" s="1">
        <v>43907</v>
      </c>
      <c r="N1079" t="s">
        <v>47</v>
      </c>
      <c r="O1079">
        <v>46</v>
      </c>
      <c r="P1079" t="s">
        <v>215</v>
      </c>
      <c r="Q1079">
        <v>12</v>
      </c>
      <c r="R1079">
        <v>45</v>
      </c>
      <c r="S1079">
        <v>0</v>
      </c>
      <c r="T1079">
        <v>540</v>
      </c>
      <c r="U1079">
        <v>352.69</v>
      </c>
    </row>
    <row r="1080" spans="1:21" hidden="1" x14ac:dyDescent="0.2">
      <c r="A1080" t="s">
        <v>276</v>
      </c>
      <c r="B1080" t="s">
        <v>277</v>
      </c>
      <c r="C1080" t="s">
        <v>278</v>
      </c>
      <c r="D1080" t="s">
        <v>279</v>
      </c>
      <c r="E1080" t="s">
        <v>117</v>
      </c>
      <c r="F1080" t="s">
        <v>479</v>
      </c>
      <c r="G1080" t="s">
        <v>459</v>
      </c>
      <c r="H1080">
        <v>10657</v>
      </c>
      <c r="I1080" s="1">
        <v>43896</v>
      </c>
      <c r="J1080" s="1" t="str">
        <f>TEXT(Shipping_Data[[#This Row],[OrderDate]],"MMM")</f>
        <v>Mar</v>
      </c>
      <c r="K1080">
        <f>YEAR(Shipping_Data[[#This Row],[OrderDate]])</f>
        <v>2020</v>
      </c>
      <c r="L1080" s="1">
        <v>43924</v>
      </c>
      <c r="M1080" s="1">
        <v>43907</v>
      </c>
      <c r="N1080" t="s">
        <v>47</v>
      </c>
      <c r="O1080">
        <v>47</v>
      </c>
      <c r="P1080" t="s">
        <v>299</v>
      </c>
      <c r="Q1080">
        <v>9.5</v>
      </c>
      <c r="R1080">
        <v>10</v>
      </c>
      <c r="S1080">
        <v>0</v>
      </c>
      <c r="T1080">
        <v>95</v>
      </c>
      <c r="U1080">
        <v>352.69</v>
      </c>
    </row>
    <row r="1081" spans="1:21" hidden="1" x14ac:dyDescent="0.2">
      <c r="A1081" t="s">
        <v>276</v>
      </c>
      <c r="B1081" t="s">
        <v>277</v>
      </c>
      <c r="C1081" t="s">
        <v>278</v>
      </c>
      <c r="D1081" t="s">
        <v>279</v>
      </c>
      <c r="E1081" t="s">
        <v>117</v>
      </c>
      <c r="F1081" t="s">
        <v>479</v>
      </c>
      <c r="G1081" t="s">
        <v>459</v>
      </c>
      <c r="H1081">
        <v>10657</v>
      </c>
      <c r="I1081" s="1">
        <v>43896</v>
      </c>
      <c r="J1081" s="1" t="str">
        <f>TEXT(Shipping_Data[[#This Row],[OrderDate]],"MMM")</f>
        <v>Mar</v>
      </c>
      <c r="K1081">
        <f>YEAR(Shipping_Data[[#This Row],[OrderDate]])</f>
        <v>2020</v>
      </c>
      <c r="L1081" s="1">
        <v>43924</v>
      </c>
      <c r="M1081" s="1">
        <v>43907</v>
      </c>
      <c r="N1081" t="s">
        <v>47</v>
      </c>
      <c r="O1081">
        <v>56</v>
      </c>
      <c r="P1081" t="s">
        <v>129</v>
      </c>
      <c r="Q1081">
        <v>38</v>
      </c>
      <c r="R1081">
        <v>45</v>
      </c>
      <c r="S1081">
        <v>0</v>
      </c>
      <c r="T1081">
        <v>1710</v>
      </c>
      <c r="U1081">
        <v>352.69</v>
      </c>
    </row>
    <row r="1082" spans="1:21" hidden="1" x14ac:dyDescent="0.2">
      <c r="A1082" t="s">
        <v>276</v>
      </c>
      <c r="B1082" t="s">
        <v>277</v>
      </c>
      <c r="C1082" t="s">
        <v>278</v>
      </c>
      <c r="D1082" t="s">
        <v>279</v>
      </c>
      <c r="E1082" t="s">
        <v>117</v>
      </c>
      <c r="F1082" t="s">
        <v>479</v>
      </c>
      <c r="G1082" t="s">
        <v>459</v>
      </c>
      <c r="H1082">
        <v>10657</v>
      </c>
      <c r="I1082" s="1">
        <v>43896</v>
      </c>
      <c r="J1082" s="1" t="str">
        <f>TEXT(Shipping_Data[[#This Row],[OrderDate]],"MMM")</f>
        <v>Mar</v>
      </c>
      <c r="K1082">
        <f>YEAR(Shipping_Data[[#This Row],[OrderDate]])</f>
        <v>2020</v>
      </c>
      <c r="L1082" s="1">
        <v>43924</v>
      </c>
      <c r="M1082" s="1">
        <v>43907</v>
      </c>
      <c r="N1082" t="s">
        <v>47</v>
      </c>
      <c r="O1082">
        <v>60</v>
      </c>
      <c r="P1082" t="s">
        <v>63</v>
      </c>
      <c r="Q1082">
        <v>34</v>
      </c>
      <c r="R1082">
        <v>30</v>
      </c>
      <c r="S1082">
        <v>0</v>
      </c>
      <c r="T1082">
        <v>1020</v>
      </c>
      <c r="U1082">
        <v>352.69</v>
      </c>
    </row>
    <row r="1083" spans="1:21" hidden="1" x14ac:dyDescent="0.2">
      <c r="A1083" t="s">
        <v>166</v>
      </c>
      <c r="B1083" t="s">
        <v>167</v>
      </c>
      <c r="C1083" t="s">
        <v>168</v>
      </c>
      <c r="D1083" t="s">
        <v>169</v>
      </c>
      <c r="E1083" t="s">
        <v>34</v>
      </c>
      <c r="F1083" t="s">
        <v>477</v>
      </c>
      <c r="G1083" t="s">
        <v>453</v>
      </c>
      <c r="H1083">
        <v>10658</v>
      </c>
      <c r="I1083" s="1">
        <v>43897</v>
      </c>
      <c r="J1083" s="1" t="str">
        <f>TEXT(Shipping_Data[[#This Row],[OrderDate]],"MMM")</f>
        <v>Mar</v>
      </c>
      <c r="K1083">
        <f>YEAR(Shipping_Data[[#This Row],[OrderDate]])</f>
        <v>2020</v>
      </c>
      <c r="L1083" s="1">
        <v>43925</v>
      </c>
      <c r="M1083" s="1">
        <v>43900</v>
      </c>
      <c r="N1083" t="s">
        <v>40</v>
      </c>
      <c r="O1083">
        <v>21</v>
      </c>
      <c r="P1083" t="s">
        <v>107</v>
      </c>
      <c r="Q1083">
        <v>10</v>
      </c>
      <c r="R1083">
        <v>60</v>
      </c>
      <c r="S1083">
        <v>0</v>
      </c>
      <c r="T1083">
        <v>600</v>
      </c>
      <c r="U1083">
        <v>364.15</v>
      </c>
    </row>
    <row r="1084" spans="1:21" hidden="1" x14ac:dyDescent="0.2">
      <c r="A1084" t="s">
        <v>166</v>
      </c>
      <c r="B1084" t="s">
        <v>167</v>
      </c>
      <c r="C1084" t="s">
        <v>168</v>
      </c>
      <c r="D1084" t="s">
        <v>169</v>
      </c>
      <c r="E1084" t="s">
        <v>34</v>
      </c>
      <c r="F1084" t="s">
        <v>477</v>
      </c>
      <c r="G1084" t="s">
        <v>453</v>
      </c>
      <c r="H1084">
        <v>10658</v>
      </c>
      <c r="I1084" s="1">
        <v>43897</v>
      </c>
      <c r="J1084" s="1" t="str">
        <f>TEXT(Shipping_Data[[#This Row],[OrderDate]],"MMM")</f>
        <v>Mar</v>
      </c>
      <c r="K1084">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hidden="1" x14ac:dyDescent="0.2">
      <c r="A1085" t="s">
        <v>166</v>
      </c>
      <c r="B1085" t="s">
        <v>167</v>
      </c>
      <c r="C1085" t="s">
        <v>168</v>
      </c>
      <c r="D1085" t="s">
        <v>169</v>
      </c>
      <c r="E1085" t="s">
        <v>34</v>
      </c>
      <c r="F1085" t="s">
        <v>477</v>
      </c>
      <c r="G1085" t="s">
        <v>453</v>
      </c>
      <c r="H1085">
        <v>10658</v>
      </c>
      <c r="I1085" s="1">
        <v>43897</v>
      </c>
      <c r="J1085" s="1" t="str">
        <f>TEXT(Shipping_Data[[#This Row],[OrderDate]],"MMM")</f>
        <v>Mar</v>
      </c>
      <c r="K1085">
        <f>YEAR(Shipping_Data[[#This Row],[OrderDate]])</f>
        <v>2020</v>
      </c>
      <c r="L1085" s="1">
        <v>43925</v>
      </c>
      <c r="M1085" s="1">
        <v>43900</v>
      </c>
      <c r="N1085" t="s">
        <v>40</v>
      </c>
      <c r="O1085">
        <v>60</v>
      </c>
      <c r="P1085" t="s">
        <v>63</v>
      </c>
      <c r="Q1085">
        <v>34</v>
      </c>
      <c r="R1085">
        <v>55</v>
      </c>
      <c r="S1085">
        <v>5.000000074505806E-2</v>
      </c>
      <c r="T1085">
        <v>1776.5</v>
      </c>
      <c r="U1085">
        <v>364.15</v>
      </c>
    </row>
    <row r="1086" spans="1:21" hidden="1" x14ac:dyDescent="0.2">
      <c r="A1086" t="s">
        <v>166</v>
      </c>
      <c r="B1086" t="s">
        <v>167</v>
      </c>
      <c r="C1086" t="s">
        <v>168</v>
      </c>
      <c r="D1086" t="s">
        <v>169</v>
      </c>
      <c r="E1086" t="s">
        <v>34</v>
      </c>
      <c r="F1086" t="s">
        <v>477</v>
      </c>
      <c r="G1086" t="s">
        <v>453</v>
      </c>
      <c r="H1086">
        <v>10658</v>
      </c>
      <c r="I1086" s="1">
        <v>43897</v>
      </c>
      <c r="J1086" s="1" t="str">
        <f>TEXT(Shipping_Data[[#This Row],[OrderDate]],"MMM")</f>
        <v>Mar</v>
      </c>
      <c r="K1086">
        <f>YEAR(Shipping_Data[[#This Row],[OrderDate]])</f>
        <v>2020</v>
      </c>
      <c r="L1086" s="1">
        <v>43925</v>
      </c>
      <c r="M1086" s="1">
        <v>43900</v>
      </c>
      <c r="N1086" t="s">
        <v>40</v>
      </c>
      <c r="O1086">
        <v>77</v>
      </c>
      <c r="P1086" t="s">
        <v>88</v>
      </c>
      <c r="Q1086">
        <v>13</v>
      </c>
      <c r="R1086">
        <v>70</v>
      </c>
      <c r="S1086">
        <v>5.000000074505806E-2</v>
      </c>
      <c r="T1086">
        <v>864.5</v>
      </c>
      <c r="U1086">
        <v>364.15</v>
      </c>
    </row>
    <row r="1087" spans="1:21" hidden="1" x14ac:dyDescent="0.2">
      <c r="A1087" t="s">
        <v>347</v>
      </c>
      <c r="B1087" t="s">
        <v>348</v>
      </c>
      <c r="C1087" t="s">
        <v>37</v>
      </c>
      <c r="D1087" t="s">
        <v>349</v>
      </c>
      <c r="E1087" t="s">
        <v>39</v>
      </c>
      <c r="F1087" t="s">
        <v>478</v>
      </c>
      <c r="G1087" t="s">
        <v>460</v>
      </c>
      <c r="H1087">
        <v>10659</v>
      </c>
      <c r="I1087" s="1">
        <v>43897</v>
      </c>
      <c r="J1087" s="1" t="str">
        <f>TEXT(Shipping_Data[[#This Row],[OrderDate]],"MMM")</f>
        <v>Mar</v>
      </c>
      <c r="K1087">
        <f>YEAR(Shipping_Data[[#This Row],[OrderDate]])</f>
        <v>2020</v>
      </c>
      <c r="L1087" s="1">
        <v>43925</v>
      </c>
      <c r="M1087" s="1">
        <v>43902</v>
      </c>
      <c r="N1087" t="s">
        <v>47</v>
      </c>
      <c r="O1087">
        <v>31</v>
      </c>
      <c r="P1087" t="s">
        <v>64</v>
      </c>
      <c r="Q1087">
        <v>12.5</v>
      </c>
      <c r="R1087">
        <v>20</v>
      </c>
      <c r="S1087">
        <v>5.000000074505806E-2</v>
      </c>
      <c r="T1087">
        <v>237.5</v>
      </c>
      <c r="U1087">
        <v>105.81</v>
      </c>
    </row>
    <row r="1088" spans="1:21" hidden="1" x14ac:dyDescent="0.2">
      <c r="A1088" t="s">
        <v>347</v>
      </c>
      <c r="B1088" t="s">
        <v>348</v>
      </c>
      <c r="C1088" t="s">
        <v>37</v>
      </c>
      <c r="D1088" t="s">
        <v>349</v>
      </c>
      <c r="E1088" t="s">
        <v>39</v>
      </c>
      <c r="F1088" t="s">
        <v>478</v>
      </c>
      <c r="G1088" t="s">
        <v>460</v>
      </c>
      <c r="H1088">
        <v>10659</v>
      </c>
      <c r="I1088" s="1">
        <v>43897</v>
      </c>
      <c r="J1088" s="1" t="str">
        <f>TEXT(Shipping_Data[[#This Row],[OrderDate]],"MMM")</f>
        <v>Mar</v>
      </c>
      <c r="K1088">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hidden="1" x14ac:dyDescent="0.2">
      <c r="A1089" t="s">
        <v>347</v>
      </c>
      <c r="B1089" t="s">
        <v>348</v>
      </c>
      <c r="C1089" t="s">
        <v>37</v>
      </c>
      <c r="D1089" t="s">
        <v>349</v>
      </c>
      <c r="E1089" t="s">
        <v>39</v>
      </c>
      <c r="F1089" t="s">
        <v>478</v>
      </c>
      <c r="G1089" t="s">
        <v>460</v>
      </c>
      <c r="H1089">
        <v>10659</v>
      </c>
      <c r="I1089" s="1">
        <v>43897</v>
      </c>
      <c r="J1089" s="1" t="str">
        <f>TEXT(Shipping_Data[[#This Row],[OrderDate]],"MMM")</f>
        <v>Mar</v>
      </c>
      <c r="K1089">
        <f>YEAR(Shipping_Data[[#This Row],[OrderDate]])</f>
        <v>2020</v>
      </c>
      <c r="L1089" s="1">
        <v>43925</v>
      </c>
      <c r="M1089" s="1">
        <v>43902</v>
      </c>
      <c r="N1089" t="s">
        <v>47</v>
      </c>
      <c r="O1089">
        <v>70</v>
      </c>
      <c r="P1089" t="s">
        <v>119</v>
      </c>
      <c r="Q1089">
        <v>15</v>
      </c>
      <c r="R1089">
        <v>40</v>
      </c>
      <c r="S1089">
        <v>5.000000074505806E-2</v>
      </c>
      <c r="T1089">
        <v>570</v>
      </c>
      <c r="U1089">
        <v>105.81</v>
      </c>
    </row>
    <row r="1090" spans="1:21" hidden="1" x14ac:dyDescent="0.2">
      <c r="A1090" t="s">
        <v>355</v>
      </c>
      <c r="B1090" t="s">
        <v>356</v>
      </c>
      <c r="C1090" t="s">
        <v>357</v>
      </c>
      <c r="D1090" t="s">
        <v>358</v>
      </c>
      <c r="E1090" t="s">
        <v>117</v>
      </c>
      <c r="F1090" t="s">
        <v>479</v>
      </c>
      <c r="G1090" t="s">
        <v>458</v>
      </c>
      <c r="H1090">
        <v>10660</v>
      </c>
      <c r="I1090" s="1">
        <v>43900</v>
      </c>
      <c r="J1090" s="1" t="str">
        <f>TEXT(Shipping_Data[[#This Row],[OrderDate]],"MMM")</f>
        <v>Mar</v>
      </c>
      <c r="K1090">
        <f>YEAR(Shipping_Data[[#This Row],[OrderDate]])</f>
        <v>2020</v>
      </c>
      <c r="L1090" s="1">
        <v>43928</v>
      </c>
      <c r="M1090" s="1">
        <v>43937</v>
      </c>
      <c r="N1090" t="s">
        <v>40</v>
      </c>
      <c r="O1090">
        <v>20</v>
      </c>
      <c r="P1090" t="s">
        <v>61</v>
      </c>
      <c r="Q1090">
        <v>81</v>
      </c>
      <c r="R1090">
        <v>21</v>
      </c>
      <c r="S1090">
        <v>0</v>
      </c>
      <c r="T1090">
        <v>1701</v>
      </c>
      <c r="U1090">
        <v>111.29</v>
      </c>
    </row>
    <row r="1091" spans="1:21" hidden="1" x14ac:dyDescent="0.2">
      <c r="A1091" t="s">
        <v>234</v>
      </c>
      <c r="B1091" t="s">
        <v>235</v>
      </c>
      <c r="C1091" t="s">
        <v>236</v>
      </c>
      <c r="E1091" t="s">
        <v>237</v>
      </c>
      <c r="F1091" t="s">
        <v>477</v>
      </c>
      <c r="G1091" t="s">
        <v>460</v>
      </c>
      <c r="H1091">
        <v>10661</v>
      </c>
      <c r="I1091" s="1">
        <v>43901</v>
      </c>
      <c r="J1091" s="1" t="str">
        <f>TEXT(Shipping_Data[[#This Row],[OrderDate]],"MMM")</f>
        <v>Mar</v>
      </c>
      <c r="K1091">
        <f>YEAR(Shipping_Data[[#This Row],[OrderDate]])</f>
        <v>2020</v>
      </c>
      <c r="L1091" s="1">
        <v>43929</v>
      </c>
      <c r="M1091" s="1">
        <v>43907</v>
      </c>
      <c r="N1091" t="s">
        <v>26</v>
      </c>
      <c r="O1091">
        <v>39</v>
      </c>
      <c r="P1091" t="s">
        <v>65</v>
      </c>
      <c r="Q1091">
        <v>18</v>
      </c>
      <c r="R1091">
        <v>3</v>
      </c>
      <c r="S1091">
        <v>0.20000000298023224</v>
      </c>
      <c r="T1091">
        <v>43.2</v>
      </c>
      <c r="U1091">
        <v>17.55</v>
      </c>
    </row>
    <row r="1092" spans="1:21" hidden="1" x14ac:dyDescent="0.2">
      <c r="A1092" t="s">
        <v>234</v>
      </c>
      <c r="B1092" t="s">
        <v>235</v>
      </c>
      <c r="C1092" t="s">
        <v>236</v>
      </c>
      <c r="E1092" t="s">
        <v>237</v>
      </c>
      <c r="F1092" t="s">
        <v>477</v>
      </c>
      <c r="G1092" t="s">
        <v>460</v>
      </c>
      <c r="H1092">
        <v>10661</v>
      </c>
      <c r="I1092" s="1">
        <v>43901</v>
      </c>
      <c r="J1092" s="1" t="str">
        <f>TEXT(Shipping_Data[[#This Row],[OrderDate]],"MMM")</f>
        <v>Mar</v>
      </c>
      <c r="K1092">
        <f>YEAR(Shipping_Data[[#This Row],[OrderDate]])</f>
        <v>2020</v>
      </c>
      <c r="L1092" s="1">
        <v>43929</v>
      </c>
      <c r="M1092" s="1">
        <v>43907</v>
      </c>
      <c r="N1092" t="s">
        <v>26</v>
      </c>
      <c r="O1092">
        <v>58</v>
      </c>
      <c r="P1092" t="s">
        <v>263</v>
      </c>
      <c r="Q1092">
        <v>13.25</v>
      </c>
      <c r="R1092">
        <v>49</v>
      </c>
      <c r="S1092">
        <v>0.20000000298023224</v>
      </c>
      <c r="T1092">
        <v>519.4</v>
      </c>
      <c r="U1092">
        <v>17.55</v>
      </c>
    </row>
    <row r="1093" spans="1:21" hidden="1" x14ac:dyDescent="0.2">
      <c r="A1093" t="s">
        <v>247</v>
      </c>
      <c r="B1093" t="s">
        <v>248</v>
      </c>
      <c r="C1093" t="s">
        <v>249</v>
      </c>
      <c r="D1093" t="s">
        <v>250</v>
      </c>
      <c r="E1093" t="s">
        <v>117</v>
      </c>
      <c r="F1093" t="s">
        <v>479</v>
      </c>
      <c r="G1093" t="s">
        <v>454</v>
      </c>
      <c r="H1093">
        <v>10662</v>
      </c>
      <c r="I1093" s="1">
        <v>43901</v>
      </c>
      <c r="J1093" s="1" t="str">
        <f>TEXT(Shipping_Data[[#This Row],[OrderDate]],"MMM")</f>
        <v>Mar</v>
      </c>
      <c r="K1093">
        <f>YEAR(Shipping_Data[[#This Row],[OrderDate]])</f>
        <v>2020</v>
      </c>
      <c r="L1093" s="1">
        <v>43929</v>
      </c>
      <c r="M1093" s="1">
        <v>43910</v>
      </c>
      <c r="N1093" t="s">
        <v>47</v>
      </c>
      <c r="O1093">
        <v>68</v>
      </c>
      <c r="P1093" t="s">
        <v>221</v>
      </c>
      <c r="Q1093">
        <v>12.5</v>
      </c>
      <c r="R1093">
        <v>10</v>
      </c>
      <c r="S1093">
        <v>0</v>
      </c>
      <c r="T1093">
        <v>125</v>
      </c>
      <c r="U1093">
        <v>1.28</v>
      </c>
    </row>
    <row r="1094" spans="1:21" hidden="1" x14ac:dyDescent="0.2">
      <c r="A1094" t="s">
        <v>290</v>
      </c>
      <c r="B1094" t="s">
        <v>291</v>
      </c>
      <c r="C1094" t="s">
        <v>292</v>
      </c>
      <c r="D1094" t="s">
        <v>293</v>
      </c>
      <c r="E1094" t="s">
        <v>20</v>
      </c>
      <c r="F1094" t="s">
        <v>477</v>
      </c>
      <c r="G1094" t="s">
        <v>459</v>
      </c>
      <c r="H1094">
        <v>10663</v>
      </c>
      <c r="I1094" s="1">
        <v>43902</v>
      </c>
      <c r="J1094" s="1" t="str">
        <f>TEXT(Shipping_Data[[#This Row],[OrderDate]],"MMM")</f>
        <v>Mar</v>
      </c>
      <c r="K1094">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hidden="1" x14ac:dyDescent="0.2">
      <c r="A1095" t="s">
        <v>290</v>
      </c>
      <c r="B1095" t="s">
        <v>291</v>
      </c>
      <c r="C1095" t="s">
        <v>292</v>
      </c>
      <c r="D1095" t="s">
        <v>293</v>
      </c>
      <c r="E1095" t="s">
        <v>20</v>
      </c>
      <c r="F1095" t="s">
        <v>477</v>
      </c>
      <c r="G1095" t="s">
        <v>459</v>
      </c>
      <c r="H1095">
        <v>10663</v>
      </c>
      <c r="I1095" s="1">
        <v>43902</v>
      </c>
      <c r="J1095" s="1" t="str">
        <f>TEXT(Shipping_Data[[#This Row],[OrderDate]],"MMM")</f>
        <v>Mar</v>
      </c>
      <c r="K1095">
        <f>YEAR(Shipping_Data[[#This Row],[OrderDate]])</f>
        <v>2020</v>
      </c>
      <c r="L1095" s="1">
        <v>43916</v>
      </c>
      <c r="M1095" s="1">
        <v>43925</v>
      </c>
      <c r="N1095" t="s">
        <v>47</v>
      </c>
      <c r="O1095">
        <v>42</v>
      </c>
      <c r="P1095" t="s">
        <v>28</v>
      </c>
      <c r="Q1095">
        <v>14</v>
      </c>
      <c r="R1095">
        <v>30</v>
      </c>
      <c r="S1095">
        <v>5.000000074505806E-2</v>
      </c>
      <c r="T1095">
        <v>399</v>
      </c>
      <c r="U1095">
        <v>113.15</v>
      </c>
    </row>
    <row r="1096" spans="1:21" hidden="1" x14ac:dyDescent="0.2">
      <c r="A1096" t="s">
        <v>290</v>
      </c>
      <c r="B1096" t="s">
        <v>291</v>
      </c>
      <c r="C1096" t="s">
        <v>292</v>
      </c>
      <c r="D1096" t="s">
        <v>293</v>
      </c>
      <c r="E1096" t="s">
        <v>20</v>
      </c>
      <c r="F1096" t="s">
        <v>477</v>
      </c>
      <c r="G1096" t="s">
        <v>459</v>
      </c>
      <c r="H1096">
        <v>10663</v>
      </c>
      <c r="I1096" s="1">
        <v>43902</v>
      </c>
      <c r="J1096" s="1" t="str">
        <f>TEXT(Shipping_Data[[#This Row],[OrderDate]],"MMM")</f>
        <v>Mar</v>
      </c>
      <c r="K1096">
        <f>YEAR(Shipping_Data[[#This Row],[OrderDate]])</f>
        <v>2020</v>
      </c>
      <c r="L1096" s="1">
        <v>43916</v>
      </c>
      <c r="M1096" s="1">
        <v>43925</v>
      </c>
      <c r="N1096" t="s">
        <v>47</v>
      </c>
      <c r="O1096">
        <v>51</v>
      </c>
      <c r="P1096" t="s">
        <v>42</v>
      </c>
      <c r="Q1096">
        <v>53</v>
      </c>
      <c r="R1096">
        <v>20</v>
      </c>
      <c r="S1096">
        <v>5.000000074505806E-2</v>
      </c>
      <c r="T1096">
        <v>1007</v>
      </c>
      <c r="U1096">
        <v>113.15</v>
      </c>
    </row>
    <row r="1097" spans="1:21" hidden="1" x14ac:dyDescent="0.2">
      <c r="A1097" t="s">
        <v>283</v>
      </c>
      <c r="B1097" t="s">
        <v>284</v>
      </c>
      <c r="C1097" t="s">
        <v>285</v>
      </c>
      <c r="D1097" t="s">
        <v>286</v>
      </c>
      <c r="E1097" t="s">
        <v>287</v>
      </c>
      <c r="F1097" t="s">
        <v>477</v>
      </c>
      <c r="G1097" t="s">
        <v>457</v>
      </c>
      <c r="H1097">
        <v>10664</v>
      </c>
      <c r="I1097" s="1">
        <v>43902</v>
      </c>
      <c r="J1097" s="1" t="str">
        <f>TEXT(Shipping_Data[[#This Row],[OrderDate]],"MMM")</f>
        <v>Mar</v>
      </c>
      <c r="K1097">
        <f>YEAR(Shipping_Data[[#This Row],[OrderDate]])</f>
        <v>2020</v>
      </c>
      <c r="L1097" s="1">
        <v>43930</v>
      </c>
      <c r="M1097" s="1">
        <v>43911</v>
      </c>
      <c r="N1097" t="s">
        <v>26</v>
      </c>
      <c r="O1097">
        <v>10</v>
      </c>
      <c r="P1097" t="s">
        <v>170</v>
      </c>
      <c r="Q1097">
        <v>31</v>
      </c>
      <c r="R1097">
        <v>24</v>
      </c>
      <c r="S1097">
        <v>0.15000000596046448</v>
      </c>
      <c r="T1097">
        <v>632.4</v>
      </c>
      <c r="U1097">
        <v>1.27</v>
      </c>
    </row>
    <row r="1098" spans="1:21" hidden="1" x14ac:dyDescent="0.2">
      <c r="A1098" t="s">
        <v>283</v>
      </c>
      <c r="B1098" t="s">
        <v>284</v>
      </c>
      <c r="C1098" t="s">
        <v>285</v>
      </c>
      <c r="D1098" t="s">
        <v>286</v>
      </c>
      <c r="E1098" t="s">
        <v>287</v>
      </c>
      <c r="F1098" t="s">
        <v>477</v>
      </c>
      <c r="G1098" t="s">
        <v>457</v>
      </c>
      <c r="H1098">
        <v>10664</v>
      </c>
      <c r="I1098" s="1">
        <v>43902</v>
      </c>
      <c r="J1098" s="1" t="str">
        <f>TEXT(Shipping_Data[[#This Row],[OrderDate]],"MMM")</f>
        <v>Mar</v>
      </c>
      <c r="K1098">
        <f>YEAR(Shipping_Data[[#This Row],[OrderDate]])</f>
        <v>2020</v>
      </c>
      <c r="L1098" s="1">
        <v>43930</v>
      </c>
      <c r="M1098" s="1">
        <v>43911</v>
      </c>
      <c r="N1098" t="s">
        <v>26</v>
      </c>
      <c r="O1098">
        <v>56</v>
      </c>
      <c r="P1098" t="s">
        <v>129</v>
      </c>
      <c r="Q1098">
        <v>38</v>
      </c>
      <c r="R1098">
        <v>12</v>
      </c>
      <c r="S1098">
        <v>0.15000000596046448</v>
      </c>
      <c r="T1098">
        <v>387.6</v>
      </c>
      <c r="U1098">
        <v>1.27</v>
      </c>
    </row>
    <row r="1099" spans="1:21" hidden="1" x14ac:dyDescent="0.2">
      <c r="A1099" t="s">
        <v>283</v>
      </c>
      <c r="B1099" t="s">
        <v>284</v>
      </c>
      <c r="C1099" t="s">
        <v>285</v>
      </c>
      <c r="D1099" t="s">
        <v>286</v>
      </c>
      <c r="E1099" t="s">
        <v>287</v>
      </c>
      <c r="F1099" t="s">
        <v>477</v>
      </c>
      <c r="G1099" t="s">
        <v>457</v>
      </c>
      <c r="H1099">
        <v>10664</v>
      </c>
      <c r="I1099" s="1">
        <v>43902</v>
      </c>
      <c r="J1099" s="1" t="str">
        <f>TEXT(Shipping_Data[[#This Row],[OrderDate]],"MMM")</f>
        <v>Mar</v>
      </c>
      <c r="K1099">
        <f>YEAR(Shipping_Data[[#This Row],[OrderDate]])</f>
        <v>2020</v>
      </c>
      <c r="L1099" s="1">
        <v>43930</v>
      </c>
      <c r="M1099" s="1">
        <v>43911</v>
      </c>
      <c r="N1099" t="s">
        <v>26</v>
      </c>
      <c r="O1099">
        <v>65</v>
      </c>
      <c r="P1099" t="s">
        <v>49</v>
      </c>
      <c r="Q1099">
        <v>21.05</v>
      </c>
      <c r="R1099">
        <v>15</v>
      </c>
      <c r="S1099">
        <v>0.15000000596046448</v>
      </c>
      <c r="T1099">
        <v>268.39</v>
      </c>
      <c r="U1099">
        <v>1.27</v>
      </c>
    </row>
    <row r="1100" spans="1:21" hidden="1" x14ac:dyDescent="0.2">
      <c r="A1100" t="s">
        <v>247</v>
      </c>
      <c r="B1100" t="s">
        <v>248</v>
      </c>
      <c r="C1100" t="s">
        <v>249</v>
      </c>
      <c r="D1100" t="s">
        <v>250</v>
      </c>
      <c r="E1100" t="s">
        <v>117</v>
      </c>
      <c r="F1100" t="s">
        <v>479</v>
      </c>
      <c r="G1100" t="s">
        <v>457</v>
      </c>
      <c r="H1100">
        <v>10665</v>
      </c>
      <c r="I1100" s="1">
        <v>43903</v>
      </c>
      <c r="J1100" s="1" t="str">
        <f>TEXT(Shipping_Data[[#This Row],[OrderDate]],"MMM")</f>
        <v>Mar</v>
      </c>
      <c r="K1100">
        <f>YEAR(Shipping_Data[[#This Row],[OrderDate]])</f>
        <v>2020</v>
      </c>
      <c r="L1100" s="1">
        <v>43931</v>
      </c>
      <c r="M1100" s="1">
        <v>43909</v>
      </c>
      <c r="N1100" t="s">
        <v>47</v>
      </c>
      <c r="O1100">
        <v>51</v>
      </c>
      <c r="P1100" t="s">
        <v>42</v>
      </c>
      <c r="Q1100">
        <v>53</v>
      </c>
      <c r="R1100">
        <v>20</v>
      </c>
      <c r="S1100">
        <v>0</v>
      </c>
      <c r="T1100">
        <v>1060</v>
      </c>
      <c r="U1100">
        <v>26.31</v>
      </c>
    </row>
    <row r="1101" spans="1:21" hidden="1" x14ac:dyDescent="0.2">
      <c r="A1101" t="s">
        <v>247</v>
      </c>
      <c r="B1101" t="s">
        <v>248</v>
      </c>
      <c r="C1101" t="s">
        <v>249</v>
      </c>
      <c r="D1101" t="s">
        <v>250</v>
      </c>
      <c r="E1101" t="s">
        <v>117</v>
      </c>
      <c r="F1101" t="s">
        <v>479</v>
      </c>
      <c r="G1101" t="s">
        <v>457</v>
      </c>
      <c r="H1101">
        <v>10665</v>
      </c>
      <c r="I1101" s="1">
        <v>43903</v>
      </c>
      <c r="J1101" s="1" t="str">
        <f>TEXT(Shipping_Data[[#This Row],[OrderDate]],"MMM")</f>
        <v>Mar</v>
      </c>
      <c r="K1101">
        <f>YEAR(Shipping_Data[[#This Row],[OrderDate]])</f>
        <v>2020</v>
      </c>
      <c r="L1101" s="1">
        <v>43931</v>
      </c>
      <c r="M1101" s="1">
        <v>43909</v>
      </c>
      <c r="N1101" t="s">
        <v>47</v>
      </c>
      <c r="O1101">
        <v>59</v>
      </c>
      <c r="P1101" t="s">
        <v>82</v>
      </c>
      <c r="Q1101">
        <v>55</v>
      </c>
      <c r="R1101">
        <v>1</v>
      </c>
      <c r="S1101">
        <v>0</v>
      </c>
      <c r="T1101">
        <v>55</v>
      </c>
      <c r="U1101">
        <v>26.31</v>
      </c>
    </row>
    <row r="1102" spans="1:21" hidden="1" x14ac:dyDescent="0.2">
      <c r="A1102" t="s">
        <v>247</v>
      </c>
      <c r="B1102" t="s">
        <v>248</v>
      </c>
      <c r="C1102" t="s">
        <v>249</v>
      </c>
      <c r="D1102" t="s">
        <v>250</v>
      </c>
      <c r="E1102" t="s">
        <v>117</v>
      </c>
      <c r="F1102" t="s">
        <v>479</v>
      </c>
      <c r="G1102" t="s">
        <v>457</v>
      </c>
      <c r="H1102">
        <v>10665</v>
      </c>
      <c r="I1102" s="1">
        <v>43903</v>
      </c>
      <c r="J1102" s="1" t="str">
        <f>TEXT(Shipping_Data[[#This Row],[OrderDate]],"MMM")</f>
        <v>Mar</v>
      </c>
      <c r="K1102">
        <f>YEAR(Shipping_Data[[#This Row],[OrderDate]])</f>
        <v>2020</v>
      </c>
      <c r="L1102" s="1">
        <v>43931</v>
      </c>
      <c r="M1102" s="1">
        <v>43909</v>
      </c>
      <c r="N1102" t="s">
        <v>47</v>
      </c>
      <c r="O1102">
        <v>76</v>
      </c>
      <c r="P1102" t="s">
        <v>151</v>
      </c>
      <c r="Q1102">
        <v>18</v>
      </c>
      <c r="R1102">
        <v>10</v>
      </c>
      <c r="S1102">
        <v>0</v>
      </c>
      <c r="T1102">
        <v>180</v>
      </c>
      <c r="U1102">
        <v>26.31</v>
      </c>
    </row>
    <row r="1103" spans="1:21" hidden="1" x14ac:dyDescent="0.2">
      <c r="A1103" t="s">
        <v>75</v>
      </c>
      <c r="B1103" t="s">
        <v>76</v>
      </c>
      <c r="C1103" t="s">
        <v>77</v>
      </c>
      <c r="D1103" t="s">
        <v>78</v>
      </c>
      <c r="E1103" t="s">
        <v>71</v>
      </c>
      <c r="F1103" t="s">
        <v>477</v>
      </c>
      <c r="G1103" t="s">
        <v>460</v>
      </c>
      <c r="H1103">
        <v>10666</v>
      </c>
      <c r="I1103" s="1">
        <v>43904</v>
      </c>
      <c r="J1103" s="1" t="str">
        <f>TEXT(Shipping_Data[[#This Row],[OrderDate]],"MMM")</f>
        <v>Mar</v>
      </c>
      <c r="K1103">
        <f>YEAR(Shipping_Data[[#This Row],[OrderDate]])</f>
        <v>2020</v>
      </c>
      <c r="L1103" s="1">
        <v>43932</v>
      </c>
      <c r="M1103" s="1">
        <v>43914</v>
      </c>
      <c r="N1103" t="s">
        <v>47</v>
      </c>
      <c r="O1103">
        <v>29</v>
      </c>
      <c r="P1103" t="s">
        <v>156</v>
      </c>
      <c r="Q1103">
        <v>123.79</v>
      </c>
      <c r="R1103">
        <v>36</v>
      </c>
      <c r="S1103">
        <v>0</v>
      </c>
      <c r="T1103">
        <v>4456.4399999999996</v>
      </c>
      <c r="U1103">
        <v>232.42</v>
      </c>
    </row>
    <row r="1104" spans="1:21" hidden="1" x14ac:dyDescent="0.2">
      <c r="A1104" t="s">
        <v>75</v>
      </c>
      <c r="B1104" t="s">
        <v>76</v>
      </c>
      <c r="C1104" t="s">
        <v>77</v>
      </c>
      <c r="D1104" t="s">
        <v>78</v>
      </c>
      <c r="E1104" t="s">
        <v>71</v>
      </c>
      <c r="F1104" t="s">
        <v>477</v>
      </c>
      <c r="G1104" t="s">
        <v>460</v>
      </c>
      <c r="H1104">
        <v>10666</v>
      </c>
      <c r="I1104" s="1">
        <v>43904</v>
      </c>
      <c r="J1104" s="1" t="str">
        <f>TEXT(Shipping_Data[[#This Row],[OrderDate]],"MMM")</f>
        <v>Mar</v>
      </c>
      <c r="K1104">
        <f>YEAR(Shipping_Data[[#This Row],[OrderDate]])</f>
        <v>2020</v>
      </c>
      <c r="L1104" s="1">
        <v>43932</v>
      </c>
      <c r="M1104" s="1">
        <v>43914</v>
      </c>
      <c r="N1104" t="s">
        <v>47</v>
      </c>
      <c r="O1104">
        <v>65</v>
      </c>
      <c r="P1104" t="s">
        <v>49</v>
      </c>
      <c r="Q1104">
        <v>21.05</v>
      </c>
      <c r="R1104">
        <v>10</v>
      </c>
      <c r="S1104">
        <v>0</v>
      </c>
      <c r="T1104">
        <v>210.5</v>
      </c>
      <c r="U1104">
        <v>232.42</v>
      </c>
    </row>
    <row r="1105" spans="1:21" hidden="1" x14ac:dyDescent="0.2">
      <c r="A1105" t="s">
        <v>95</v>
      </c>
      <c r="B1105" t="s">
        <v>96</v>
      </c>
      <c r="C1105" t="s">
        <v>97</v>
      </c>
      <c r="D1105" t="s">
        <v>98</v>
      </c>
      <c r="E1105" t="s">
        <v>99</v>
      </c>
      <c r="F1105" t="s">
        <v>477</v>
      </c>
      <c r="G1105" t="s">
        <v>460</v>
      </c>
      <c r="H1105">
        <v>10667</v>
      </c>
      <c r="I1105" s="1">
        <v>43904</v>
      </c>
      <c r="J1105" s="1" t="str">
        <f>TEXT(Shipping_Data[[#This Row],[OrderDate]],"MMM")</f>
        <v>Mar</v>
      </c>
      <c r="K1105">
        <f>YEAR(Shipping_Data[[#This Row],[OrderDate]])</f>
        <v>2020</v>
      </c>
      <c r="L1105" s="1">
        <v>43932</v>
      </c>
      <c r="M1105" s="1">
        <v>43911</v>
      </c>
      <c r="N1105" t="s">
        <v>40</v>
      </c>
      <c r="O1105">
        <v>69</v>
      </c>
      <c r="P1105" t="s">
        <v>233</v>
      </c>
      <c r="Q1105">
        <v>36</v>
      </c>
      <c r="R1105">
        <v>45</v>
      </c>
      <c r="S1105">
        <v>0.20000000298023224</v>
      </c>
      <c r="T1105">
        <v>1296</v>
      </c>
      <c r="U1105">
        <v>78.09</v>
      </c>
    </row>
    <row r="1106" spans="1:21" hidden="1" x14ac:dyDescent="0.2">
      <c r="A1106" t="s">
        <v>95</v>
      </c>
      <c r="B1106" t="s">
        <v>96</v>
      </c>
      <c r="C1106" t="s">
        <v>97</v>
      </c>
      <c r="D1106" t="s">
        <v>98</v>
      </c>
      <c r="E1106" t="s">
        <v>99</v>
      </c>
      <c r="F1106" t="s">
        <v>477</v>
      </c>
      <c r="G1106" t="s">
        <v>460</v>
      </c>
      <c r="H1106">
        <v>10667</v>
      </c>
      <c r="I1106" s="1">
        <v>43904</v>
      </c>
      <c r="J1106" s="1" t="str">
        <f>TEXT(Shipping_Data[[#This Row],[OrderDate]],"MMM")</f>
        <v>Mar</v>
      </c>
      <c r="K1106">
        <f>YEAR(Shipping_Data[[#This Row],[OrderDate]])</f>
        <v>2020</v>
      </c>
      <c r="L1106" s="1">
        <v>43932</v>
      </c>
      <c r="M1106" s="1">
        <v>43911</v>
      </c>
      <c r="N1106" t="s">
        <v>40</v>
      </c>
      <c r="O1106">
        <v>71</v>
      </c>
      <c r="P1106" t="s">
        <v>171</v>
      </c>
      <c r="Q1106">
        <v>21.5</v>
      </c>
      <c r="R1106">
        <v>14</v>
      </c>
      <c r="S1106">
        <v>0.20000000298023224</v>
      </c>
      <c r="T1106">
        <v>240.8</v>
      </c>
      <c r="U1106">
        <v>78.09</v>
      </c>
    </row>
    <row r="1107" spans="1:21" hidden="1" x14ac:dyDescent="0.2">
      <c r="A1107" t="s">
        <v>239</v>
      </c>
      <c r="B1107" t="s">
        <v>240</v>
      </c>
      <c r="C1107" t="s">
        <v>241</v>
      </c>
      <c r="D1107" t="s">
        <v>242</v>
      </c>
      <c r="E1107" t="s">
        <v>34</v>
      </c>
      <c r="F1107" t="s">
        <v>477</v>
      </c>
      <c r="G1107" t="s">
        <v>457</v>
      </c>
      <c r="H1107">
        <v>10668</v>
      </c>
      <c r="I1107" s="1">
        <v>43907</v>
      </c>
      <c r="J1107" s="1" t="str">
        <f>TEXT(Shipping_Data[[#This Row],[OrderDate]],"MMM")</f>
        <v>Mar</v>
      </c>
      <c r="K1107">
        <f>YEAR(Shipping_Data[[#This Row],[OrderDate]])</f>
        <v>2020</v>
      </c>
      <c r="L1107" s="1">
        <v>43935</v>
      </c>
      <c r="M1107" s="1">
        <v>43915</v>
      </c>
      <c r="N1107" t="s">
        <v>47</v>
      </c>
      <c r="O1107">
        <v>31</v>
      </c>
      <c r="P1107" t="s">
        <v>64</v>
      </c>
      <c r="Q1107">
        <v>12.5</v>
      </c>
      <c r="R1107">
        <v>8</v>
      </c>
      <c r="S1107">
        <v>0.10000000149011612</v>
      </c>
      <c r="T1107">
        <v>90</v>
      </c>
      <c r="U1107">
        <v>47.22</v>
      </c>
    </row>
    <row r="1108" spans="1:21" hidden="1" x14ac:dyDescent="0.2">
      <c r="A1108" t="s">
        <v>239</v>
      </c>
      <c r="B1108" t="s">
        <v>240</v>
      </c>
      <c r="C1108" t="s">
        <v>241</v>
      </c>
      <c r="D1108" t="s">
        <v>242</v>
      </c>
      <c r="E1108" t="s">
        <v>34</v>
      </c>
      <c r="F1108" t="s">
        <v>477</v>
      </c>
      <c r="G1108" t="s">
        <v>457</v>
      </c>
      <c r="H1108">
        <v>10668</v>
      </c>
      <c r="I1108" s="1">
        <v>43907</v>
      </c>
      <c r="J1108" s="1" t="str">
        <f>TEXT(Shipping_Data[[#This Row],[OrderDate]],"MMM")</f>
        <v>Mar</v>
      </c>
      <c r="K1108">
        <f>YEAR(Shipping_Data[[#This Row],[OrderDate]])</f>
        <v>2020</v>
      </c>
      <c r="L1108" s="1">
        <v>43935</v>
      </c>
      <c r="M1108" s="1">
        <v>43915</v>
      </c>
      <c r="N1108" t="s">
        <v>47</v>
      </c>
      <c r="O1108">
        <v>55</v>
      </c>
      <c r="P1108" t="s">
        <v>73</v>
      </c>
      <c r="Q1108">
        <v>24</v>
      </c>
      <c r="R1108">
        <v>4</v>
      </c>
      <c r="S1108">
        <v>0.10000000149011612</v>
      </c>
      <c r="T1108">
        <v>86.4</v>
      </c>
      <c r="U1108">
        <v>47.22</v>
      </c>
    </row>
    <row r="1109" spans="1:21" hidden="1" x14ac:dyDescent="0.2">
      <c r="A1109" t="s">
        <v>239</v>
      </c>
      <c r="B1109" t="s">
        <v>240</v>
      </c>
      <c r="C1109" t="s">
        <v>241</v>
      </c>
      <c r="D1109" t="s">
        <v>242</v>
      </c>
      <c r="E1109" t="s">
        <v>34</v>
      </c>
      <c r="F1109" t="s">
        <v>477</v>
      </c>
      <c r="G1109" t="s">
        <v>457</v>
      </c>
      <c r="H1109">
        <v>10668</v>
      </c>
      <c r="I1109" s="1">
        <v>43907</v>
      </c>
      <c r="J1109" s="1" t="str">
        <f>TEXT(Shipping_Data[[#This Row],[OrderDate]],"MMM")</f>
        <v>Mar</v>
      </c>
      <c r="K1109">
        <f>YEAR(Shipping_Data[[#This Row],[OrderDate]])</f>
        <v>2020</v>
      </c>
      <c r="L1109" s="1">
        <v>43935</v>
      </c>
      <c r="M1109" s="1">
        <v>43915</v>
      </c>
      <c r="N1109" t="s">
        <v>47</v>
      </c>
      <c r="O1109">
        <v>64</v>
      </c>
      <c r="P1109" t="s">
        <v>228</v>
      </c>
      <c r="Q1109">
        <v>33.25</v>
      </c>
      <c r="R1109">
        <v>15</v>
      </c>
      <c r="S1109">
        <v>0.10000000149011612</v>
      </c>
      <c r="T1109">
        <v>448.87</v>
      </c>
      <c r="U1109">
        <v>47.22</v>
      </c>
    </row>
    <row r="1110" spans="1:21" hidden="1" x14ac:dyDescent="0.2">
      <c r="A1110" t="s">
        <v>304</v>
      </c>
      <c r="B1110" t="s">
        <v>305</v>
      </c>
      <c r="C1110" t="s">
        <v>306</v>
      </c>
      <c r="D1110" t="s">
        <v>307</v>
      </c>
      <c r="E1110" t="s">
        <v>308</v>
      </c>
      <c r="F1110" t="s">
        <v>477</v>
      </c>
      <c r="G1110" t="s">
        <v>459</v>
      </c>
      <c r="H1110">
        <v>10669</v>
      </c>
      <c r="I1110" s="1">
        <v>43907</v>
      </c>
      <c r="J1110" s="1" t="str">
        <f>TEXT(Shipping_Data[[#This Row],[OrderDate]],"MMM")</f>
        <v>Mar</v>
      </c>
      <c r="K1110">
        <f>YEAR(Shipping_Data[[#This Row],[OrderDate]])</f>
        <v>2020</v>
      </c>
      <c r="L1110" s="1">
        <v>43935</v>
      </c>
      <c r="M1110" s="1">
        <v>43914</v>
      </c>
      <c r="N1110" t="s">
        <v>40</v>
      </c>
      <c r="O1110">
        <v>36</v>
      </c>
      <c r="P1110" t="s">
        <v>81</v>
      </c>
      <c r="Q1110">
        <v>19</v>
      </c>
      <c r="R1110">
        <v>30</v>
      </c>
      <c r="S1110">
        <v>0</v>
      </c>
      <c r="T1110">
        <v>570</v>
      </c>
      <c r="U1110">
        <v>24.39</v>
      </c>
    </row>
    <row r="1111" spans="1:21" hidden="1" x14ac:dyDescent="0.2">
      <c r="A1111" t="s">
        <v>146</v>
      </c>
      <c r="B1111" t="s">
        <v>147</v>
      </c>
      <c r="C1111" t="s">
        <v>148</v>
      </c>
      <c r="D1111" t="s">
        <v>149</v>
      </c>
      <c r="E1111" t="s">
        <v>34</v>
      </c>
      <c r="F1111" t="s">
        <v>477</v>
      </c>
      <c r="G1111" t="s">
        <v>453</v>
      </c>
      <c r="H1111">
        <v>10670</v>
      </c>
      <c r="I1111" s="1">
        <v>43908</v>
      </c>
      <c r="J1111" s="1" t="str">
        <f>TEXT(Shipping_Data[[#This Row],[OrderDate]],"MMM")</f>
        <v>Mar</v>
      </c>
      <c r="K1111">
        <f>YEAR(Shipping_Data[[#This Row],[OrderDate]])</f>
        <v>2020</v>
      </c>
      <c r="L1111" s="1">
        <v>43936</v>
      </c>
      <c r="M1111" s="1">
        <v>43910</v>
      </c>
      <c r="N1111" t="s">
        <v>40</v>
      </c>
      <c r="O1111">
        <v>23</v>
      </c>
      <c r="P1111" t="s">
        <v>303</v>
      </c>
      <c r="Q1111">
        <v>9</v>
      </c>
      <c r="R1111">
        <v>32</v>
      </c>
      <c r="S1111">
        <v>0</v>
      </c>
      <c r="T1111">
        <v>288</v>
      </c>
      <c r="U1111">
        <v>203.48</v>
      </c>
    </row>
    <row r="1112" spans="1:21" hidden="1" x14ac:dyDescent="0.2">
      <c r="A1112" t="s">
        <v>146</v>
      </c>
      <c r="B1112" t="s">
        <v>147</v>
      </c>
      <c r="C1112" t="s">
        <v>148</v>
      </c>
      <c r="D1112" t="s">
        <v>149</v>
      </c>
      <c r="E1112" t="s">
        <v>34</v>
      </c>
      <c r="F1112" t="s">
        <v>477</v>
      </c>
      <c r="G1112" t="s">
        <v>453</v>
      </c>
      <c r="H1112">
        <v>10670</v>
      </c>
      <c r="I1112" s="1">
        <v>43908</v>
      </c>
      <c r="J1112" s="1" t="str">
        <f>TEXT(Shipping_Data[[#This Row],[OrderDate]],"MMM")</f>
        <v>Mar</v>
      </c>
      <c r="K1112">
        <f>YEAR(Shipping_Data[[#This Row],[OrderDate]])</f>
        <v>2020</v>
      </c>
      <c r="L1112" s="1">
        <v>43936</v>
      </c>
      <c r="M1112" s="1">
        <v>43910</v>
      </c>
      <c r="N1112" t="s">
        <v>40</v>
      </c>
      <c r="O1112">
        <v>46</v>
      </c>
      <c r="P1112" t="s">
        <v>215</v>
      </c>
      <c r="Q1112">
        <v>12</v>
      </c>
      <c r="R1112">
        <v>60</v>
      </c>
      <c r="S1112">
        <v>0</v>
      </c>
      <c r="T1112">
        <v>720</v>
      </c>
      <c r="U1112">
        <v>203.48</v>
      </c>
    </row>
    <row r="1113" spans="1:21" hidden="1" x14ac:dyDescent="0.2">
      <c r="A1113" t="s">
        <v>146</v>
      </c>
      <c r="B1113" t="s">
        <v>147</v>
      </c>
      <c r="C1113" t="s">
        <v>148</v>
      </c>
      <c r="D1113" t="s">
        <v>149</v>
      </c>
      <c r="E1113" t="s">
        <v>34</v>
      </c>
      <c r="F1113" t="s">
        <v>477</v>
      </c>
      <c r="G1113" t="s">
        <v>453</v>
      </c>
      <c r="H1113">
        <v>10670</v>
      </c>
      <c r="I1113" s="1">
        <v>43908</v>
      </c>
      <c r="J1113" s="1" t="str">
        <f>TEXT(Shipping_Data[[#This Row],[OrderDate]],"MMM")</f>
        <v>Mar</v>
      </c>
      <c r="K1113">
        <f>YEAR(Shipping_Data[[#This Row],[OrderDate]])</f>
        <v>2020</v>
      </c>
      <c r="L1113" s="1">
        <v>43936</v>
      </c>
      <c r="M1113" s="1">
        <v>43910</v>
      </c>
      <c r="N1113" t="s">
        <v>40</v>
      </c>
      <c r="O1113">
        <v>67</v>
      </c>
      <c r="P1113" t="s">
        <v>209</v>
      </c>
      <c r="Q1113">
        <v>14</v>
      </c>
      <c r="R1113">
        <v>25</v>
      </c>
      <c r="S1113">
        <v>0</v>
      </c>
      <c r="T1113">
        <v>350</v>
      </c>
      <c r="U1113">
        <v>203.48</v>
      </c>
    </row>
    <row r="1114" spans="1:21" hidden="1" x14ac:dyDescent="0.2">
      <c r="A1114" t="s">
        <v>146</v>
      </c>
      <c r="B1114" t="s">
        <v>147</v>
      </c>
      <c r="C1114" t="s">
        <v>148</v>
      </c>
      <c r="D1114" t="s">
        <v>149</v>
      </c>
      <c r="E1114" t="s">
        <v>34</v>
      </c>
      <c r="F1114" t="s">
        <v>477</v>
      </c>
      <c r="G1114" t="s">
        <v>453</v>
      </c>
      <c r="H1114">
        <v>10670</v>
      </c>
      <c r="I1114" s="1">
        <v>43908</v>
      </c>
      <c r="J1114" s="1" t="str">
        <f>TEXT(Shipping_Data[[#This Row],[OrderDate]],"MMM")</f>
        <v>Mar</v>
      </c>
      <c r="K1114">
        <f>YEAR(Shipping_Data[[#This Row],[OrderDate]])</f>
        <v>2020</v>
      </c>
      <c r="L1114" s="1">
        <v>43936</v>
      </c>
      <c r="M1114" s="1">
        <v>43910</v>
      </c>
      <c r="N1114" t="s">
        <v>40</v>
      </c>
      <c r="O1114">
        <v>73</v>
      </c>
      <c r="P1114" t="s">
        <v>192</v>
      </c>
      <c r="Q1114">
        <v>15</v>
      </c>
      <c r="R1114">
        <v>50</v>
      </c>
      <c r="S1114">
        <v>0</v>
      </c>
      <c r="T1114">
        <v>750</v>
      </c>
      <c r="U1114">
        <v>203.48</v>
      </c>
    </row>
    <row r="1115" spans="1:21" hidden="1" x14ac:dyDescent="0.2">
      <c r="A1115" t="s">
        <v>146</v>
      </c>
      <c r="B1115" t="s">
        <v>147</v>
      </c>
      <c r="C1115" t="s">
        <v>148</v>
      </c>
      <c r="D1115" t="s">
        <v>149</v>
      </c>
      <c r="E1115" t="s">
        <v>34</v>
      </c>
      <c r="F1115" t="s">
        <v>477</v>
      </c>
      <c r="G1115" t="s">
        <v>453</v>
      </c>
      <c r="H1115">
        <v>10670</v>
      </c>
      <c r="I1115" s="1">
        <v>43908</v>
      </c>
      <c r="J1115" s="1" t="str">
        <f>TEXT(Shipping_Data[[#This Row],[OrderDate]],"MMM")</f>
        <v>Mar</v>
      </c>
      <c r="K1115">
        <f>YEAR(Shipping_Data[[#This Row],[OrderDate]])</f>
        <v>2020</v>
      </c>
      <c r="L1115" s="1">
        <v>43936</v>
      </c>
      <c r="M1115" s="1">
        <v>43910</v>
      </c>
      <c r="N1115" t="s">
        <v>40</v>
      </c>
      <c r="O1115">
        <v>75</v>
      </c>
      <c r="P1115" t="s">
        <v>197</v>
      </c>
      <c r="Q1115">
        <v>7.75</v>
      </c>
      <c r="R1115">
        <v>25</v>
      </c>
      <c r="S1115">
        <v>0</v>
      </c>
      <c r="T1115">
        <v>193.75</v>
      </c>
      <c r="U1115">
        <v>203.48</v>
      </c>
    </row>
    <row r="1116" spans="1:21" hidden="1" x14ac:dyDescent="0.2">
      <c r="A1116" t="s">
        <v>439</v>
      </c>
      <c r="B1116" t="s">
        <v>440</v>
      </c>
      <c r="C1116" t="s">
        <v>261</v>
      </c>
      <c r="D1116" t="s">
        <v>262</v>
      </c>
      <c r="E1116" t="s">
        <v>20</v>
      </c>
      <c r="F1116" t="s">
        <v>477</v>
      </c>
      <c r="G1116" t="s">
        <v>457</v>
      </c>
      <c r="H1116">
        <v>10671</v>
      </c>
      <c r="I1116" s="1">
        <v>43909</v>
      </c>
      <c r="J1116" s="1" t="str">
        <f>TEXT(Shipping_Data[[#This Row],[OrderDate]],"MMM")</f>
        <v>Mar</v>
      </c>
      <c r="K1116">
        <f>YEAR(Shipping_Data[[#This Row],[OrderDate]])</f>
        <v>2020</v>
      </c>
      <c r="L1116" s="1">
        <v>43937</v>
      </c>
      <c r="M1116" s="1">
        <v>43916</v>
      </c>
      <c r="N1116" t="s">
        <v>40</v>
      </c>
      <c r="O1116">
        <v>16</v>
      </c>
      <c r="P1116" t="s">
        <v>80</v>
      </c>
      <c r="Q1116">
        <v>17.45</v>
      </c>
      <c r="R1116">
        <v>10</v>
      </c>
      <c r="S1116">
        <v>0</v>
      </c>
      <c r="T1116">
        <v>174.5</v>
      </c>
      <c r="U1116">
        <v>30.34</v>
      </c>
    </row>
    <row r="1117" spans="1:21" hidden="1" x14ac:dyDescent="0.2">
      <c r="A1117" t="s">
        <v>439</v>
      </c>
      <c r="B1117" t="s">
        <v>440</v>
      </c>
      <c r="C1117" t="s">
        <v>261</v>
      </c>
      <c r="D1117" t="s">
        <v>262</v>
      </c>
      <c r="E1117" t="s">
        <v>20</v>
      </c>
      <c r="F1117" t="s">
        <v>477</v>
      </c>
      <c r="G1117" t="s">
        <v>457</v>
      </c>
      <c r="H1117">
        <v>10671</v>
      </c>
      <c r="I1117" s="1">
        <v>43909</v>
      </c>
      <c r="J1117" s="1" t="str">
        <f>TEXT(Shipping_Data[[#This Row],[OrderDate]],"MMM")</f>
        <v>Mar</v>
      </c>
      <c r="K1117">
        <f>YEAR(Shipping_Data[[#This Row],[OrderDate]])</f>
        <v>2020</v>
      </c>
      <c r="L1117" s="1">
        <v>43937</v>
      </c>
      <c r="M1117" s="1">
        <v>43916</v>
      </c>
      <c r="N1117" t="s">
        <v>40</v>
      </c>
      <c r="O1117">
        <v>62</v>
      </c>
      <c r="P1117" t="s">
        <v>118</v>
      </c>
      <c r="Q1117">
        <v>49.3</v>
      </c>
      <c r="R1117">
        <v>10</v>
      </c>
      <c r="S1117">
        <v>0</v>
      </c>
      <c r="T1117">
        <v>493</v>
      </c>
      <c r="U1117">
        <v>30.34</v>
      </c>
    </row>
    <row r="1118" spans="1:21" hidden="1" x14ac:dyDescent="0.2">
      <c r="A1118" t="s">
        <v>439</v>
      </c>
      <c r="B1118" t="s">
        <v>440</v>
      </c>
      <c r="C1118" t="s">
        <v>261</v>
      </c>
      <c r="D1118" t="s">
        <v>262</v>
      </c>
      <c r="E1118" t="s">
        <v>20</v>
      </c>
      <c r="F1118" t="s">
        <v>477</v>
      </c>
      <c r="G1118" t="s">
        <v>457</v>
      </c>
      <c r="H1118">
        <v>10671</v>
      </c>
      <c r="I1118" s="1">
        <v>43909</v>
      </c>
      <c r="J1118" s="1" t="str">
        <f>TEXT(Shipping_Data[[#This Row],[OrderDate]],"MMM")</f>
        <v>Mar</v>
      </c>
      <c r="K1118">
        <f>YEAR(Shipping_Data[[#This Row],[OrderDate]])</f>
        <v>2020</v>
      </c>
      <c r="L1118" s="1">
        <v>43937</v>
      </c>
      <c r="M1118" s="1">
        <v>43916</v>
      </c>
      <c r="N1118" t="s">
        <v>40</v>
      </c>
      <c r="O1118">
        <v>65</v>
      </c>
      <c r="P1118" t="s">
        <v>49</v>
      </c>
      <c r="Q1118">
        <v>21.05</v>
      </c>
      <c r="R1118">
        <v>12</v>
      </c>
      <c r="S1118">
        <v>0</v>
      </c>
      <c r="T1118">
        <v>252.6</v>
      </c>
      <c r="U1118">
        <v>30.34</v>
      </c>
    </row>
    <row r="1119" spans="1:21" hidden="1" x14ac:dyDescent="0.2">
      <c r="A1119" t="s">
        <v>186</v>
      </c>
      <c r="B1119" t="s">
        <v>187</v>
      </c>
      <c r="C1119" t="s">
        <v>188</v>
      </c>
      <c r="D1119" t="s">
        <v>189</v>
      </c>
      <c r="E1119" t="s">
        <v>135</v>
      </c>
      <c r="F1119" t="s">
        <v>477</v>
      </c>
      <c r="G1119" t="s">
        <v>455</v>
      </c>
      <c r="H1119">
        <v>10672</v>
      </c>
      <c r="I1119" s="1">
        <v>43909</v>
      </c>
      <c r="J1119" s="1" t="str">
        <f>TEXT(Shipping_Data[[#This Row],[OrderDate]],"MMM")</f>
        <v>Mar</v>
      </c>
      <c r="K1119">
        <f>YEAR(Shipping_Data[[#This Row],[OrderDate]])</f>
        <v>2020</v>
      </c>
      <c r="L1119" s="1">
        <v>43923</v>
      </c>
      <c r="M1119" s="1">
        <v>43918</v>
      </c>
      <c r="N1119" t="s">
        <v>47</v>
      </c>
      <c r="O1119">
        <v>38</v>
      </c>
      <c r="P1119" t="s">
        <v>288</v>
      </c>
      <c r="Q1119">
        <v>263.5</v>
      </c>
      <c r="R1119">
        <v>15</v>
      </c>
      <c r="S1119">
        <v>0.10000000149011612</v>
      </c>
      <c r="T1119">
        <v>3557.25</v>
      </c>
      <c r="U1119">
        <v>95.75</v>
      </c>
    </row>
    <row r="1120" spans="1:21" hidden="1" x14ac:dyDescent="0.2">
      <c r="A1120" t="s">
        <v>186</v>
      </c>
      <c r="B1120" t="s">
        <v>187</v>
      </c>
      <c r="C1120" t="s">
        <v>188</v>
      </c>
      <c r="D1120" t="s">
        <v>189</v>
      </c>
      <c r="E1120" t="s">
        <v>135</v>
      </c>
      <c r="F1120" t="s">
        <v>477</v>
      </c>
      <c r="G1120" t="s">
        <v>455</v>
      </c>
      <c r="H1120">
        <v>10672</v>
      </c>
      <c r="I1120" s="1">
        <v>43909</v>
      </c>
      <c r="J1120" s="1" t="str">
        <f>TEXT(Shipping_Data[[#This Row],[OrderDate]],"MMM")</f>
        <v>Mar</v>
      </c>
      <c r="K1120">
        <f>YEAR(Shipping_Data[[#This Row],[OrderDate]])</f>
        <v>2020</v>
      </c>
      <c r="L1120" s="1">
        <v>43923</v>
      </c>
      <c r="M1120" s="1">
        <v>43918</v>
      </c>
      <c r="N1120" t="s">
        <v>47</v>
      </c>
      <c r="O1120">
        <v>71</v>
      </c>
      <c r="P1120" t="s">
        <v>171</v>
      </c>
      <c r="Q1120">
        <v>21.5</v>
      </c>
      <c r="R1120">
        <v>12</v>
      </c>
      <c r="S1120">
        <v>0</v>
      </c>
      <c r="T1120">
        <v>258</v>
      </c>
      <c r="U1120">
        <v>95.75</v>
      </c>
    </row>
    <row r="1121" spans="1:21" hidden="1" x14ac:dyDescent="0.2">
      <c r="A1121" t="s">
        <v>21</v>
      </c>
      <c r="B1121" t="s">
        <v>22</v>
      </c>
      <c r="C1121" t="s">
        <v>23</v>
      </c>
      <c r="D1121" t="s">
        <v>24</v>
      </c>
      <c r="E1121" t="s">
        <v>25</v>
      </c>
      <c r="F1121" t="s">
        <v>477</v>
      </c>
      <c r="G1121" t="s">
        <v>459</v>
      </c>
      <c r="H1121">
        <v>10673</v>
      </c>
      <c r="I1121" s="1">
        <v>43910</v>
      </c>
      <c r="J1121" s="1" t="str">
        <f>TEXT(Shipping_Data[[#This Row],[OrderDate]],"MMM")</f>
        <v>Mar</v>
      </c>
      <c r="K1121">
        <f>YEAR(Shipping_Data[[#This Row],[OrderDate]])</f>
        <v>2020</v>
      </c>
      <c r="L1121" s="1">
        <v>43938</v>
      </c>
      <c r="M1121" s="1">
        <v>43911</v>
      </c>
      <c r="N1121" t="s">
        <v>40</v>
      </c>
      <c r="O1121">
        <v>16</v>
      </c>
      <c r="P1121" t="s">
        <v>80</v>
      </c>
      <c r="Q1121">
        <v>17.45</v>
      </c>
      <c r="R1121">
        <v>3</v>
      </c>
      <c r="S1121">
        <v>0</v>
      </c>
      <c r="T1121">
        <v>52.35</v>
      </c>
      <c r="U1121">
        <v>22.76</v>
      </c>
    </row>
    <row r="1122" spans="1:21" hidden="1" x14ac:dyDescent="0.2">
      <c r="A1122" t="s">
        <v>21</v>
      </c>
      <c r="B1122" t="s">
        <v>22</v>
      </c>
      <c r="C1122" t="s">
        <v>23</v>
      </c>
      <c r="D1122" t="s">
        <v>24</v>
      </c>
      <c r="E1122" t="s">
        <v>25</v>
      </c>
      <c r="F1122" t="s">
        <v>477</v>
      </c>
      <c r="G1122" t="s">
        <v>459</v>
      </c>
      <c r="H1122">
        <v>10673</v>
      </c>
      <c r="I1122" s="1">
        <v>43910</v>
      </c>
      <c r="J1122" s="1" t="str">
        <f>TEXT(Shipping_Data[[#This Row],[OrderDate]],"MMM")</f>
        <v>Mar</v>
      </c>
      <c r="K1122">
        <f>YEAR(Shipping_Data[[#This Row],[OrderDate]])</f>
        <v>2020</v>
      </c>
      <c r="L1122" s="1">
        <v>43938</v>
      </c>
      <c r="M1122" s="1">
        <v>43911</v>
      </c>
      <c r="N1122" t="s">
        <v>40</v>
      </c>
      <c r="O1122">
        <v>42</v>
      </c>
      <c r="P1122" t="s">
        <v>28</v>
      </c>
      <c r="Q1122">
        <v>14</v>
      </c>
      <c r="R1122">
        <v>6</v>
      </c>
      <c r="S1122">
        <v>0</v>
      </c>
      <c r="T1122">
        <v>84</v>
      </c>
      <c r="U1122">
        <v>22.76</v>
      </c>
    </row>
    <row r="1123" spans="1:21" hidden="1" x14ac:dyDescent="0.2">
      <c r="A1123" t="s">
        <v>21</v>
      </c>
      <c r="B1123" t="s">
        <v>22</v>
      </c>
      <c r="C1123" t="s">
        <v>23</v>
      </c>
      <c r="D1123" t="s">
        <v>24</v>
      </c>
      <c r="E1123" t="s">
        <v>25</v>
      </c>
      <c r="F1123" t="s">
        <v>477</v>
      </c>
      <c r="G1123" t="s">
        <v>459</v>
      </c>
      <c r="H1123">
        <v>10673</v>
      </c>
      <c r="I1123" s="1">
        <v>43910</v>
      </c>
      <c r="J1123" s="1" t="str">
        <f>TEXT(Shipping_Data[[#This Row],[OrderDate]],"MMM")</f>
        <v>Mar</v>
      </c>
      <c r="K1123">
        <f>YEAR(Shipping_Data[[#This Row],[OrderDate]])</f>
        <v>2020</v>
      </c>
      <c r="L1123" s="1">
        <v>43938</v>
      </c>
      <c r="M1123" s="1">
        <v>43911</v>
      </c>
      <c r="N1123" t="s">
        <v>40</v>
      </c>
      <c r="O1123">
        <v>43</v>
      </c>
      <c r="P1123" t="s">
        <v>161</v>
      </c>
      <c r="Q1123">
        <v>46</v>
      </c>
      <c r="R1123">
        <v>6</v>
      </c>
      <c r="S1123">
        <v>0</v>
      </c>
      <c r="T1123">
        <v>276</v>
      </c>
      <c r="U1123">
        <v>22.76</v>
      </c>
    </row>
    <row r="1124" spans="1:21" hidden="1" x14ac:dyDescent="0.2">
      <c r="A1124" t="s">
        <v>264</v>
      </c>
      <c r="B1124" t="s">
        <v>265</v>
      </c>
      <c r="C1124" t="s">
        <v>266</v>
      </c>
      <c r="D1124" t="s">
        <v>267</v>
      </c>
      <c r="E1124" t="s">
        <v>226</v>
      </c>
      <c r="F1124" t="s">
        <v>477</v>
      </c>
      <c r="G1124" t="s">
        <v>453</v>
      </c>
      <c r="H1124">
        <v>10674</v>
      </c>
      <c r="I1124" s="1">
        <v>43910</v>
      </c>
      <c r="J1124" s="1" t="str">
        <f>TEXT(Shipping_Data[[#This Row],[OrderDate]],"MMM")</f>
        <v>Mar</v>
      </c>
      <c r="K1124">
        <f>YEAR(Shipping_Data[[#This Row],[OrderDate]])</f>
        <v>2020</v>
      </c>
      <c r="L1124" s="1">
        <v>43938</v>
      </c>
      <c r="M1124" s="1">
        <v>43922</v>
      </c>
      <c r="N1124" t="s">
        <v>47</v>
      </c>
      <c r="O1124">
        <v>23</v>
      </c>
      <c r="P1124" t="s">
        <v>303</v>
      </c>
      <c r="Q1124">
        <v>9</v>
      </c>
      <c r="R1124">
        <v>5</v>
      </c>
      <c r="S1124">
        <v>0</v>
      </c>
      <c r="T1124">
        <v>45</v>
      </c>
      <c r="U1124">
        <v>0.9</v>
      </c>
    </row>
    <row r="1125" spans="1:21" hidden="1" x14ac:dyDescent="0.2">
      <c r="A1125" t="s">
        <v>146</v>
      </c>
      <c r="B1125" t="s">
        <v>147</v>
      </c>
      <c r="C1125" t="s">
        <v>148</v>
      </c>
      <c r="D1125" t="s">
        <v>149</v>
      </c>
      <c r="E1125" t="s">
        <v>34</v>
      </c>
      <c r="F1125" t="s">
        <v>477</v>
      </c>
      <c r="G1125" t="s">
        <v>452</v>
      </c>
      <c r="H1125">
        <v>10675</v>
      </c>
      <c r="I1125" s="1">
        <v>43911</v>
      </c>
      <c r="J1125" s="1" t="str">
        <f>TEXT(Shipping_Data[[#This Row],[OrderDate]],"MMM")</f>
        <v>Mar</v>
      </c>
      <c r="K1125">
        <f>YEAR(Shipping_Data[[#This Row],[OrderDate]])</f>
        <v>2020</v>
      </c>
      <c r="L1125" s="1">
        <v>43939</v>
      </c>
      <c r="M1125" s="1">
        <v>43915</v>
      </c>
      <c r="N1125" t="s">
        <v>47</v>
      </c>
      <c r="O1125">
        <v>14</v>
      </c>
      <c r="P1125" t="s">
        <v>41</v>
      </c>
      <c r="Q1125">
        <v>23.25</v>
      </c>
      <c r="R1125">
        <v>30</v>
      </c>
      <c r="S1125">
        <v>0</v>
      </c>
      <c r="T1125">
        <v>697.5</v>
      </c>
      <c r="U1125">
        <v>31.85</v>
      </c>
    </row>
    <row r="1126" spans="1:21" hidden="1" x14ac:dyDescent="0.2">
      <c r="A1126" t="s">
        <v>146</v>
      </c>
      <c r="B1126" t="s">
        <v>147</v>
      </c>
      <c r="C1126" t="s">
        <v>148</v>
      </c>
      <c r="D1126" t="s">
        <v>149</v>
      </c>
      <c r="E1126" t="s">
        <v>34</v>
      </c>
      <c r="F1126" t="s">
        <v>477</v>
      </c>
      <c r="G1126" t="s">
        <v>452</v>
      </c>
      <c r="H1126">
        <v>10675</v>
      </c>
      <c r="I1126" s="1">
        <v>43911</v>
      </c>
      <c r="J1126" s="1" t="str">
        <f>TEXT(Shipping_Data[[#This Row],[OrderDate]],"MMM")</f>
        <v>Mar</v>
      </c>
      <c r="K1126">
        <f>YEAR(Shipping_Data[[#This Row],[OrderDate]])</f>
        <v>2020</v>
      </c>
      <c r="L1126" s="1">
        <v>43939</v>
      </c>
      <c r="M1126" s="1">
        <v>43915</v>
      </c>
      <c r="N1126" t="s">
        <v>47</v>
      </c>
      <c r="O1126">
        <v>53</v>
      </c>
      <c r="P1126" t="s">
        <v>87</v>
      </c>
      <c r="Q1126">
        <v>32.799999999999997</v>
      </c>
      <c r="R1126">
        <v>10</v>
      </c>
      <c r="S1126">
        <v>0</v>
      </c>
      <c r="T1126">
        <v>328</v>
      </c>
      <c r="U1126">
        <v>31.85</v>
      </c>
    </row>
    <row r="1127" spans="1:21" hidden="1" x14ac:dyDescent="0.2">
      <c r="A1127" t="s">
        <v>146</v>
      </c>
      <c r="B1127" t="s">
        <v>147</v>
      </c>
      <c r="C1127" t="s">
        <v>148</v>
      </c>
      <c r="D1127" t="s">
        <v>149</v>
      </c>
      <c r="E1127" t="s">
        <v>34</v>
      </c>
      <c r="F1127" t="s">
        <v>477</v>
      </c>
      <c r="G1127" t="s">
        <v>452</v>
      </c>
      <c r="H1127">
        <v>10675</v>
      </c>
      <c r="I1127" s="1">
        <v>43911</v>
      </c>
      <c r="J1127" s="1" t="str">
        <f>TEXT(Shipping_Data[[#This Row],[OrderDate]],"MMM")</f>
        <v>Mar</v>
      </c>
      <c r="K1127">
        <f>YEAR(Shipping_Data[[#This Row],[OrderDate]])</f>
        <v>2020</v>
      </c>
      <c r="L1127" s="1">
        <v>43939</v>
      </c>
      <c r="M1127" s="1">
        <v>43915</v>
      </c>
      <c r="N1127" t="s">
        <v>47</v>
      </c>
      <c r="O1127">
        <v>58</v>
      </c>
      <c r="P1127" t="s">
        <v>263</v>
      </c>
      <c r="Q1127">
        <v>13.25</v>
      </c>
      <c r="R1127">
        <v>30</v>
      </c>
      <c r="S1127">
        <v>0</v>
      </c>
      <c r="T1127">
        <v>397.5</v>
      </c>
      <c r="U1127">
        <v>31.85</v>
      </c>
    </row>
    <row r="1128" spans="1:21" hidden="1" x14ac:dyDescent="0.2">
      <c r="A1128" t="s">
        <v>177</v>
      </c>
      <c r="B1128" t="s">
        <v>178</v>
      </c>
      <c r="C1128" t="s">
        <v>104</v>
      </c>
      <c r="D1128" t="s">
        <v>179</v>
      </c>
      <c r="E1128" t="s">
        <v>106</v>
      </c>
      <c r="F1128" t="s">
        <v>479</v>
      </c>
      <c r="G1128" t="s">
        <v>459</v>
      </c>
      <c r="H1128">
        <v>10676</v>
      </c>
      <c r="I1128" s="1">
        <v>43914</v>
      </c>
      <c r="J1128" s="1" t="str">
        <f>TEXT(Shipping_Data[[#This Row],[OrderDate]],"MMM")</f>
        <v>Mar</v>
      </c>
      <c r="K1128">
        <f>YEAR(Shipping_Data[[#This Row],[OrderDate]])</f>
        <v>2020</v>
      </c>
      <c r="L1128" s="1">
        <v>43942</v>
      </c>
      <c r="M1128" s="1">
        <v>43921</v>
      </c>
      <c r="N1128" t="s">
        <v>47</v>
      </c>
      <c r="O1128">
        <v>10</v>
      </c>
      <c r="P1128" t="s">
        <v>170</v>
      </c>
      <c r="Q1128">
        <v>31</v>
      </c>
      <c r="R1128">
        <v>2</v>
      </c>
      <c r="S1128">
        <v>0</v>
      </c>
      <c r="T1128">
        <v>62</v>
      </c>
      <c r="U1128">
        <v>2.0099999999999998</v>
      </c>
    </row>
    <row r="1129" spans="1:21" hidden="1" x14ac:dyDescent="0.2">
      <c r="A1129" t="s">
        <v>177</v>
      </c>
      <c r="B1129" t="s">
        <v>178</v>
      </c>
      <c r="C1129" t="s">
        <v>104</v>
      </c>
      <c r="D1129" t="s">
        <v>179</v>
      </c>
      <c r="E1129" t="s">
        <v>106</v>
      </c>
      <c r="F1129" t="s">
        <v>479</v>
      </c>
      <c r="G1129" t="s">
        <v>459</v>
      </c>
      <c r="H1129">
        <v>10676</v>
      </c>
      <c r="I1129" s="1">
        <v>43914</v>
      </c>
      <c r="J1129" s="1" t="str">
        <f>TEXT(Shipping_Data[[#This Row],[OrderDate]],"MMM")</f>
        <v>Mar</v>
      </c>
      <c r="K1129">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hidden="1" x14ac:dyDescent="0.2">
      <c r="A1130" t="s">
        <v>177</v>
      </c>
      <c r="B1130" t="s">
        <v>178</v>
      </c>
      <c r="C1130" t="s">
        <v>104</v>
      </c>
      <c r="D1130" t="s">
        <v>179</v>
      </c>
      <c r="E1130" t="s">
        <v>106</v>
      </c>
      <c r="F1130" t="s">
        <v>479</v>
      </c>
      <c r="G1130" t="s">
        <v>459</v>
      </c>
      <c r="H1130">
        <v>10676</v>
      </c>
      <c r="I1130" s="1">
        <v>43914</v>
      </c>
      <c r="J1130" s="1" t="str">
        <f>TEXT(Shipping_Data[[#This Row],[OrderDate]],"MMM")</f>
        <v>Mar</v>
      </c>
      <c r="K1130">
        <f>YEAR(Shipping_Data[[#This Row],[OrderDate]])</f>
        <v>2020</v>
      </c>
      <c r="L1130" s="1">
        <v>43942</v>
      </c>
      <c r="M1130" s="1">
        <v>43921</v>
      </c>
      <c r="N1130" t="s">
        <v>47</v>
      </c>
      <c r="O1130">
        <v>44</v>
      </c>
      <c r="P1130" t="s">
        <v>190</v>
      </c>
      <c r="Q1130">
        <v>19.45</v>
      </c>
      <c r="R1130">
        <v>21</v>
      </c>
      <c r="S1130">
        <v>0</v>
      </c>
      <c r="T1130">
        <v>408.45</v>
      </c>
      <c r="U1130">
        <v>2.0099999999999998</v>
      </c>
    </row>
    <row r="1131" spans="1:21" hidden="1" x14ac:dyDescent="0.2">
      <c r="A1131" t="s">
        <v>336</v>
      </c>
      <c r="B1131" t="s">
        <v>337</v>
      </c>
      <c r="C1131" t="s">
        <v>104</v>
      </c>
      <c r="D1131" t="s">
        <v>338</v>
      </c>
      <c r="E1131" t="s">
        <v>106</v>
      </c>
      <c r="F1131" t="s">
        <v>479</v>
      </c>
      <c r="G1131" t="s">
        <v>457</v>
      </c>
      <c r="H1131">
        <v>10677</v>
      </c>
      <c r="I1131" s="1">
        <v>43914</v>
      </c>
      <c r="J1131" s="1" t="str">
        <f>TEXT(Shipping_Data[[#This Row],[OrderDate]],"MMM")</f>
        <v>Mar</v>
      </c>
      <c r="K1131">
        <f>YEAR(Shipping_Data[[#This Row],[OrderDate]])</f>
        <v>2020</v>
      </c>
      <c r="L1131" s="1">
        <v>43942</v>
      </c>
      <c r="M1131" s="1">
        <v>43918</v>
      </c>
      <c r="N1131" t="s">
        <v>26</v>
      </c>
      <c r="O1131">
        <v>26</v>
      </c>
      <c r="P1131" t="s">
        <v>289</v>
      </c>
      <c r="Q1131">
        <v>31.23</v>
      </c>
      <c r="R1131">
        <v>30</v>
      </c>
      <c r="S1131">
        <v>0.15000000596046448</v>
      </c>
      <c r="T1131">
        <v>796.36</v>
      </c>
      <c r="U1131">
        <v>4.03</v>
      </c>
    </row>
    <row r="1132" spans="1:21" hidden="1" x14ac:dyDescent="0.2">
      <c r="A1132" t="s">
        <v>336</v>
      </c>
      <c r="B1132" t="s">
        <v>337</v>
      </c>
      <c r="C1132" t="s">
        <v>104</v>
      </c>
      <c r="D1132" t="s">
        <v>338</v>
      </c>
      <c r="E1132" t="s">
        <v>106</v>
      </c>
      <c r="F1132" t="s">
        <v>479</v>
      </c>
      <c r="G1132" t="s">
        <v>457</v>
      </c>
      <c r="H1132">
        <v>10677</v>
      </c>
      <c r="I1132" s="1">
        <v>43914</v>
      </c>
      <c r="J1132" s="1" t="str">
        <f>TEXT(Shipping_Data[[#This Row],[OrderDate]],"MMM")</f>
        <v>Mar</v>
      </c>
      <c r="K1132">
        <f>YEAR(Shipping_Data[[#This Row],[OrderDate]])</f>
        <v>2020</v>
      </c>
      <c r="L1132" s="1">
        <v>43942</v>
      </c>
      <c r="M1132" s="1">
        <v>43918</v>
      </c>
      <c r="N1132" t="s">
        <v>26</v>
      </c>
      <c r="O1132">
        <v>33</v>
      </c>
      <c r="P1132" t="s">
        <v>62</v>
      </c>
      <c r="Q1132">
        <v>2.5</v>
      </c>
      <c r="R1132">
        <v>8</v>
      </c>
      <c r="S1132">
        <v>0.15000000596046448</v>
      </c>
      <c r="T1132">
        <v>17</v>
      </c>
      <c r="U1132">
        <v>4.03</v>
      </c>
    </row>
    <row r="1133" spans="1:21" hidden="1" x14ac:dyDescent="0.2">
      <c r="A1133" t="s">
        <v>276</v>
      </c>
      <c r="B1133" t="s">
        <v>277</v>
      </c>
      <c r="C1133" t="s">
        <v>278</v>
      </c>
      <c r="D1133" t="s">
        <v>279</v>
      </c>
      <c r="E1133" t="s">
        <v>117</v>
      </c>
      <c r="F1133" t="s">
        <v>479</v>
      </c>
      <c r="G1133" t="s">
        <v>460</v>
      </c>
      <c r="H1133">
        <v>10678</v>
      </c>
      <c r="I1133" s="1">
        <v>43915</v>
      </c>
      <c r="J1133" s="1" t="str">
        <f>TEXT(Shipping_Data[[#This Row],[OrderDate]],"MMM")</f>
        <v>Mar</v>
      </c>
      <c r="K1133">
        <f>YEAR(Shipping_Data[[#This Row],[OrderDate]])</f>
        <v>2020</v>
      </c>
      <c r="L1133" s="1">
        <v>43943</v>
      </c>
      <c r="M1133" s="1">
        <v>43938</v>
      </c>
      <c r="N1133" t="s">
        <v>26</v>
      </c>
      <c r="O1133">
        <v>12</v>
      </c>
      <c r="P1133" t="s">
        <v>145</v>
      </c>
      <c r="Q1133">
        <v>38</v>
      </c>
      <c r="R1133">
        <v>100</v>
      </c>
      <c r="S1133">
        <v>0</v>
      </c>
      <c r="T1133">
        <v>3800</v>
      </c>
      <c r="U1133">
        <v>388.98</v>
      </c>
    </row>
    <row r="1134" spans="1:21" hidden="1" x14ac:dyDescent="0.2">
      <c r="A1134" t="s">
        <v>276</v>
      </c>
      <c r="B1134" t="s">
        <v>277</v>
      </c>
      <c r="C1134" t="s">
        <v>278</v>
      </c>
      <c r="D1134" t="s">
        <v>279</v>
      </c>
      <c r="E1134" t="s">
        <v>117</v>
      </c>
      <c r="F1134" t="s">
        <v>479</v>
      </c>
      <c r="G1134" t="s">
        <v>460</v>
      </c>
      <c r="H1134">
        <v>10678</v>
      </c>
      <c r="I1134" s="1">
        <v>43915</v>
      </c>
      <c r="J1134" s="1" t="str">
        <f>TEXT(Shipping_Data[[#This Row],[OrderDate]],"MMM")</f>
        <v>Mar</v>
      </c>
      <c r="K1134">
        <f>YEAR(Shipping_Data[[#This Row],[OrderDate]])</f>
        <v>2020</v>
      </c>
      <c r="L1134" s="1">
        <v>43943</v>
      </c>
      <c r="M1134" s="1">
        <v>43938</v>
      </c>
      <c r="N1134" t="s">
        <v>26</v>
      </c>
      <c r="O1134">
        <v>33</v>
      </c>
      <c r="P1134" t="s">
        <v>62</v>
      </c>
      <c r="Q1134">
        <v>2.5</v>
      </c>
      <c r="R1134">
        <v>30</v>
      </c>
      <c r="S1134">
        <v>0</v>
      </c>
      <c r="T1134">
        <v>75</v>
      </c>
      <c r="U1134">
        <v>388.98</v>
      </c>
    </row>
    <row r="1135" spans="1:21" hidden="1" x14ac:dyDescent="0.2">
      <c r="A1135" t="s">
        <v>276</v>
      </c>
      <c r="B1135" t="s">
        <v>277</v>
      </c>
      <c r="C1135" t="s">
        <v>278</v>
      </c>
      <c r="D1135" t="s">
        <v>279</v>
      </c>
      <c r="E1135" t="s">
        <v>117</v>
      </c>
      <c r="F1135" t="s">
        <v>479</v>
      </c>
      <c r="G1135" t="s">
        <v>460</v>
      </c>
      <c r="H1135">
        <v>10678</v>
      </c>
      <c r="I1135" s="1">
        <v>43915</v>
      </c>
      <c r="J1135" s="1" t="str">
        <f>TEXT(Shipping_Data[[#This Row],[OrderDate]],"MMM")</f>
        <v>Mar</v>
      </c>
      <c r="K1135">
        <f>YEAR(Shipping_Data[[#This Row],[OrderDate]])</f>
        <v>2020</v>
      </c>
      <c r="L1135" s="1">
        <v>43943</v>
      </c>
      <c r="M1135" s="1">
        <v>43938</v>
      </c>
      <c r="N1135" t="s">
        <v>26</v>
      </c>
      <c r="O1135">
        <v>41</v>
      </c>
      <c r="P1135" t="s">
        <v>48</v>
      </c>
      <c r="Q1135">
        <v>9.65</v>
      </c>
      <c r="R1135">
        <v>120</v>
      </c>
      <c r="S1135">
        <v>0</v>
      </c>
      <c r="T1135">
        <v>1158</v>
      </c>
      <c r="U1135">
        <v>388.98</v>
      </c>
    </row>
    <row r="1136" spans="1:21" hidden="1" x14ac:dyDescent="0.2">
      <c r="A1136" t="s">
        <v>276</v>
      </c>
      <c r="B1136" t="s">
        <v>277</v>
      </c>
      <c r="C1136" t="s">
        <v>278</v>
      </c>
      <c r="D1136" t="s">
        <v>279</v>
      </c>
      <c r="E1136" t="s">
        <v>117</v>
      </c>
      <c r="F1136" t="s">
        <v>479</v>
      </c>
      <c r="G1136" t="s">
        <v>460</v>
      </c>
      <c r="H1136">
        <v>10678</v>
      </c>
      <c r="I1136" s="1">
        <v>43915</v>
      </c>
      <c r="J1136" s="1" t="str">
        <f>TEXT(Shipping_Data[[#This Row],[OrderDate]],"MMM")</f>
        <v>Mar</v>
      </c>
      <c r="K1136">
        <f>YEAR(Shipping_Data[[#This Row],[OrderDate]])</f>
        <v>2020</v>
      </c>
      <c r="L1136" s="1">
        <v>43943</v>
      </c>
      <c r="M1136" s="1">
        <v>43938</v>
      </c>
      <c r="N1136" t="s">
        <v>26</v>
      </c>
      <c r="O1136">
        <v>54</v>
      </c>
      <c r="P1136" t="s">
        <v>220</v>
      </c>
      <c r="Q1136">
        <v>7.45</v>
      </c>
      <c r="R1136">
        <v>30</v>
      </c>
      <c r="S1136">
        <v>0</v>
      </c>
      <c r="T1136">
        <v>223.5</v>
      </c>
      <c r="U1136">
        <v>388.98</v>
      </c>
    </row>
    <row r="1137" spans="1:21" hidden="1" x14ac:dyDescent="0.2">
      <c r="A1137" t="s">
        <v>136</v>
      </c>
      <c r="B1137" t="s">
        <v>137</v>
      </c>
      <c r="C1137" t="s">
        <v>138</v>
      </c>
      <c r="D1137" t="s">
        <v>139</v>
      </c>
      <c r="E1137" t="s">
        <v>20</v>
      </c>
      <c r="F1137" t="s">
        <v>477</v>
      </c>
      <c r="G1137" t="s">
        <v>458</v>
      </c>
      <c r="H1137">
        <v>10679</v>
      </c>
      <c r="I1137" s="1">
        <v>43915</v>
      </c>
      <c r="J1137" s="1" t="str">
        <f>TEXT(Shipping_Data[[#This Row],[OrderDate]],"MMM")</f>
        <v>Mar</v>
      </c>
      <c r="K1137">
        <f>YEAR(Shipping_Data[[#This Row],[OrderDate]])</f>
        <v>2020</v>
      </c>
      <c r="L1137" s="1">
        <v>43943</v>
      </c>
      <c r="M1137" s="1">
        <v>43922</v>
      </c>
      <c r="N1137" t="s">
        <v>26</v>
      </c>
      <c r="O1137">
        <v>59</v>
      </c>
      <c r="P1137" t="s">
        <v>82</v>
      </c>
      <c r="Q1137">
        <v>55</v>
      </c>
      <c r="R1137">
        <v>12</v>
      </c>
      <c r="S1137">
        <v>0</v>
      </c>
      <c r="T1137">
        <v>660</v>
      </c>
      <c r="U1137">
        <v>27.94</v>
      </c>
    </row>
    <row r="1138" spans="1:21" hidden="1" x14ac:dyDescent="0.2">
      <c r="A1138" t="s">
        <v>113</v>
      </c>
      <c r="B1138" t="s">
        <v>114</v>
      </c>
      <c r="C1138" t="s">
        <v>115</v>
      </c>
      <c r="D1138" t="s">
        <v>116</v>
      </c>
      <c r="E1138" t="s">
        <v>117</v>
      </c>
      <c r="F1138" t="s">
        <v>479</v>
      </c>
      <c r="G1138" t="s">
        <v>457</v>
      </c>
      <c r="H1138">
        <v>10680</v>
      </c>
      <c r="I1138" s="1">
        <v>43916</v>
      </c>
      <c r="J1138" s="1" t="str">
        <f>TEXT(Shipping_Data[[#This Row],[OrderDate]],"MMM")</f>
        <v>Mar</v>
      </c>
      <c r="K1138">
        <f>YEAR(Shipping_Data[[#This Row],[OrderDate]])</f>
        <v>2020</v>
      </c>
      <c r="L1138" s="1">
        <v>43944</v>
      </c>
      <c r="M1138" s="1">
        <v>43918</v>
      </c>
      <c r="N1138" t="s">
        <v>40</v>
      </c>
      <c r="O1138">
        <v>16</v>
      </c>
      <c r="P1138" t="s">
        <v>80</v>
      </c>
      <c r="Q1138">
        <v>17.45</v>
      </c>
      <c r="R1138">
        <v>50</v>
      </c>
      <c r="S1138">
        <v>0.25</v>
      </c>
      <c r="T1138">
        <v>654.38</v>
      </c>
      <c r="U1138">
        <v>26.61</v>
      </c>
    </row>
    <row r="1139" spans="1:21" hidden="1" x14ac:dyDescent="0.2">
      <c r="A1139" t="s">
        <v>113</v>
      </c>
      <c r="B1139" t="s">
        <v>114</v>
      </c>
      <c r="C1139" t="s">
        <v>115</v>
      </c>
      <c r="D1139" t="s">
        <v>116</v>
      </c>
      <c r="E1139" t="s">
        <v>117</v>
      </c>
      <c r="F1139" t="s">
        <v>479</v>
      </c>
      <c r="G1139" t="s">
        <v>457</v>
      </c>
      <c r="H1139">
        <v>10680</v>
      </c>
      <c r="I1139" s="1">
        <v>43916</v>
      </c>
      <c r="J1139" s="1" t="str">
        <f>TEXT(Shipping_Data[[#This Row],[OrderDate]],"MMM")</f>
        <v>Mar</v>
      </c>
      <c r="K1139">
        <f>YEAR(Shipping_Data[[#This Row],[OrderDate]])</f>
        <v>2020</v>
      </c>
      <c r="L1139" s="1">
        <v>43944</v>
      </c>
      <c r="M1139" s="1">
        <v>43918</v>
      </c>
      <c r="N1139" t="s">
        <v>40</v>
      </c>
      <c r="O1139">
        <v>31</v>
      </c>
      <c r="P1139" t="s">
        <v>64</v>
      </c>
      <c r="Q1139">
        <v>12.5</v>
      </c>
      <c r="R1139">
        <v>20</v>
      </c>
      <c r="S1139">
        <v>0.25</v>
      </c>
      <c r="T1139">
        <v>187.5</v>
      </c>
      <c r="U1139">
        <v>26.61</v>
      </c>
    </row>
    <row r="1140" spans="1:21" hidden="1" x14ac:dyDescent="0.2">
      <c r="A1140" t="s">
        <v>113</v>
      </c>
      <c r="B1140" t="s">
        <v>114</v>
      </c>
      <c r="C1140" t="s">
        <v>115</v>
      </c>
      <c r="D1140" t="s">
        <v>116</v>
      </c>
      <c r="E1140" t="s">
        <v>117</v>
      </c>
      <c r="F1140" t="s">
        <v>479</v>
      </c>
      <c r="G1140" t="s">
        <v>457</v>
      </c>
      <c r="H1140">
        <v>10680</v>
      </c>
      <c r="I1140" s="1">
        <v>43916</v>
      </c>
      <c r="J1140" s="1" t="str">
        <f>TEXT(Shipping_Data[[#This Row],[OrderDate]],"MMM")</f>
        <v>Mar</v>
      </c>
      <c r="K1140">
        <f>YEAR(Shipping_Data[[#This Row],[OrderDate]])</f>
        <v>2020</v>
      </c>
      <c r="L1140" s="1">
        <v>43944</v>
      </c>
      <c r="M1140" s="1">
        <v>43918</v>
      </c>
      <c r="N1140" t="s">
        <v>40</v>
      </c>
      <c r="O1140">
        <v>42</v>
      </c>
      <c r="P1140" t="s">
        <v>28</v>
      </c>
      <c r="Q1140">
        <v>14</v>
      </c>
      <c r="R1140">
        <v>40</v>
      </c>
      <c r="S1140">
        <v>0.25</v>
      </c>
      <c r="T1140">
        <v>420</v>
      </c>
      <c r="U1140">
        <v>26.61</v>
      </c>
    </row>
    <row r="1141" spans="1:21" hidden="1" x14ac:dyDescent="0.2">
      <c r="A1141" t="s">
        <v>415</v>
      </c>
      <c r="B1141" t="s">
        <v>416</v>
      </c>
      <c r="C1141" t="s">
        <v>417</v>
      </c>
      <c r="D1141" t="s">
        <v>418</v>
      </c>
      <c r="E1141" t="s">
        <v>117</v>
      </c>
      <c r="F1141" t="s">
        <v>479</v>
      </c>
      <c r="G1141" t="s">
        <v>454</v>
      </c>
      <c r="H1141">
        <v>10681</v>
      </c>
      <c r="I1141" s="1">
        <v>43917</v>
      </c>
      <c r="J1141" s="1" t="str">
        <f>TEXT(Shipping_Data[[#This Row],[OrderDate]],"MMM")</f>
        <v>Mar</v>
      </c>
      <c r="K1141">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hidden="1" x14ac:dyDescent="0.2">
      <c r="A1142" t="s">
        <v>415</v>
      </c>
      <c r="B1142" t="s">
        <v>416</v>
      </c>
      <c r="C1142" t="s">
        <v>417</v>
      </c>
      <c r="D1142" t="s">
        <v>418</v>
      </c>
      <c r="E1142" t="s">
        <v>117</v>
      </c>
      <c r="F1142" t="s">
        <v>479</v>
      </c>
      <c r="G1142" t="s">
        <v>454</v>
      </c>
      <c r="H1142">
        <v>10681</v>
      </c>
      <c r="I1142" s="1">
        <v>43917</v>
      </c>
      <c r="J1142" s="1" t="str">
        <f>TEXT(Shipping_Data[[#This Row],[OrderDate]],"MMM")</f>
        <v>Mar</v>
      </c>
      <c r="K1142">
        <f>YEAR(Shipping_Data[[#This Row],[OrderDate]])</f>
        <v>2020</v>
      </c>
      <c r="L1142" s="1">
        <v>43945</v>
      </c>
      <c r="M1142" s="1">
        <v>43922</v>
      </c>
      <c r="N1142" t="s">
        <v>26</v>
      </c>
      <c r="O1142">
        <v>21</v>
      </c>
      <c r="P1142" t="s">
        <v>107</v>
      </c>
      <c r="Q1142">
        <v>10</v>
      </c>
      <c r="R1142">
        <v>12</v>
      </c>
      <c r="S1142">
        <v>0.10000000149011612</v>
      </c>
      <c r="T1142">
        <v>108</v>
      </c>
      <c r="U1142">
        <v>76.13</v>
      </c>
    </row>
    <row r="1143" spans="1:21" hidden="1" x14ac:dyDescent="0.2">
      <c r="A1143" t="s">
        <v>415</v>
      </c>
      <c r="B1143" t="s">
        <v>416</v>
      </c>
      <c r="C1143" t="s">
        <v>417</v>
      </c>
      <c r="D1143" t="s">
        <v>418</v>
      </c>
      <c r="E1143" t="s">
        <v>117</v>
      </c>
      <c r="F1143" t="s">
        <v>479</v>
      </c>
      <c r="G1143" t="s">
        <v>454</v>
      </c>
      <c r="H1143">
        <v>10681</v>
      </c>
      <c r="I1143" s="1">
        <v>43917</v>
      </c>
      <c r="J1143" s="1" t="str">
        <f>TEXT(Shipping_Data[[#This Row],[OrderDate]],"MMM")</f>
        <v>Mar</v>
      </c>
      <c r="K1143">
        <f>YEAR(Shipping_Data[[#This Row],[OrderDate]])</f>
        <v>2020</v>
      </c>
      <c r="L1143" s="1">
        <v>43945</v>
      </c>
      <c r="M1143" s="1">
        <v>43922</v>
      </c>
      <c r="N1143" t="s">
        <v>26</v>
      </c>
      <c r="O1143">
        <v>64</v>
      </c>
      <c r="P1143" t="s">
        <v>228</v>
      </c>
      <c r="Q1143">
        <v>33.25</v>
      </c>
      <c r="R1143">
        <v>28</v>
      </c>
      <c r="S1143">
        <v>0</v>
      </c>
      <c r="T1143">
        <v>931</v>
      </c>
      <c r="U1143">
        <v>76.13</v>
      </c>
    </row>
    <row r="1144" spans="1:21" hidden="1" x14ac:dyDescent="0.2">
      <c r="A1144" t="s">
        <v>336</v>
      </c>
      <c r="B1144" t="s">
        <v>337</v>
      </c>
      <c r="C1144" t="s">
        <v>104</v>
      </c>
      <c r="D1144" t="s">
        <v>338</v>
      </c>
      <c r="E1144" t="s">
        <v>106</v>
      </c>
      <c r="F1144" t="s">
        <v>479</v>
      </c>
      <c r="G1144" t="s">
        <v>454</v>
      </c>
      <c r="H1144">
        <v>10682</v>
      </c>
      <c r="I1144" s="1">
        <v>43917</v>
      </c>
      <c r="J1144" s="1" t="str">
        <f>TEXT(Shipping_Data[[#This Row],[OrderDate]],"MMM")</f>
        <v>Mar</v>
      </c>
      <c r="K1144">
        <f>YEAR(Shipping_Data[[#This Row],[OrderDate]])</f>
        <v>2020</v>
      </c>
      <c r="L1144" s="1">
        <v>43945</v>
      </c>
      <c r="M1144" s="1">
        <v>43923</v>
      </c>
      <c r="N1144" t="s">
        <v>47</v>
      </c>
      <c r="O1144">
        <v>33</v>
      </c>
      <c r="P1144" t="s">
        <v>62</v>
      </c>
      <c r="Q1144">
        <v>2.5</v>
      </c>
      <c r="R1144">
        <v>30</v>
      </c>
      <c r="S1144">
        <v>0</v>
      </c>
      <c r="T1144">
        <v>75</v>
      </c>
      <c r="U1144">
        <v>36.130000000000003</v>
      </c>
    </row>
    <row r="1145" spans="1:21" hidden="1" x14ac:dyDescent="0.2">
      <c r="A1145" t="s">
        <v>336</v>
      </c>
      <c r="B1145" t="s">
        <v>337</v>
      </c>
      <c r="C1145" t="s">
        <v>104</v>
      </c>
      <c r="D1145" t="s">
        <v>338</v>
      </c>
      <c r="E1145" t="s">
        <v>106</v>
      </c>
      <c r="F1145" t="s">
        <v>479</v>
      </c>
      <c r="G1145" t="s">
        <v>454</v>
      </c>
      <c r="H1145">
        <v>10682</v>
      </c>
      <c r="I1145" s="1">
        <v>43917</v>
      </c>
      <c r="J1145" s="1" t="str">
        <f>TEXT(Shipping_Data[[#This Row],[OrderDate]],"MMM")</f>
        <v>Mar</v>
      </c>
      <c r="K1145">
        <f>YEAR(Shipping_Data[[#This Row],[OrderDate]])</f>
        <v>2020</v>
      </c>
      <c r="L1145" s="1">
        <v>43945</v>
      </c>
      <c r="M1145" s="1">
        <v>43923</v>
      </c>
      <c r="N1145" t="s">
        <v>47</v>
      </c>
      <c r="O1145">
        <v>66</v>
      </c>
      <c r="P1145" t="s">
        <v>238</v>
      </c>
      <c r="Q1145">
        <v>17</v>
      </c>
      <c r="R1145">
        <v>4</v>
      </c>
      <c r="S1145">
        <v>0</v>
      </c>
      <c r="T1145">
        <v>68</v>
      </c>
      <c r="U1145">
        <v>36.130000000000003</v>
      </c>
    </row>
    <row r="1146" spans="1:21" hidden="1" x14ac:dyDescent="0.2">
      <c r="A1146" t="s">
        <v>336</v>
      </c>
      <c r="B1146" t="s">
        <v>337</v>
      </c>
      <c r="C1146" t="s">
        <v>104</v>
      </c>
      <c r="D1146" t="s">
        <v>338</v>
      </c>
      <c r="E1146" t="s">
        <v>106</v>
      </c>
      <c r="F1146" t="s">
        <v>479</v>
      </c>
      <c r="G1146" t="s">
        <v>454</v>
      </c>
      <c r="H1146">
        <v>10682</v>
      </c>
      <c r="I1146" s="1">
        <v>43917</v>
      </c>
      <c r="J1146" s="1" t="str">
        <f>TEXT(Shipping_Data[[#This Row],[OrderDate]],"MMM")</f>
        <v>Mar</v>
      </c>
      <c r="K1146">
        <f>YEAR(Shipping_Data[[#This Row],[OrderDate]])</f>
        <v>2020</v>
      </c>
      <c r="L1146" s="1">
        <v>43945</v>
      </c>
      <c r="M1146" s="1">
        <v>43923</v>
      </c>
      <c r="N1146" t="s">
        <v>47</v>
      </c>
      <c r="O1146">
        <v>75</v>
      </c>
      <c r="P1146" t="s">
        <v>197</v>
      </c>
      <c r="Q1146">
        <v>7.75</v>
      </c>
      <c r="R1146">
        <v>30</v>
      </c>
      <c r="S1146">
        <v>0</v>
      </c>
      <c r="T1146">
        <v>232.5</v>
      </c>
      <c r="U1146">
        <v>36.130000000000003</v>
      </c>
    </row>
    <row r="1147" spans="1:21" hidden="1" x14ac:dyDescent="0.2">
      <c r="A1147" t="s">
        <v>259</v>
      </c>
      <c r="B1147" t="s">
        <v>260</v>
      </c>
      <c r="C1147" t="s">
        <v>261</v>
      </c>
      <c r="D1147" t="s">
        <v>262</v>
      </c>
      <c r="E1147" t="s">
        <v>20</v>
      </c>
      <c r="F1147" t="s">
        <v>477</v>
      </c>
      <c r="G1147" t="s">
        <v>459</v>
      </c>
      <c r="H1147">
        <v>10683</v>
      </c>
      <c r="I1147" s="1">
        <v>43918</v>
      </c>
      <c r="J1147" s="1" t="str">
        <f>TEXT(Shipping_Data[[#This Row],[OrderDate]],"MMM")</f>
        <v>Mar</v>
      </c>
      <c r="K1147">
        <f>YEAR(Shipping_Data[[#This Row],[OrderDate]])</f>
        <v>2020</v>
      </c>
      <c r="L1147" s="1">
        <v>43946</v>
      </c>
      <c r="M1147" s="1">
        <v>43923</v>
      </c>
      <c r="N1147" t="s">
        <v>40</v>
      </c>
      <c r="O1147">
        <v>52</v>
      </c>
      <c r="P1147" t="s">
        <v>270</v>
      </c>
      <c r="Q1147">
        <v>7</v>
      </c>
      <c r="R1147">
        <v>9</v>
      </c>
      <c r="S1147">
        <v>0</v>
      </c>
      <c r="T1147">
        <v>63</v>
      </c>
      <c r="U1147">
        <v>4.4000000000000004</v>
      </c>
    </row>
    <row r="1148" spans="1:21" hidden="1" x14ac:dyDescent="0.2">
      <c r="A1148" t="s">
        <v>109</v>
      </c>
      <c r="B1148" t="s">
        <v>110</v>
      </c>
      <c r="C1148" t="s">
        <v>111</v>
      </c>
      <c r="D1148" t="s">
        <v>112</v>
      </c>
      <c r="E1148" t="s">
        <v>34</v>
      </c>
      <c r="F1148" t="s">
        <v>477</v>
      </c>
      <c r="G1148" t="s">
        <v>454</v>
      </c>
      <c r="H1148">
        <v>10684</v>
      </c>
      <c r="I1148" s="1">
        <v>43918</v>
      </c>
      <c r="J1148" s="1" t="str">
        <f>TEXT(Shipping_Data[[#This Row],[OrderDate]],"MMM")</f>
        <v>Mar</v>
      </c>
      <c r="K1148">
        <f>YEAR(Shipping_Data[[#This Row],[OrderDate]])</f>
        <v>2020</v>
      </c>
      <c r="L1148" s="1">
        <v>43946</v>
      </c>
      <c r="M1148" s="1">
        <v>43922</v>
      </c>
      <c r="N1148" t="s">
        <v>40</v>
      </c>
      <c r="O1148">
        <v>40</v>
      </c>
      <c r="P1148" t="s">
        <v>150</v>
      </c>
      <c r="Q1148">
        <v>18.399999999999999</v>
      </c>
      <c r="R1148">
        <v>20</v>
      </c>
      <c r="S1148">
        <v>0</v>
      </c>
      <c r="T1148">
        <v>368</v>
      </c>
      <c r="U1148">
        <v>145.63</v>
      </c>
    </row>
    <row r="1149" spans="1:21" hidden="1" x14ac:dyDescent="0.2">
      <c r="A1149" t="s">
        <v>109</v>
      </c>
      <c r="B1149" t="s">
        <v>110</v>
      </c>
      <c r="C1149" t="s">
        <v>111</v>
      </c>
      <c r="D1149" t="s">
        <v>112</v>
      </c>
      <c r="E1149" t="s">
        <v>34</v>
      </c>
      <c r="F1149" t="s">
        <v>477</v>
      </c>
      <c r="G1149" t="s">
        <v>454</v>
      </c>
      <c r="H1149">
        <v>10684</v>
      </c>
      <c r="I1149" s="1">
        <v>43918</v>
      </c>
      <c r="J1149" s="1" t="str">
        <f>TEXT(Shipping_Data[[#This Row],[OrderDate]],"MMM")</f>
        <v>Mar</v>
      </c>
      <c r="K1149">
        <f>YEAR(Shipping_Data[[#This Row],[OrderDate]])</f>
        <v>2020</v>
      </c>
      <c r="L1149" s="1">
        <v>43946</v>
      </c>
      <c r="M1149" s="1">
        <v>43922</v>
      </c>
      <c r="N1149" t="s">
        <v>40</v>
      </c>
      <c r="O1149">
        <v>47</v>
      </c>
      <c r="P1149" t="s">
        <v>299</v>
      </c>
      <c r="Q1149">
        <v>9.5</v>
      </c>
      <c r="R1149">
        <v>40</v>
      </c>
      <c r="S1149">
        <v>0</v>
      </c>
      <c r="T1149">
        <v>380</v>
      </c>
      <c r="U1149">
        <v>145.63</v>
      </c>
    </row>
    <row r="1150" spans="1:21" hidden="1" x14ac:dyDescent="0.2">
      <c r="A1150" t="s">
        <v>109</v>
      </c>
      <c r="B1150" t="s">
        <v>110</v>
      </c>
      <c r="C1150" t="s">
        <v>111</v>
      </c>
      <c r="D1150" t="s">
        <v>112</v>
      </c>
      <c r="E1150" t="s">
        <v>34</v>
      </c>
      <c r="F1150" t="s">
        <v>477</v>
      </c>
      <c r="G1150" t="s">
        <v>454</v>
      </c>
      <c r="H1150">
        <v>10684</v>
      </c>
      <c r="I1150" s="1">
        <v>43918</v>
      </c>
      <c r="J1150" s="1" t="str">
        <f>TEXT(Shipping_Data[[#This Row],[OrderDate]],"MMM")</f>
        <v>Mar</v>
      </c>
      <c r="K1150">
        <f>YEAR(Shipping_Data[[#This Row],[OrderDate]])</f>
        <v>2020</v>
      </c>
      <c r="L1150" s="1">
        <v>43946</v>
      </c>
      <c r="M1150" s="1">
        <v>43922</v>
      </c>
      <c r="N1150" t="s">
        <v>40</v>
      </c>
      <c r="O1150">
        <v>60</v>
      </c>
      <c r="P1150" t="s">
        <v>63</v>
      </c>
      <c r="Q1150">
        <v>34</v>
      </c>
      <c r="R1150">
        <v>30</v>
      </c>
      <c r="S1150">
        <v>0</v>
      </c>
      <c r="T1150">
        <v>1020</v>
      </c>
      <c r="U1150">
        <v>145.63</v>
      </c>
    </row>
    <row r="1151" spans="1:21" hidden="1" x14ac:dyDescent="0.2">
      <c r="A1151" t="s">
        <v>389</v>
      </c>
      <c r="B1151" t="s">
        <v>390</v>
      </c>
      <c r="C1151" t="s">
        <v>391</v>
      </c>
      <c r="D1151" t="s">
        <v>392</v>
      </c>
      <c r="E1151" t="s">
        <v>39</v>
      </c>
      <c r="F1151" t="s">
        <v>478</v>
      </c>
      <c r="G1151" t="s">
        <v>453</v>
      </c>
      <c r="H1151">
        <v>10685</v>
      </c>
      <c r="I1151" s="1">
        <v>43921</v>
      </c>
      <c r="J1151" s="1" t="str">
        <f>TEXT(Shipping_Data[[#This Row],[OrderDate]],"MMM")</f>
        <v>Mar</v>
      </c>
      <c r="K1151">
        <f>YEAR(Shipping_Data[[#This Row],[OrderDate]])</f>
        <v>2020</v>
      </c>
      <c r="L1151" s="1">
        <v>43935</v>
      </c>
      <c r="M1151" s="1">
        <v>43925</v>
      </c>
      <c r="N1151" t="s">
        <v>47</v>
      </c>
      <c r="O1151">
        <v>10</v>
      </c>
      <c r="P1151" t="s">
        <v>170</v>
      </c>
      <c r="Q1151">
        <v>31</v>
      </c>
      <c r="R1151">
        <v>20</v>
      </c>
      <c r="S1151">
        <v>0</v>
      </c>
      <c r="T1151">
        <v>620</v>
      </c>
      <c r="U1151">
        <v>33.75</v>
      </c>
    </row>
    <row r="1152" spans="1:21" hidden="1" x14ac:dyDescent="0.2">
      <c r="A1152" t="s">
        <v>389</v>
      </c>
      <c r="B1152" t="s">
        <v>390</v>
      </c>
      <c r="C1152" t="s">
        <v>391</v>
      </c>
      <c r="D1152" t="s">
        <v>392</v>
      </c>
      <c r="E1152" t="s">
        <v>39</v>
      </c>
      <c r="F1152" t="s">
        <v>478</v>
      </c>
      <c r="G1152" t="s">
        <v>453</v>
      </c>
      <c r="H1152">
        <v>10685</v>
      </c>
      <c r="I1152" s="1">
        <v>43921</v>
      </c>
      <c r="J1152" s="1" t="str">
        <f>TEXT(Shipping_Data[[#This Row],[OrderDate]],"MMM")</f>
        <v>Mar</v>
      </c>
      <c r="K1152">
        <f>YEAR(Shipping_Data[[#This Row],[OrderDate]])</f>
        <v>2020</v>
      </c>
      <c r="L1152" s="1">
        <v>43935</v>
      </c>
      <c r="M1152" s="1">
        <v>43925</v>
      </c>
      <c r="N1152" t="s">
        <v>47</v>
      </c>
      <c r="O1152">
        <v>41</v>
      </c>
      <c r="P1152" t="s">
        <v>48</v>
      </c>
      <c r="Q1152">
        <v>9.65</v>
      </c>
      <c r="R1152">
        <v>4</v>
      </c>
      <c r="S1152">
        <v>0</v>
      </c>
      <c r="T1152">
        <v>38.6</v>
      </c>
      <c r="U1152">
        <v>33.75</v>
      </c>
    </row>
    <row r="1153" spans="1:21" hidden="1" x14ac:dyDescent="0.2">
      <c r="A1153" t="s">
        <v>389</v>
      </c>
      <c r="B1153" t="s">
        <v>390</v>
      </c>
      <c r="C1153" t="s">
        <v>391</v>
      </c>
      <c r="D1153" t="s">
        <v>392</v>
      </c>
      <c r="E1153" t="s">
        <v>39</v>
      </c>
      <c r="F1153" t="s">
        <v>478</v>
      </c>
      <c r="G1153" t="s">
        <v>453</v>
      </c>
      <c r="H1153">
        <v>10685</v>
      </c>
      <c r="I1153" s="1">
        <v>43921</v>
      </c>
      <c r="J1153" s="1" t="str">
        <f>TEXT(Shipping_Data[[#This Row],[OrderDate]],"MMM")</f>
        <v>Mar</v>
      </c>
      <c r="K1153">
        <f>YEAR(Shipping_Data[[#This Row],[OrderDate]])</f>
        <v>2020</v>
      </c>
      <c r="L1153" s="1">
        <v>43935</v>
      </c>
      <c r="M1153" s="1">
        <v>43925</v>
      </c>
      <c r="N1153" t="s">
        <v>47</v>
      </c>
      <c r="O1153">
        <v>47</v>
      </c>
      <c r="P1153" t="s">
        <v>299</v>
      </c>
      <c r="Q1153">
        <v>9.5</v>
      </c>
      <c r="R1153">
        <v>15</v>
      </c>
      <c r="S1153">
        <v>0</v>
      </c>
      <c r="T1153">
        <v>142.5</v>
      </c>
      <c r="U1153">
        <v>33.75</v>
      </c>
    </row>
    <row r="1154" spans="1:21" hidden="1" x14ac:dyDescent="0.2">
      <c r="A1154" t="s">
        <v>318</v>
      </c>
      <c r="B1154" t="s">
        <v>319</v>
      </c>
      <c r="C1154" t="s">
        <v>320</v>
      </c>
      <c r="D1154" t="s">
        <v>321</v>
      </c>
      <c r="E1154" t="s">
        <v>99</v>
      </c>
      <c r="F1154" t="s">
        <v>477</v>
      </c>
      <c r="G1154" t="s">
        <v>459</v>
      </c>
      <c r="H1154">
        <v>10686</v>
      </c>
      <c r="I1154" s="1">
        <v>43922</v>
      </c>
      <c r="J1154" s="1" t="str">
        <f>TEXT(Shipping_Data[[#This Row],[OrderDate]],"MMM")</f>
        <v>Apr</v>
      </c>
      <c r="K1154">
        <f>YEAR(Shipping_Data[[#This Row],[OrderDate]])</f>
        <v>2020</v>
      </c>
      <c r="L1154" s="1">
        <v>43950</v>
      </c>
      <c r="M1154" s="1">
        <v>43930</v>
      </c>
      <c r="N1154" t="s">
        <v>40</v>
      </c>
      <c r="O1154">
        <v>17</v>
      </c>
      <c r="P1154" t="s">
        <v>140</v>
      </c>
      <c r="Q1154">
        <v>39</v>
      </c>
      <c r="R1154">
        <v>30</v>
      </c>
      <c r="S1154">
        <v>0.20000000298023224</v>
      </c>
      <c r="T1154">
        <v>936</v>
      </c>
      <c r="U1154">
        <v>96.5</v>
      </c>
    </row>
    <row r="1155" spans="1:21" hidden="1" x14ac:dyDescent="0.2">
      <c r="A1155" t="s">
        <v>318</v>
      </c>
      <c r="B1155" t="s">
        <v>319</v>
      </c>
      <c r="C1155" t="s">
        <v>320</v>
      </c>
      <c r="D1155" t="s">
        <v>321</v>
      </c>
      <c r="E1155" t="s">
        <v>99</v>
      </c>
      <c r="F1155" t="s">
        <v>477</v>
      </c>
      <c r="G1155" t="s">
        <v>459</v>
      </c>
      <c r="H1155">
        <v>10686</v>
      </c>
      <c r="I1155" s="1">
        <v>43922</v>
      </c>
      <c r="J1155" s="1" t="str">
        <f>TEXT(Shipping_Data[[#This Row],[OrderDate]],"MMM")</f>
        <v>Apr</v>
      </c>
      <c r="K1155">
        <f>YEAR(Shipping_Data[[#This Row],[OrderDate]])</f>
        <v>2020</v>
      </c>
      <c r="L1155" s="1">
        <v>43950</v>
      </c>
      <c r="M1155" s="1">
        <v>43930</v>
      </c>
      <c r="N1155" t="s">
        <v>40</v>
      </c>
      <c r="O1155">
        <v>26</v>
      </c>
      <c r="P1155" t="s">
        <v>289</v>
      </c>
      <c r="Q1155">
        <v>31.23</v>
      </c>
      <c r="R1155">
        <v>15</v>
      </c>
      <c r="S1155">
        <v>0</v>
      </c>
      <c r="T1155">
        <v>468.45</v>
      </c>
      <c r="U1155">
        <v>96.5</v>
      </c>
    </row>
    <row r="1156" spans="1:21" hidden="1" x14ac:dyDescent="0.2">
      <c r="A1156" t="s">
        <v>234</v>
      </c>
      <c r="B1156" t="s">
        <v>235</v>
      </c>
      <c r="C1156" t="s">
        <v>236</v>
      </c>
      <c r="E1156" t="s">
        <v>237</v>
      </c>
      <c r="F1156" t="s">
        <v>477</v>
      </c>
      <c r="G1156" t="s">
        <v>455</v>
      </c>
      <c r="H1156">
        <v>10687</v>
      </c>
      <c r="I1156" s="1">
        <v>43922</v>
      </c>
      <c r="J1156" s="1" t="str">
        <f>TEXT(Shipping_Data[[#This Row],[OrderDate]],"MMM")</f>
        <v>Apr</v>
      </c>
      <c r="K1156">
        <f>YEAR(Shipping_Data[[#This Row],[OrderDate]])</f>
        <v>2020</v>
      </c>
      <c r="L1156" s="1">
        <v>43950</v>
      </c>
      <c r="M1156" s="1">
        <v>43952</v>
      </c>
      <c r="N1156" t="s">
        <v>47</v>
      </c>
      <c r="O1156">
        <v>9</v>
      </c>
      <c r="P1156" t="s">
        <v>384</v>
      </c>
      <c r="Q1156">
        <v>97</v>
      </c>
      <c r="R1156">
        <v>50</v>
      </c>
      <c r="S1156">
        <v>0.25</v>
      </c>
      <c r="T1156">
        <v>3637.5</v>
      </c>
      <c r="U1156">
        <v>296.43</v>
      </c>
    </row>
    <row r="1157" spans="1:21" hidden="1" x14ac:dyDescent="0.2">
      <c r="A1157" t="s">
        <v>234</v>
      </c>
      <c r="B1157" t="s">
        <v>235</v>
      </c>
      <c r="C1157" t="s">
        <v>236</v>
      </c>
      <c r="E1157" t="s">
        <v>237</v>
      </c>
      <c r="F1157" t="s">
        <v>477</v>
      </c>
      <c r="G1157" t="s">
        <v>455</v>
      </c>
      <c r="H1157">
        <v>10687</v>
      </c>
      <c r="I1157" s="1">
        <v>43922</v>
      </c>
      <c r="J1157" s="1" t="str">
        <f>TEXT(Shipping_Data[[#This Row],[OrderDate]],"MMM")</f>
        <v>Apr</v>
      </c>
      <c r="K1157">
        <f>YEAR(Shipping_Data[[#This Row],[OrderDate]])</f>
        <v>2020</v>
      </c>
      <c r="L1157" s="1">
        <v>43950</v>
      </c>
      <c r="M1157" s="1">
        <v>43952</v>
      </c>
      <c r="N1157" t="s">
        <v>47</v>
      </c>
      <c r="O1157">
        <v>29</v>
      </c>
      <c r="P1157" t="s">
        <v>156</v>
      </c>
      <c r="Q1157">
        <v>123.79</v>
      </c>
      <c r="R1157">
        <v>10</v>
      </c>
      <c r="S1157">
        <v>0</v>
      </c>
      <c r="T1157">
        <v>1237.9000000000001</v>
      </c>
      <c r="U1157">
        <v>296.43</v>
      </c>
    </row>
    <row r="1158" spans="1:21" hidden="1" x14ac:dyDescent="0.2">
      <c r="A1158" t="s">
        <v>234</v>
      </c>
      <c r="B1158" t="s">
        <v>235</v>
      </c>
      <c r="C1158" t="s">
        <v>236</v>
      </c>
      <c r="E1158" t="s">
        <v>237</v>
      </c>
      <c r="F1158" t="s">
        <v>477</v>
      </c>
      <c r="G1158" t="s">
        <v>455</v>
      </c>
      <c r="H1158">
        <v>10687</v>
      </c>
      <c r="I1158" s="1">
        <v>43922</v>
      </c>
      <c r="J1158" s="1" t="str">
        <f>TEXT(Shipping_Data[[#This Row],[OrderDate]],"MMM")</f>
        <v>Apr</v>
      </c>
      <c r="K1158">
        <f>YEAR(Shipping_Data[[#This Row],[OrderDate]])</f>
        <v>2020</v>
      </c>
      <c r="L1158" s="1">
        <v>43950</v>
      </c>
      <c r="M1158" s="1">
        <v>43952</v>
      </c>
      <c r="N1158" t="s">
        <v>47</v>
      </c>
      <c r="O1158">
        <v>36</v>
      </c>
      <c r="P1158" t="s">
        <v>81</v>
      </c>
      <c r="Q1158">
        <v>19</v>
      </c>
      <c r="R1158">
        <v>6</v>
      </c>
      <c r="S1158">
        <v>0.25</v>
      </c>
      <c r="T1158">
        <v>85.5</v>
      </c>
      <c r="U1158">
        <v>296.43</v>
      </c>
    </row>
    <row r="1159" spans="1:21" hidden="1" x14ac:dyDescent="0.2">
      <c r="A1159" t="s">
        <v>343</v>
      </c>
      <c r="B1159" t="s">
        <v>344</v>
      </c>
      <c r="C1159" t="s">
        <v>345</v>
      </c>
      <c r="D1159" t="s">
        <v>346</v>
      </c>
      <c r="E1159" t="s">
        <v>308</v>
      </c>
      <c r="F1159" t="s">
        <v>477</v>
      </c>
      <c r="G1159" t="s">
        <v>453</v>
      </c>
      <c r="H1159">
        <v>10688</v>
      </c>
      <c r="I1159" s="1">
        <v>43923</v>
      </c>
      <c r="J1159" s="1" t="str">
        <f>TEXT(Shipping_Data[[#This Row],[OrderDate]],"MMM")</f>
        <v>Apr</v>
      </c>
      <c r="K1159">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hidden="1" x14ac:dyDescent="0.2">
      <c r="A1160" t="s">
        <v>343</v>
      </c>
      <c r="B1160" t="s">
        <v>344</v>
      </c>
      <c r="C1160" t="s">
        <v>345</v>
      </c>
      <c r="D1160" t="s">
        <v>346</v>
      </c>
      <c r="E1160" t="s">
        <v>308</v>
      </c>
      <c r="F1160" t="s">
        <v>477</v>
      </c>
      <c r="G1160" t="s">
        <v>453</v>
      </c>
      <c r="H1160">
        <v>10688</v>
      </c>
      <c r="I1160" s="1">
        <v>43923</v>
      </c>
      <c r="J1160" s="1" t="str">
        <f>TEXT(Shipping_Data[[#This Row],[OrderDate]],"MMM")</f>
        <v>Apr</v>
      </c>
      <c r="K1160">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hidden="1" x14ac:dyDescent="0.2">
      <c r="A1161" t="s">
        <v>343</v>
      </c>
      <c r="B1161" t="s">
        <v>344</v>
      </c>
      <c r="C1161" t="s">
        <v>345</v>
      </c>
      <c r="D1161" t="s">
        <v>346</v>
      </c>
      <c r="E1161" t="s">
        <v>308</v>
      </c>
      <c r="F1161" t="s">
        <v>477</v>
      </c>
      <c r="G1161" t="s">
        <v>453</v>
      </c>
      <c r="H1161">
        <v>10688</v>
      </c>
      <c r="I1161" s="1">
        <v>43923</v>
      </c>
      <c r="J1161" s="1" t="str">
        <f>TEXT(Shipping_Data[[#This Row],[OrderDate]],"MMM")</f>
        <v>Apr</v>
      </c>
      <c r="K1161">
        <f>YEAR(Shipping_Data[[#This Row],[OrderDate]])</f>
        <v>2020</v>
      </c>
      <c r="L1161" s="1">
        <v>43937</v>
      </c>
      <c r="M1161" s="1">
        <v>43929</v>
      </c>
      <c r="N1161" t="s">
        <v>47</v>
      </c>
      <c r="O1161">
        <v>34</v>
      </c>
      <c r="P1161" t="s">
        <v>214</v>
      </c>
      <c r="Q1161">
        <v>14</v>
      </c>
      <c r="R1161">
        <v>14</v>
      </c>
      <c r="S1161">
        <v>0</v>
      </c>
      <c r="T1161">
        <v>196</v>
      </c>
      <c r="U1161">
        <v>299.08999999999997</v>
      </c>
    </row>
    <row r="1162" spans="1:21" hidden="1" x14ac:dyDescent="0.2">
      <c r="A1162" t="s">
        <v>186</v>
      </c>
      <c r="B1162" t="s">
        <v>187</v>
      </c>
      <c r="C1162" t="s">
        <v>188</v>
      </c>
      <c r="D1162" t="s">
        <v>189</v>
      </c>
      <c r="E1162" t="s">
        <v>135</v>
      </c>
      <c r="F1162" t="s">
        <v>477</v>
      </c>
      <c r="G1162" t="s">
        <v>457</v>
      </c>
      <c r="H1162">
        <v>10689</v>
      </c>
      <c r="I1162" s="1">
        <v>43923</v>
      </c>
      <c r="J1162" s="1" t="str">
        <f>TEXT(Shipping_Data[[#This Row],[OrderDate]],"MMM")</f>
        <v>Apr</v>
      </c>
      <c r="K1162">
        <f>YEAR(Shipping_Data[[#This Row],[OrderDate]])</f>
        <v>2020</v>
      </c>
      <c r="L1162" s="1">
        <v>43951</v>
      </c>
      <c r="M1162" s="1">
        <v>43929</v>
      </c>
      <c r="N1162" t="s">
        <v>47</v>
      </c>
      <c r="O1162">
        <v>1</v>
      </c>
      <c r="P1162" t="s">
        <v>210</v>
      </c>
      <c r="Q1162">
        <v>18</v>
      </c>
      <c r="R1162">
        <v>35</v>
      </c>
      <c r="S1162">
        <v>0.25</v>
      </c>
      <c r="T1162">
        <v>472.5</v>
      </c>
      <c r="U1162">
        <v>13.42</v>
      </c>
    </row>
    <row r="1163" spans="1:21" hidden="1" x14ac:dyDescent="0.2">
      <c r="A1163" t="s">
        <v>43</v>
      </c>
      <c r="B1163" t="s">
        <v>44</v>
      </c>
      <c r="C1163" t="s">
        <v>45</v>
      </c>
      <c r="D1163" t="s">
        <v>46</v>
      </c>
      <c r="E1163" t="s">
        <v>39</v>
      </c>
      <c r="F1163" t="s">
        <v>478</v>
      </c>
      <c r="G1163" t="s">
        <v>457</v>
      </c>
      <c r="H1163">
        <v>10690</v>
      </c>
      <c r="I1163" s="1">
        <v>43924</v>
      </c>
      <c r="J1163" s="1" t="str">
        <f>TEXT(Shipping_Data[[#This Row],[OrderDate]],"MMM")</f>
        <v>Apr</v>
      </c>
      <c r="K1163">
        <f>YEAR(Shipping_Data[[#This Row],[OrderDate]])</f>
        <v>2020</v>
      </c>
      <c r="L1163" s="1">
        <v>43952</v>
      </c>
      <c r="M1163" s="1">
        <v>43925</v>
      </c>
      <c r="N1163" t="s">
        <v>40</v>
      </c>
      <c r="O1163">
        <v>56</v>
      </c>
      <c r="P1163" t="s">
        <v>129</v>
      </c>
      <c r="Q1163">
        <v>38</v>
      </c>
      <c r="R1163">
        <v>20</v>
      </c>
      <c r="S1163">
        <v>0.25</v>
      </c>
      <c r="T1163">
        <v>570</v>
      </c>
      <c r="U1163">
        <v>15.8</v>
      </c>
    </row>
    <row r="1164" spans="1:21" hidden="1" x14ac:dyDescent="0.2">
      <c r="A1164" t="s">
        <v>43</v>
      </c>
      <c r="B1164" t="s">
        <v>44</v>
      </c>
      <c r="C1164" t="s">
        <v>45</v>
      </c>
      <c r="D1164" t="s">
        <v>46</v>
      </c>
      <c r="E1164" t="s">
        <v>39</v>
      </c>
      <c r="F1164" t="s">
        <v>478</v>
      </c>
      <c r="G1164" t="s">
        <v>457</v>
      </c>
      <c r="H1164">
        <v>10690</v>
      </c>
      <c r="I1164" s="1">
        <v>43924</v>
      </c>
      <c r="J1164" s="1" t="str">
        <f>TEXT(Shipping_Data[[#This Row],[OrderDate]],"MMM")</f>
        <v>Apr</v>
      </c>
      <c r="K1164">
        <f>YEAR(Shipping_Data[[#This Row],[OrderDate]])</f>
        <v>2020</v>
      </c>
      <c r="L1164" s="1">
        <v>43952</v>
      </c>
      <c r="M1164" s="1">
        <v>43925</v>
      </c>
      <c r="N1164" t="s">
        <v>40</v>
      </c>
      <c r="O1164">
        <v>77</v>
      </c>
      <c r="P1164" t="s">
        <v>88</v>
      </c>
      <c r="Q1164">
        <v>13</v>
      </c>
      <c r="R1164">
        <v>30</v>
      </c>
      <c r="S1164">
        <v>0.25</v>
      </c>
      <c r="T1164">
        <v>292.5</v>
      </c>
      <c r="U1164">
        <v>15.8</v>
      </c>
    </row>
    <row r="1165" spans="1:21" hidden="1" x14ac:dyDescent="0.2">
      <c r="A1165" t="s">
        <v>166</v>
      </c>
      <c r="B1165" t="s">
        <v>167</v>
      </c>
      <c r="C1165" t="s">
        <v>168</v>
      </c>
      <c r="D1165" t="s">
        <v>169</v>
      </c>
      <c r="E1165" t="s">
        <v>34</v>
      </c>
      <c r="F1165" t="s">
        <v>477</v>
      </c>
      <c r="G1165" t="s">
        <v>459</v>
      </c>
      <c r="H1165">
        <v>10691</v>
      </c>
      <c r="I1165" s="1">
        <v>43925</v>
      </c>
      <c r="J1165" s="1" t="str">
        <f>TEXT(Shipping_Data[[#This Row],[OrderDate]],"MMM")</f>
        <v>Apr</v>
      </c>
      <c r="K1165">
        <f>YEAR(Shipping_Data[[#This Row],[OrderDate]])</f>
        <v>2020</v>
      </c>
      <c r="L1165" s="1">
        <v>43967</v>
      </c>
      <c r="M1165" s="1">
        <v>43944</v>
      </c>
      <c r="N1165" t="s">
        <v>47</v>
      </c>
      <c r="O1165">
        <v>1</v>
      </c>
      <c r="P1165" t="s">
        <v>210</v>
      </c>
      <c r="Q1165">
        <v>18</v>
      </c>
      <c r="R1165">
        <v>30</v>
      </c>
      <c r="S1165">
        <v>0</v>
      </c>
      <c r="T1165">
        <v>540</v>
      </c>
      <c r="U1165">
        <v>810.05</v>
      </c>
    </row>
    <row r="1166" spans="1:21" hidden="1" x14ac:dyDescent="0.2">
      <c r="A1166" t="s">
        <v>166</v>
      </c>
      <c r="B1166" t="s">
        <v>167</v>
      </c>
      <c r="C1166" t="s">
        <v>168</v>
      </c>
      <c r="D1166" t="s">
        <v>169</v>
      </c>
      <c r="E1166" t="s">
        <v>34</v>
      </c>
      <c r="F1166" t="s">
        <v>477</v>
      </c>
      <c r="G1166" t="s">
        <v>459</v>
      </c>
      <c r="H1166">
        <v>10691</v>
      </c>
      <c r="I1166" s="1">
        <v>43925</v>
      </c>
      <c r="J1166" s="1" t="str">
        <f>TEXT(Shipping_Data[[#This Row],[OrderDate]],"MMM")</f>
        <v>Apr</v>
      </c>
      <c r="K1166">
        <f>YEAR(Shipping_Data[[#This Row],[OrderDate]])</f>
        <v>2020</v>
      </c>
      <c r="L1166" s="1">
        <v>43967</v>
      </c>
      <c r="M1166" s="1">
        <v>43944</v>
      </c>
      <c r="N1166" t="s">
        <v>47</v>
      </c>
      <c r="O1166">
        <v>29</v>
      </c>
      <c r="P1166" t="s">
        <v>156</v>
      </c>
      <c r="Q1166">
        <v>123.79</v>
      </c>
      <c r="R1166">
        <v>40</v>
      </c>
      <c r="S1166">
        <v>0</v>
      </c>
      <c r="T1166">
        <v>4951.6000000000004</v>
      </c>
      <c r="U1166">
        <v>810.05</v>
      </c>
    </row>
    <row r="1167" spans="1:21" hidden="1" x14ac:dyDescent="0.2">
      <c r="A1167" t="s">
        <v>166</v>
      </c>
      <c r="B1167" t="s">
        <v>167</v>
      </c>
      <c r="C1167" t="s">
        <v>168</v>
      </c>
      <c r="D1167" t="s">
        <v>169</v>
      </c>
      <c r="E1167" t="s">
        <v>34</v>
      </c>
      <c r="F1167" t="s">
        <v>477</v>
      </c>
      <c r="G1167" t="s">
        <v>459</v>
      </c>
      <c r="H1167">
        <v>10691</v>
      </c>
      <c r="I1167" s="1">
        <v>43925</v>
      </c>
      <c r="J1167" s="1" t="str">
        <f>TEXT(Shipping_Data[[#This Row],[OrderDate]],"MMM")</f>
        <v>Apr</v>
      </c>
      <c r="K1167">
        <f>YEAR(Shipping_Data[[#This Row],[OrderDate]])</f>
        <v>2020</v>
      </c>
      <c r="L1167" s="1">
        <v>43967</v>
      </c>
      <c r="M1167" s="1">
        <v>43944</v>
      </c>
      <c r="N1167" t="s">
        <v>47</v>
      </c>
      <c r="O1167">
        <v>43</v>
      </c>
      <c r="P1167" t="s">
        <v>161</v>
      </c>
      <c r="Q1167">
        <v>46</v>
      </c>
      <c r="R1167">
        <v>40</v>
      </c>
      <c r="S1167">
        <v>0</v>
      </c>
      <c r="T1167">
        <v>1840</v>
      </c>
      <c r="U1167">
        <v>810.05</v>
      </c>
    </row>
    <row r="1168" spans="1:21" hidden="1" x14ac:dyDescent="0.2">
      <c r="A1168" t="s">
        <v>166</v>
      </c>
      <c r="B1168" t="s">
        <v>167</v>
      </c>
      <c r="C1168" t="s">
        <v>168</v>
      </c>
      <c r="D1168" t="s">
        <v>169</v>
      </c>
      <c r="E1168" t="s">
        <v>34</v>
      </c>
      <c r="F1168" t="s">
        <v>477</v>
      </c>
      <c r="G1168" t="s">
        <v>459</v>
      </c>
      <c r="H1168">
        <v>10691</v>
      </c>
      <c r="I1168" s="1">
        <v>43925</v>
      </c>
      <c r="J1168" s="1" t="str">
        <f>TEXT(Shipping_Data[[#This Row],[OrderDate]],"MMM")</f>
        <v>Apr</v>
      </c>
      <c r="K1168">
        <f>YEAR(Shipping_Data[[#This Row],[OrderDate]])</f>
        <v>2020</v>
      </c>
      <c r="L1168" s="1">
        <v>43967</v>
      </c>
      <c r="M1168" s="1">
        <v>43944</v>
      </c>
      <c r="N1168" t="s">
        <v>47</v>
      </c>
      <c r="O1168">
        <v>44</v>
      </c>
      <c r="P1168" t="s">
        <v>190</v>
      </c>
      <c r="Q1168">
        <v>19.45</v>
      </c>
      <c r="R1168">
        <v>24</v>
      </c>
      <c r="S1168">
        <v>0</v>
      </c>
      <c r="T1168">
        <v>466.8</v>
      </c>
      <c r="U1168">
        <v>810.05</v>
      </c>
    </row>
    <row r="1169" spans="1:21" hidden="1" x14ac:dyDescent="0.2">
      <c r="A1169" t="s">
        <v>166</v>
      </c>
      <c r="B1169" t="s">
        <v>167</v>
      </c>
      <c r="C1169" t="s">
        <v>168</v>
      </c>
      <c r="D1169" t="s">
        <v>169</v>
      </c>
      <c r="E1169" t="s">
        <v>34</v>
      </c>
      <c r="F1169" t="s">
        <v>477</v>
      </c>
      <c r="G1169" t="s">
        <v>459</v>
      </c>
      <c r="H1169">
        <v>10691</v>
      </c>
      <c r="I1169" s="1">
        <v>43925</v>
      </c>
      <c r="J1169" s="1" t="str">
        <f>TEXT(Shipping_Data[[#This Row],[OrderDate]],"MMM")</f>
        <v>Apr</v>
      </c>
      <c r="K1169">
        <f>YEAR(Shipping_Data[[#This Row],[OrderDate]])</f>
        <v>2020</v>
      </c>
      <c r="L1169" s="1">
        <v>43967</v>
      </c>
      <c r="M1169" s="1">
        <v>43944</v>
      </c>
      <c r="N1169" t="s">
        <v>47</v>
      </c>
      <c r="O1169">
        <v>62</v>
      </c>
      <c r="P1169" t="s">
        <v>118</v>
      </c>
      <c r="Q1169">
        <v>49.3</v>
      </c>
      <c r="R1169">
        <v>48</v>
      </c>
      <c r="S1169">
        <v>0</v>
      </c>
      <c r="T1169">
        <v>2366.4</v>
      </c>
      <c r="U1169">
        <v>810.05</v>
      </c>
    </row>
    <row r="1170" spans="1:21" hidden="1" x14ac:dyDescent="0.2">
      <c r="A1170" t="s">
        <v>435</v>
      </c>
      <c r="B1170" t="s">
        <v>436</v>
      </c>
      <c r="C1170" t="s">
        <v>437</v>
      </c>
      <c r="D1170" t="s">
        <v>438</v>
      </c>
      <c r="E1170" t="s">
        <v>34</v>
      </c>
      <c r="F1170" t="s">
        <v>477</v>
      </c>
      <c r="G1170" t="s">
        <v>453</v>
      </c>
      <c r="H1170">
        <v>10692</v>
      </c>
      <c r="I1170" s="1">
        <v>43925</v>
      </c>
      <c r="J1170" s="1" t="str">
        <f>TEXT(Shipping_Data[[#This Row],[OrderDate]],"MMM")</f>
        <v>Apr</v>
      </c>
      <c r="K1170">
        <f>YEAR(Shipping_Data[[#This Row],[OrderDate]])</f>
        <v>2020</v>
      </c>
      <c r="L1170" s="1">
        <v>43953</v>
      </c>
      <c r="M1170" s="1">
        <v>43935</v>
      </c>
      <c r="N1170" t="s">
        <v>47</v>
      </c>
      <c r="O1170">
        <v>63</v>
      </c>
      <c r="P1170" t="s">
        <v>191</v>
      </c>
      <c r="Q1170">
        <v>43.9</v>
      </c>
      <c r="R1170">
        <v>20</v>
      </c>
      <c r="S1170">
        <v>0</v>
      </c>
      <c r="T1170">
        <v>878</v>
      </c>
      <c r="U1170">
        <v>61.02</v>
      </c>
    </row>
    <row r="1171" spans="1:21" hidden="1" x14ac:dyDescent="0.2">
      <c r="A1171" t="s">
        <v>157</v>
      </c>
      <c r="B1171" t="s">
        <v>158</v>
      </c>
      <c r="C1171" t="s">
        <v>159</v>
      </c>
      <c r="D1171" t="s">
        <v>160</v>
      </c>
      <c r="E1171" t="s">
        <v>117</v>
      </c>
      <c r="F1171" t="s">
        <v>479</v>
      </c>
      <c r="G1171" t="s">
        <v>454</v>
      </c>
      <c r="H1171">
        <v>10693</v>
      </c>
      <c r="I1171" s="1">
        <v>43928</v>
      </c>
      <c r="J1171" s="1" t="str">
        <f>TEXT(Shipping_Data[[#This Row],[OrderDate]],"MMM")</f>
        <v>Apr</v>
      </c>
      <c r="K1171">
        <f>YEAR(Shipping_Data[[#This Row],[OrderDate]])</f>
        <v>2020</v>
      </c>
      <c r="L1171" s="1">
        <v>43942</v>
      </c>
      <c r="M1171" s="1">
        <v>43932</v>
      </c>
      <c r="N1171" t="s">
        <v>26</v>
      </c>
      <c r="O1171">
        <v>9</v>
      </c>
      <c r="P1171" t="s">
        <v>384</v>
      </c>
      <c r="Q1171">
        <v>97</v>
      </c>
      <c r="R1171">
        <v>6</v>
      </c>
      <c r="S1171">
        <v>0</v>
      </c>
      <c r="T1171">
        <v>582</v>
      </c>
      <c r="U1171">
        <v>139.34</v>
      </c>
    </row>
    <row r="1172" spans="1:21" hidden="1" x14ac:dyDescent="0.2">
      <c r="A1172" t="s">
        <v>157</v>
      </c>
      <c r="B1172" t="s">
        <v>158</v>
      </c>
      <c r="C1172" t="s">
        <v>159</v>
      </c>
      <c r="D1172" t="s">
        <v>160</v>
      </c>
      <c r="E1172" t="s">
        <v>117</v>
      </c>
      <c r="F1172" t="s">
        <v>479</v>
      </c>
      <c r="G1172" t="s">
        <v>454</v>
      </c>
      <c r="H1172">
        <v>10693</v>
      </c>
      <c r="I1172" s="1">
        <v>43928</v>
      </c>
      <c r="J1172" s="1" t="str">
        <f>TEXT(Shipping_Data[[#This Row],[OrderDate]],"MMM")</f>
        <v>Apr</v>
      </c>
      <c r="K1172">
        <f>YEAR(Shipping_Data[[#This Row],[OrderDate]])</f>
        <v>2020</v>
      </c>
      <c r="L1172" s="1">
        <v>43942</v>
      </c>
      <c r="M1172" s="1">
        <v>43932</v>
      </c>
      <c r="N1172" t="s">
        <v>26</v>
      </c>
      <c r="O1172">
        <v>54</v>
      </c>
      <c r="P1172" t="s">
        <v>220</v>
      </c>
      <c r="Q1172">
        <v>7.45</v>
      </c>
      <c r="R1172">
        <v>60</v>
      </c>
      <c r="S1172">
        <v>0.15000000596046448</v>
      </c>
      <c r="T1172">
        <v>379.95</v>
      </c>
      <c r="U1172">
        <v>139.34</v>
      </c>
    </row>
    <row r="1173" spans="1:21" hidden="1" x14ac:dyDescent="0.2">
      <c r="A1173" t="s">
        <v>157</v>
      </c>
      <c r="B1173" t="s">
        <v>158</v>
      </c>
      <c r="C1173" t="s">
        <v>159</v>
      </c>
      <c r="D1173" t="s">
        <v>160</v>
      </c>
      <c r="E1173" t="s">
        <v>117</v>
      </c>
      <c r="F1173" t="s">
        <v>479</v>
      </c>
      <c r="G1173" t="s">
        <v>454</v>
      </c>
      <c r="H1173">
        <v>10693</v>
      </c>
      <c r="I1173" s="1">
        <v>43928</v>
      </c>
      <c r="J1173" s="1" t="str">
        <f>TEXT(Shipping_Data[[#This Row],[OrderDate]],"MMM")</f>
        <v>Apr</v>
      </c>
      <c r="K1173">
        <f>YEAR(Shipping_Data[[#This Row],[OrderDate]])</f>
        <v>2020</v>
      </c>
      <c r="L1173" s="1">
        <v>43942</v>
      </c>
      <c r="M1173" s="1">
        <v>43932</v>
      </c>
      <c r="N1173" t="s">
        <v>26</v>
      </c>
      <c r="O1173">
        <v>69</v>
      </c>
      <c r="P1173" t="s">
        <v>233</v>
      </c>
      <c r="Q1173">
        <v>36</v>
      </c>
      <c r="R1173">
        <v>30</v>
      </c>
      <c r="S1173">
        <v>0.15000000596046448</v>
      </c>
      <c r="T1173">
        <v>918</v>
      </c>
      <c r="U1173">
        <v>139.34</v>
      </c>
    </row>
    <row r="1174" spans="1:21" hidden="1" x14ac:dyDescent="0.2">
      <c r="A1174" t="s">
        <v>157</v>
      </c>
      <c r="B1174" t="s">
        <v>158</v>
      </c>
      <c r="C1174" t="s">
        <v>159</v>
      </c>
      <c r="D1174" t="s">
        <v>160</v>
      </c>
      <c r="E1174" t="s">
        <v>117</v>
      </c>
      <c r="F1174" t="s">
        <v>479</v>
      </c>
      <c r="G1174" t="s">
        <v>454</v>
      </c>
      <c r="H1174">
        <v>10693</v>
      </c>
      <c r="I1174" s="1">
        <v>43928</v>
      </c>
      <c r="J1174" s="1" t="str">
        <f>TEXT(Shipping_Data[[#This Row],[OrderDate]],"MMM")</f>
        <v>Apr</v>
      </c>
      <c r="K1174">
        <f>YEAR(Shipping_Data[[#This Row],[OrderDate]])</f>
        <v>2020</v>
      </c>
      <c r="L1174" s="1">
        <v>43942</v>
      </c>
      <c r="M1174" s="1">
        <v>43932</v>
      </c>
      <c r="N1174" t="s">
        <v>26</v>
      </c>
      <c r="O1174">
        <v>73</v>
      </c>
      <c r="P1174" t="s">
        <v>192</v>
      </c>
      <c r="Q1174">
        <v>15</v>
      </c>
      <c r="R1174">
        <v>15</v>
      </c>
      <c r="S1174">
        <v>0.15000000596046448</v>
      </c>
      <c r="T1174">
        <v>191.25</v>
      </c>
      <c r="U1174">
        <v>139.34</v>
      </c>
    </row>
    <row r="1175" spans="1:21" hidden="1" x14ac:dyDescent="0.2">
      <c r="A1175" t="s">
        <v>166</v>
      </c>
      <c r="B1175" t="s">
        <v>167</v>
      </c>
      <c r="C1175" t="s">
        <v>168</v>
      </c>
      <c r="D1175" t="s">
        <v>169</v>
      </c>
      <c r="E1175" t="s">
        <v>34</v>
      </c>
      <c r="F1175" t="s">
        <v>477</v>
      </c>
      <c r="G1175" t="s">
        <v>458</v>
      </c>
      <c r="H1175">
        <v>10694</v>
      </c>
      <c r="I1175" s="1">
        <v>43928</v>
      </c>
      <c r="J1175" s="1" t="str">
        <f>TEXT(Shipping_Data[[#This Row],[OrderDate]],"MMM")</f>
        <v>Apr</v>
      </c>
      <c r="K1175">
        <f>YEAR(Shipping_Data[[#This Row],[OrderDate]])</f>
        <v>2020</v>
      </c>
      <c r="L1175" s="1">
        <v>43956</v>
      </c>
      <c r="M1175" s="1">
        <v>43931</v>
      </c>
      <c r="N1175" t="s">
        <v>26</v>
      </c>
      <c r="O1175">
        <v>7</v>
      </c>
      <c r="P1175" t="s">
        <v>128</v>
      </c>
      <c r="Q1175">
        <v>30</v>
      </c>
      <c r="R1175">
        <v>90</v>
      </c>
      <c r="S1175">
        <v>0</v>
      </c>
      <c r="T1175">
        <v>2700</v>
      </c>
      <c r="U1175">
        <v>398.36</v>
      </c>
    </row>
    <row r="1176" spans="1:21" hidden="1" x14ac:dyDescent="0.2">
      <c r="A1176" t="s">
        <v>166</v>
      </c>
      <c r="B1176" t="s">
        <v>167</v>
      </c>
      <c r="C1176" t="s">
        <v>168</v>
      </c>
      <c r="D1176" t="s">
        <v>169</v>
      </c>
      <c r="E1176" t="s">
        <v>34</v>
      </c>
      <c r="F1176" t="s">
        <v>477</v>
      </c>
      <c r="G1176" t="s">
        <v>458</v>
      </c>
      <c r="H1176">
        <v>10694</v>
      </c>
      <c r="I1176" s="1">
        <v>43928</v>
      </c>
      <c r="J1176" s="1" t="str">
        <f>TEXT(Shipping_Data[[#This Row],[OrderDate]],"MMM")</f>
        <v>Apr</v>
      </c>
      <c r="K1176">
        <f>YEAR(Shipping_Data[[#This Row],[OrderDate]])</f>
        <v>2020</v>
      </c>
      <c r="L1176" s="1">
        <v>43956</v>
      </c>
      <c r="M1176" s="1">
        <v>43931</v>
      </c>
      <c r="N1176" t="s">
        <v>26</v>
      </c>
      <c r="O1176">
        <v>59</v>
      </c>
      <c r="P1176" t="s">
        <v>82</v>
      </c>
      <c r="Q1176">
        <v>55</v>
      </c>
      <c r="R1176">
        <v>25</v>
      </c>
      <c r="S1176">
        <v>0</v>
      </c>
      <c r="T1176">
        <v>1375</v>
      </c>
      <c r="U1176">
        <v>398.36</v>
      </c>
    </row>
    <row r="1177" spans="1:21" hidden="1" x14ac:dyDescent="0.2">
      <c r="A1177" t="s">
        <v>166</v>
      </c>
      <c r="B1177" t="s">
        <v>167</v>
      </c>
      <c r="C1177" t="s">
        <v>168</v>
      </c>
      <c r="D1177" t="s">
        <v>169</v>
      </c>
      <c r="E1177" t="s">
        <v>34</v>
      </c>
      <c r="F1177" t="s">
        <v>477</v>
      </c>
      <c r="G1177" t="s">
        <v>458</v>
      </c>
      <c r="H1177">
        <v>10694</v>
      </c>
      <c r="I1177" s="1">
        <v>43928</v>
      </c>
      <c r="J1177" s="1" t="str">
        <f>TEXT(Shipping_Data[[#This Row],[OrderDate]],"MMM")</f>
        <v>Apr</v>
      </c>
      <c r="K1177">
        <f>YEAR(Shipping_Data[[#This Row],[OrderDate]])</f>
        <v>2020</v>
      </c>
      <c r="L1177" s="1">
        <v>43956</v>
      </c>
      <c r="M1177" s="1">
        <v>43931</v>
      </c>
      <c r="N1177" t="s">
        <v>26</v>
      </c>
      <c r="O1177">
        <v>70</v>
      </c>
      <c r="P1177" t="s">
        <v>119</v>
      </c>
      <c r="Q1177">
        <v>15</v>
      </c>
      <c r="R1177">
        <v>50</v>
      </c>
      <c r="S1177">
        <v>0</v>
      </c>
      <c r="T1177">
        <v>750</v>
      </c>
      <c r="U1177">
        <v>398.36</v>
      </c>
    </row>
    <row r="1178" spans="1:21" hidden="1" x14ac:dyDescent="0.2">
      <c r="A1178" t="s">
        <v>21</v>
      </c>
      <c r="B1178" t="s">
        <v>22</v>
      </c>
      <c r="C1178" t="s">
        <v>23</v>
      </c>
      <c r="D1178" t="s">
        <v>24</v>
      </c>
      <c r="E1178" t="s">
        <v>25</v>
      </c>
      <c r="F1178" t="s">
        <v>477</v>
      </c>
      <c r="G1178" t="s">
        <v>460</v>
      </c>
      <c r="H1178">
        <v>10695</v>
      </c>
      <c r="I1178" s="1">
        <v>43929</v>
      </c>
      <c r="J1178" s="1" t="str">
        <f>TEXT(Shipping_Data[[#This Row],[OrderDate]],"MMM")</f>
        <v>Apr</v>
      </c>
      <c r="K1178">
        <f>YEAR(Shipping_Data[[#This Row],[OrderDate]])</f>
        <v>2020</v>
      </c>
      <c r="L1178" s="1">
        <v>43971</v>
      </c>
      <c r="M1178" s="1">
        <v>43936</v>
      </c>
      <c r="N1178" t="s">
        <v>40</v>
      </c>
      <c r="O1178">
        <v>8</v>
      </c>
      <c r="P1178" t="s">
        <v>309</v>
      </c>
      <c r="Q1178">
        <v>40</v>
      </c>
      <c r="R1178">
        <v>10</v>
      </c>
      <c r="S1178">
        <v>0</v>
      </c>
      <c r="T1178">
        <v>400</v>
      </c>
      <c r="U1178">
        <v>16.72</v>
      </c>
    </row>
    <row r="1179" spans="1:21" hidden="1" x14ac:dyDescent="0.2">
      <c r="A1179" t="s">
        <v>21</v>
      </c>
      <c r="B1179" t="s">
        <v>22</v>
      </c>
      <c r="C1179" t="s">
        <v>23</v>
      </c>
      <c r="D1179" t="s">
        <v>24</v>
      </c>
      <c r="E1179" t="s">
        <v>25</v>
      </c>
      <c r="F1179" t="s">
        <v>477</v>
      </c>
      <c r="G1179" t="s">
        <v>460</v>
      </c>
      <c r="H1179">
        <v>10695</v>
      </c>
      <c r="I1179" s="1">
        <v>43929</v>
      </c>
      <c r="J1179" s="1" t="str">
        <f>TEXT(Shipping_Data[[#This Row],[OrderDate]],"MMM")</f>
        <v>Apr</v>
      </c>
      <c r="K1179">
        <f>YEAR(Shipping_Data[[#This Row],[OrderDate]])</f>
        <v>2020</v>
      </c>
      <c r="L1179" s="1">
        <v>43971</v>
      </c>
      <c r="M1179" s="1">
        <v>43936</v>
      </c>
      <c r="N1179" t="s">
        <v>40</v>
      </c>
      <c r="O1179">
        <v>12</v>
      </c>
      <c r="P1179" t="s">
        <v>145</v>
      </c>
      <c r="Q1179">
        <v>38</v>
      </c>
      <c r="R1179">
        <v>4</v>
      </c>
      <c r="S1179">
        <v>0</v>
      </c>
      <c r="T1179">
        <v>152</v>
      </c>
      <c r="U1179">
        <v>16.72</v>
      </c>
    </row>
    <row r="1180" spans="1:21" hidden="1" x14ac:dyDescent="0.2">
      <c r="A1180" t="s">
        <v>21</v>
      </c>
      <c r="B1180" t="s">
        <v>22</v>
      </c>
      <c r="C1180" t="s">
        <v>23</v>
      </c>
      <c r="D1180" t="s">
        <v>24</v>
      </c>
      <c r="E1180" t="s">
        <v>25</v>
      </c>
      <c r="F1180" t="s">
        <v>477</v>
      </c>
      <c r="G1180" t="s">
        <v>460</v>
      </c>
      <c r="H1180">
        <v>10695</v>
      </c>
      <c r="I1180" s="1">
        <v>43929</v>
      </c>
      <c r="J1180" s="1" t="str">
        <f>TEXT(Shipping_Data[[#This Row],[OrderDate]],"MMM")</f>
        <v>Apr</v>
      </c>
      <c r="K1180">
        <f>YEAR(Shipping_Data[[#This Row],[OrderDate]])</f>
        <v>2020</v>
      </c>
      <c r="L1180" s="1">
        <v>43971</v>
      </c>
      <c r="M1180" s="1">
        <v>43936</v>
      </c>
      <c r="N1180" t="s">
        <v>40</v>
      </c>
      <c r="O1180">
        <v>24</v>
      </c>
      <c r="P1180" t="s">
        <v>72</v>
      </c>
      <c r="Q1180">
        <v>4.5</v>
      </c>
      <c r="R1180">
        <v>20</v>
      </c>
      <c r="S1180">
        <v>0</v>
      </c>
      <c r="T1180">
        <v>90</v>
      </c>
      <c r="U1180">
        <v>16.72</v>
      </c>
    </row>
    <row r="1181" spans="1:21" hidden="1" x14ac:dyDescent="0.2">
      <c r="A1181" t="s">
        <v>157</v>
      </c>
      <c r="B1181" t="s">
        <v>158</v>
      </c>
      <c r="C1181" t="s">
        <v>159</v>
      </c>
      <c r="D1181" t="s">
        <v>160</v>
      </c>
      <c r="E1181" t="s">
        <v>117</v>
      </c>
      <c r="F1181" t="s">
        <v>479</v>
      </c>
      <c r="G1181" t="s">
        <v>458</v>
      </c>
      <c r="H1181">
        <v>10696</v>
      </c>
      <c r="I1181" s="1">
        <v>43930</v>
      </c>
      <c r="J1181" s="1" t="str">
        <f>TEXT(Shipping_Data[[#This Row],[OrderDate]],"MMM")</f>
        <v>Apr</v>
      </c>
      <c r="K1181">
        <f>YEAR(Shipping_Data[[#This Row],[OrderDate]])</f>
        <v>2020</v>
      </c>
      <c r="L1181" s="1">
        <v>43972</v>
      </c>
      <c r="M1181" s="1">
        <v>43936</v>
      </c>
      <c r="N1181" t="s">
        <v>26</v>
      </c>
      <c r="O1181">
        <v>17</v>
      </c>
      <c r="P1181" t="s">
        <v>140</v>
      </c>
      <c r="Q1181">
        <v>39</v>
      </c>
      <c r="R1181">
        <v>20</v>
      </c>
      <c r="S1181">
        <v>0</v>
      </c>
      <c r="T1181">
        <v>780</v>
      </c>
      <c r="U1181">
        <v>102.55</v>
      </c>
    </row>
    <row r="1182" spans="1:21" hidden="1" x14ac:dyDescent="0.2">
      <c r="A1182" t="s">
        <v>157</v>
      </c>
      <c r="B1182" t="s">
        <v>158</v>
      </c>
      <c r="C1182" t="s">
        <v>159</v>
      </c>
      <c r="D1182" t="s">
        <v>160</v>
      </c>
      <c r="E1182" t="s">
        <v>117</v>
      </c>
      <c r="F1182" t="s">
        <v>479</v>
      </c>
      <c r="G1182" t="s">
        <v>458</v>
      </c>
      <c r="H1182">
        <v>10696</v>
      </c>
      <c r="I1182" s="1">
        <v>43930</v>
      </c>
      <c r="J1182" s="1" t="str">
        <f>TEXT(Shipping_Data[[#This Row],[OrderDate]],"MMM")</f>
        <v>Apr</v>
      </c>
      <c r="K1182">
        <f>YEAR(Shipping_Data[[#This Row],[OrderDate]])</f>
        <v>2020</v>
      </c>
      <c r="L1182" s="1">
        <v>43972</v>
      </c>
      <c r="M1182" s="1">
        <v>43936</v>
      </c>
      <c r="N1182" t="s">
        <v>26</v>
      </c>
      <c r="O1182">
        <v>46</v>
      </c>
      <c r="P1182" t="s">
        <v>215</v>
      </c>
      <c r="Q1182">
        <v>12</v>
      </c>
      <c r="R1182">
        <v>18</v>
      </c>
      <c r="S1182">
        <v>0</v>
      </c>
      <c r="T1182">
        <v>216</v>
      </c>
      <c r="U1182">
        <v>102.55</v>
      </c>
    </row>
    <row r="1183" spans="1:21" hidden="1" x14ac:dyDescent="0.2">
      <c r="A1183" t="s">
        <v>370</v>
      </c>
      <c r="B1183" t="s">
        <v>371</v>
      </c>
      <c r="C1183" t="s">
        <v>372</v>
      </c>
      <c r="D1183" t="s">
        <v>373</v>
      </c>
      <c r="E1183" t="s">
        <v>93</v>
      </c>
      <c r="F1183" t="s">
        <v>478</v>
      </c>
      <c r="G1183" t="s">
        <v>454</v>
      </c>
      <c r="H1183">
        <v>10697</v>
      </c>
      <c r="I1183" s="1">
        <v>43930</v>
      </c>
      <c r="J1183" s="1" t="str">
        <f>TEXT(Shipping_Data[[#This Row],[OrderDate]],"MMM")</f>
        <v>Apr</v>
      </c>
      <c r="K1183">
        <f>YEAR(Shipping_Data[[#This Row],[OrderDate]])</f>
        <v>2020</v>
      </c>
      <c r="L1183" s="1">
        <v>43958</v>
      </c>
      <c r="M1183" s="1">
        <v>43936</v>
      </c>
      <c r="N1183" t="s">
        <v>40</v>
      </c>
      <c r="O1183">
        <v>19</v>
      </c>
      <c r="P1183" t="s">
        <v>203</v>
      </c>
      <c r="Q1183">
        <v>9.1999999999999993</v>
      </c>
      <c r="R1183">
        <v>7</v>
      </c>
      <c r="S1183">
        <v>0.25</v>
      </c>
      <c r="T1183">
        <v>48.3</v>
      </c>
      <c r="U1183">
        <v>45.52</v>
      </c>
    </row>
    <row r="1184" spans="1:21" hidden="1" x14ac:dyDescent="0.2">
      <c r="A1184" t="s">
        <v>370</v>
      </c>
      <c r="B1184" t="s">
        <v>371</v>
      </c>
      <c r="C1184" t="s">
        <v>372</v>
      </c>
      <c r="D1184" t="s">
        <v>373</v>
      </c>
      <c r="E1184" t="s">
        <v>93</v>
      </c>
      <c r="F1184" t="s">
        <v>478</v>
      </c>
      <c r="G1184" t="s">
        <v>454</v>
      </c>
      <c r="H1184">
        <v>10697</v>
      </c>
      <c r="I1184" s="1">
        <v>43930</v>
      </c>
      <c r="J1184" s="1" t="str">
        <f>TEXT(Shipping_Data[[#This Row],[OrderDate]],"MMM")</f>
        <v>Apr</v>
      </c>
      <c r="K1184">
        <f>YEAR(Shipping_Data[[#This Row],[OrderDate]])</f>
        <v>2020</v>
      </c>
      <c r="L1184" s="1">
        <v>43958</v>
      </c>
      <c r="M1184" s="1">
        <v>43936</v>
      </c>
      <c r="N1184" t="s">
        <v>40</v>
      </c>
      <c r="O1184">
        <v>35</v>
      </c>
      <c r="P1184" t="s">
        <v>123</v>
      </c>
      <c r="Q1184">
        <v>18</v>
      </c>
      <c r="R1184">
        <v>9</v>
      </c>
      <c r="S1184">
        <v>0.25</v>
      </c>
      <c r="T1184">
        <v>121.5</v>
      </c>
      <c r="U1184">
        <v>45.52</v>
      </c>
    </row>
    <row r="1185" spans="1:21" hidden="1" x14ac:dyDescent="0.2">
      <c r="A1185" t="s">
        <v>370</v>
      </c>
      <c r="B1185" t="s">
        <v>371</v>
      </c>
      <c r="C1185" t="s">
        <v>372</v>
      </c>
      <c r="D1185" t="s">
        <v>373</v>
      </c>
      <c r="E1185" t="s">
        <v>93</v>
      </c>
      <c r="F1185" t="s">
        <v>478</v>
      </c>
      <c r="G1185" t="s">
        <v>454</v>
      </c>
      <c r="H1185">
        <v>10697</v>
      </c>
      <c r="I1185" s="1">
        <v>43930</v>
      </c>
      <c r="J1185" s="1" t="str">
        <f>TEXT(Shipping_Data[[#This Row],[OrderDate]],"MMM")</f>
        <v>Apr</v>
      </c>
      <c r="K1185">
        <f>YEAR(Shipping_Data[[#This Row],[OrderDate]])</f>
        <v>2020</v>
      </c>
      <c r="L1185" s="1">
        <v>43958</v>
      </c>
      <c r="M1185" s="1">
        <v>43936</v>
      </c>
      <c r="N1185" t="s">
        <v>40</v>
      </c>
      <c r="O1185">
        <v>58</v>
      </c>
      <c r="P1185" t="s">
        <v>263</v>
      </c>
      <c r="Q1185">
        <v>13.25</v>
      </c>
      <c r="R1185">
        <v>30</v>
      </c>
      <c r="S1185">
        <v>0.25</v>
      </c>
      <c r="T1185">
        <v>298.13</v>
      </c>
      <c r="U1185">
        <v>45.52</v>
      </c>
    </row>
    <row r="1186" spans="1:21" hidden="1" x14ac:dyDescent="0.2">
      <c r="A1186" t="s">
        <v>370</v>
      </c>
      <c r="B1186" t="s">
        <v>371</v>
      </c>
      <c r="C1186" t="s">
        <v>372</v>
      </c>
      <c r="D1186" t="s">
        <v>373</v>
      </c>
      <c r="E1186" t="s">
        <v>93</v>
      </c>
      <c r="F1186" t="s">
        <v>478</v>
      </c>
      <c r="G1186" t="s">
        <v>454</v>
      </c>
      <c r="H1186">
        <v>10697</v>
      </c>
      <c r="I1186" s="1">
        <v>43930</v>
      </c>
      <c r="J1186" s="1" t="str">
        <f>TEXT(Shipping_Data[[#This Row],[OrderDate]],"MMM")</f>
        <v>Apr</v>
      </c>
      <c r="K1186">
        <f>YEAR(Shipping_Data[[#This Row],[OrderDate]])</f>
        <v>2020</v>
      </c>
      <c r="L1186" s="1">
        <v>43958</v>
      </c>
      <c r="M1186" s="1">
        <v>43936</v>
      </c>
      <c r="N1186" t="s">
        <v>40</v>
      </c>
      <c r="O1186">
        <v>70</v>
      </c>
      <c r="P1186" t="s">
        <v>119</v>
      </c>
      <c r="Q1186">
        <v>15</v>
      </c>
      <c r="R1186">
        <v>30</v>
      </c>
      <c r="S1186">
        <v>0.25</v>
      </c>
      <c r="T1186">
        <v>337.5</v>
      </c>
      <c r="U1186">
        <v>45.52</v>
      </c>
    </row>
    <row r="1187" spans="1:21" hidden="1" x14ac:dyDescent="0.2">
      <c r="A1187" t="s">
        <v>95</v>
      </c>
      <c r="B1187" t="s">
        <v>96</v>
      </c>
      <c r="C1187" t="s">
        <v>97</v>
      </c>
      <c r="D1187" t="s">
        <v>98</v>
      </c>
      <c r="E1187" t="s">
        <v>99</v>
      </c>
      <c r="F1187" t="s">
        <v>477</v>
      </c>
      <c r="G1187" t="s">
        <v>453</v>
      </c>
      <c r="H1187">
        <v>10698</v>
      </c>
      <c r="I1187" s="1">
        <v>43931</v>
      </c>
      <c r="J1187" s="1" t="str">
        <f>TEXT(Shipping_Data[[#This Row],[OrderDate]],"MMM")</f>
        <v>Apr</v>
      </c>
      <c r="K1187">
        <f>YEAR(Shipping_Data[[#This Row],[OrderDate]])</f>
        <v>2020</v>
      </c>
      <c r="L1187" s="1">
        <v>43959</v>
      </c>
      <c r="M1187" s="1">
        <v>43939</v>
      </c>
      <c r="N1187" t="s">
        <v>40</v>
      </c>
      <c r="O1187">
        <v>11</v>
      </c>
      <c r="P1187" t="s">
        <v>27</v>
      </c>
      <c r="Q1187">
        <v>21</v>
      </c>
      <c r="R1187">
        <v>15</v>
      </c>
      <c r="S1187">
        <v>0</v>
      </c>
      <c r="T1187">
        <v>315</v>
      </c>
      <c r="U1187">
        <v>272.47000000000003</v>
      </c>
    </row>
    <row r="1188" spans="1:21" hidden="1" x14ac:dyDescent="0.2">
      <c r="A1188" t="s">
        <v>95</v>
      </c>
      <c r="B1188" t="s">
        <v>96</v>
      </c>
      <c r="C1188" t="s">
        <v>97</v>
      </c>
      <c r="D1188" t="s">
        <v>98</v>
      </c>
      <c r="E1188" t="s">
        <v>99</v>
      </c>
      <c r="F1188" t="s">
        <v>477</v>
      </c>
      <c r="G1188" t="s">
        <v>453</v>
      </c>
      <c r="H1188">
        <v>10698</v>
      </c>
      <c r="I1188" s="1">
        <v>43931</v>
      </c>
      <c r="J1188" s="1" t="str">
        <f>TEXT(Shipping_Data[[#This Row],[OrderDate]],"MMM")</f>
        <v>Apr</v>
      </c>
      <c r="K1188">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hidden="1" x14ac:dyDescent="0.2">
      <c r="A1189" t="s">
        <v>95</v>
      </c>
      <c r="B1189" t="s">
        <v>96</v>
      </c>
      <c r="C1189" t="s">
        <v>97</v>
      </c>
      <c r="D1189" t="s">
        <v>98</v>
      </c>
      <c r="E1189" t="s">
        <v>99</v>
      </c>
      <c r="F1189" t="s">
        <v>477</v>
      </c>
      <c r="G1189" t="s">
        <v>453</v>
      </c>
      <c r="H1189">
        <v>10698</v>
      </c>
      <c r="I1189" s="1">
        <v>43931</v>
      </c>
      <c r="J1189" s="1" t="str">
        <f>TEXT(Shipping_Data[[#This Row],[OrderDate]],"MMM")</f>
        <v>Apr</v>
      </c>
      <c r="K1189">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hidden="1" x14ac:dyDescent="0.2">
      <c r="A1190" t="s">
        <v>95</v>
      </c>
      <c r="B1190" t="s">
        <v>96</v>
      </c>
      <c r="C1190" t="s">
        <v>97</v>
      </c>
      <c r="D1190" t="s">
        <v>98</v>
      </c>
      <c r="E1190" t="s">
        <v>99</v>
      </c>
      <c r="F1190" t="s">
        <v>477</v>
      </c>
      <c r="G1190" t="s">
        <v>453</v>
      </c>
      <c r="H1190">
        <v>10698</v>
      </c>
      <c r="I1190" s="1">
        <v>43931</v>
      </c>
      <c r="J1190" s="1" t="str">
        <f>TEXT(Shipping_Data[[#This Row],[OrderDate]],"MMM")</f>
        <v>Apr</v>
      </c>
      <c r="K1190">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hidden="1" x14ac:dyDescent="0.2">
      <c r="A1191" t="s">
        <v>95</v>
      </c>
      <c r="B1191" t="s">
        <v>96</v>
      </c>
      <c r="C1191" t="s">
        <v>97</v>
      </c>
      <c r="D1191" t="s">
        <v>98</v>
      </c>
      <c r="E1191" t="s">
        <v>99</v>
      </c>
      <c r="F1191" t="s">
        <v>477</v>
      </c>
      <c r="G1191" t="s">
        <v>453</v>
      </c>
      <c r="H1191">
        <v>10698</v>
      </c>
      <c r="I1191" s="1">
        <v>43931</v>
      </c>
      <c r="J1191" s="1" t="str">
        <f>TEXT(Shipping_Data[[#This Row],[OrderDate]],"MMM")</f>
        <v>Apr</v>
      </c>
      <c r="K1191">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hidden="1" x14ac:dyDescent="0.2">
      <c r="A1192" t="s">
        <v>181</v>
      </c>
      <c r="B1192" t="s">
        <v>182</v>
      </c>
      <c r="C1192" t="s">
        <v>183</v>
      </c>
      <c r="D1192" t="s">
        <v>184</v>
      </c>
      <c r="E1192" t="s">
        <v>34</v>
      </c>
      <c r="F1192" t="s">
        <v>477</v>
      </c>
      <c r="G1192" t="s">
        <v>454</v>
      </c>
      <c r="H1192">
        <v>10699</v>
      </c>
      <c r="I1192" s="1">
        <v>43931</v>
      </c>
      <c r="J1192" s="1" t="str">
        <f>TEXT(Shipping_Data[[#This Row],[OrderDate]],"MMM")</f>
        <v>Apr</v>
      </c>
      <c r="K1192">
        <f>YEAR(Shipping_Data[[#This Row],[OrderDate]])</f>
        <v>2020</v>
      </c>
      <c r="L1192" s="1">
        <v>43959</v>
      </c>
      <c r="M1192" s="1">
        <v>43935</v>
      </c>
      <c r="N1192" t="s">
        <v>26</v>
      </c>
      <c r="O1192">
        <v>47</v>
      </c>
      <c r="P1192" t="s">
        <v>299</v>
      </c>
      <c r="Q1192">
        <v>9.5</v>
      </c>
      <c r="R1192">
        <v>12</v>
      </c>
      <c r="S1192">
        <v>0</v>
      </c>
      <c r="T1192">
        <v>114</v>
      </c>
      <c r="U1192">
        <v>0.57999999999999996</v>
      </c>
    </row>
    <row r="1193" spans="1:21" hidden="1" x14ac:dyDescent="0.2">
      <c r="A1193" t="s">
        <v>276</v>
      </c>
      <c r="B1193" t="s">
        <v>277</v>
      </c>
      <c r="C1193" t="s">
        <v>278</v>
      </c>
      <c r="D1193" t="s">
        <v>279</v>
      </c>
      <c r="E1193" t="s">
        <v>117</v>
      </c>
      <c r="F1193" t="s">
        <v>479</v>
      </c>
      <c r="G1193" t="s">
        <v>454</v>
      </c>
      <c r="H1193">
        <v>10700</v>
      </c>
      <c r="I1193" s="1">
        <v>43932</v>
      </c>
      <c r="J1193" s="1" t="str">
        <f>TEXT(Shipping_Data[[#This Row],[OrderDate]],"MMM")</f>
        <v>Apr</v>
      </c>
      <c r="K1193">
        <f>YEAR(Shipping_Data[[#This Row],[OrderDate]])</f>
        <v>2020</v>
      </c>
      <c r="L1193" s="1">
        <v>43960</v>
      </c>
      <c r="M1193" s="1">
        <v>43938</v>
      </c>
      <c r="N1193" t="s">
        <v>40</v>
      </c>
      <c r="O1193">
        <v>1</v>
      </c>
      <c r="P1193" t="s">
        <v>210</v>
      </c>
      <c r="Q1193">
        <v>18</v>
      </c>
      <c r="R1193">
        <v>5</v>
      </c>
      <c r="S1193">
        <v>0.20000000298023224</v>
      </c>
      <c r="T1193">
        <v>72</v>
      </c>
      <c r="U1193">
        <v>65.099999999999994</v>
      </c>
    </row>
    <row r="1194" spans="1:21" hidden="1" x14ac:dyDescent="0.2">
      <c r="A1194" t="s">
        <v>276</v>
      </c>
      <c r="B1194" t="s">
        <v>277</v>
      </c>
      <c r="C1194" t="s">
        <v>278</v>
      </c>
      <c r="D1194" t="s">
        <v>279</v>
      </c>
      <c r="E1194" t="s">
        <v>117</v>
      </c>
      <c r="F1194" t="s">
        <v>479</v>
      </c>
      <c r="G1194" t="s">
        <v>454</v>
      </c>
      <c r="H1194">
        <v>10700</v>
      </c>
      <c r="I1194" s="1">
        <v>43932</v>
      </c>
      <c r="J1194" s="1" t="str">
        <f>TEXT(Shipping_Data[[#This Row],[OrderDate]],"MMM")</f>
        <v>Apr</v>
      </c>
      <c r="K1194">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hidden="1" x14ac:dyDescent="0.2">
      <c r="A1195" t="s">
        <v>276</v>
      </c>
      <c r="B1195" t="s">
        <v>277</v>
      </c>
      <c r="C1195" t="s">
        <v>278</v>
      </c>
      <c r="D1195" t="s">
        <v>279</v>
      </c>
      <c r="E1195" t="s">
        <v>117</v>
      </c>
      <c r="F1195" t="s">
        <v>479</v>
      </c>
      <c r="G1195" t="s">
        <v>454</v>
      </c>
      <c r="H1195">
        <v>10700</v>
      </c>
      <c r="I1195" s="1">
        <v>43932</v>
      </c>
      <c r="J1195" s="1" t="str">
        <f>TEXT(Shipping_Data[[#This Row],[OrderDate]],"MMM")</f>
        <v>Apr</v>
      </c>
      <c r="K1195">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hidden="1" x14ac:dyDescent="0.2">
      <c r="A1196" t="s">
        <v>276</v>
      </c>
      <c r="B1196" t="s">
        <v>277</v>
      </c>
      <c r="C1196" t="s">
        <v>278</v>
      </c>
      <c r="D1196" t="s">
        <v>279</v>
      </c>
      <c r="E1196" t="s">
        <v>117</v>
      </c>
      <c r="F1196" t="s">
        <v>479</v>
      </c>
      <c r="G1196" t="s">
        <v>454</v>
      </c>
      <c r="H1196">
        <v>10700</v>
      </c>
      <c r="I1196" s="1">
        <v>43932</v>
      </c>
      <c r="J1196" s="1" t="str">
        <f>TEXT(Shipping_Data[[#This Row],[OrderDate]],"MMM")</f>
        <v>Apr</v>
      </c>
      <c r="K1196">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hidden="1" x14ac:dyDescent="0.2">
      <c r="A1197" t="s">
        <v>234</v>
      </c>
      <c r="B1197" t="s">
        <v>235</v>
      </c>
      <c r="C1197" t="s">
        <v>236</v>
      </c>
      <c r="E1197" t="s">
        <v>237</v>
      </c>
      <c r="F1197" t="s">
        <v>477</v>
      </c>
      <c r="G1197" t="s">
        <v>456</v>
      </c>
      <c r="H1197">
        <v>10701</v>
      </c>
      <c r="I1197" s="1">
        <v>43935</v>
      </c>
      <c r="J1197" s="1" t="str">
        <f>TEXT(Shipping_Data[[#This Row],[OrderDate]],"MMM")</f>
        <v>Apr</v>
      </c>
      <c r="K1197">
        <f>YEAR(Shipping_Data[[#This Row],[OrderDate]])</f>
        <v>2020</v>
      </c>
      <c r="L1197" s="1">
        <v>43949</v>
      </c>
      <c r="M1197" s="1">
        <v>43937</v>
      </c>
      <c r="N1197" t="s">
        <v>26</v>
      </c>
      <c r="O1197">
        <v>59</v>
      </c>
      <c r="P1197" t="s">
        <v>82</v>
      </c>
      <c r="Q1197">
        <v>55</v>
      </c>
      <c r="R1197">
        <v>42</v>
      </c>
      <c r="S1197">
        <v>0.15000000596046448</v>
      </c>
      <c r="T1197">
        <v>1963.5</v>
      </c>
      <c r="U1197">
        <v>220.31</v>
      </c>
    </row>
    <row r="1198" spans="1:21" hidden="1" x14ac:dyDescent="0.2">
      <c r="A1198" t="s">
        <v>234</v>
      </c>
      <c r="B1198" t="s">
        <v>235</v>
      </c>
      <c r="C1198" t="s">
        <v>236</v>
      </c>
      <c r="E1198" t="s">
        <v>237</v>
      </c>
      <c r="F1198" t="s">
        <v>477</v>
      </c>
      <c r="G1198" t="s">
        <v>456</v>
      </c>
      <c r="H1198">
        <v>10701</v>
      </c>
      <c r="I1198" s="1">
        <v>43935</v>
      </c>
      <c r="J1198" s="1" t="str">
        <f>TEXT(Shipping_Data[[#This Row],[OrderDate]],"MMM")</f>
        <v>Apr</v>
      </c>
      <c r="K1198">
        <f>YEAR(Shipping_Data[[#This Row],[OrderDate]])</f>
        <v>2020</v>
      </c>
      <c r="L1198" s="1">
        <v>43949</v>
      </c>
      <c r="M1198" s="1">
        <v>43937</v>
      </c>
      <c r="N1198" t="s">
        <v>26</v>
      </c>
      <c r="O1198">
        <v>71</v>
      </c>
      <c r="P1198" t="s">
        <v>171</v>
      </c>
      <c r="Q1198">
        <v>21.5</v>
      </c>
      <c r="R1198">
        <v>20</v>
      </c>
      <c r="S1198">
        <v>0.15000000596046448</v>
      </c>
      <c r="T1198">
        <v>365.5</v>
      </c>
      <c r="U1198">
        <v>220.31</v>
      </c>
    </row>
    <row r="1199" spans="1:21" hidden="1" x14ac:dyDescent="0.2">
      <c r="A1199" t="s">
        <v>234</v>
      </c>
      <c r="B1199" t="s">
        <v>235</v>
      </c>
      <c r="C1199" t="s">
        <v>236</v>
      </c>
      <c r="E1199" t="s">
        <v>237</v>
      </c>
      <c r="F1199" t="s">
        <v>477</v>
      </c>
      <c r="G1199" t="s">
        <v>456</v>
      </c>
      <c r="H1199">
        <v>10701</v>
      </c>
      <c r="I1199" s="1">
        <v>43935</v>
      </c>
      <c r="J1199" s="1" t="str">
        <f>TEXT(Shipping_Data[[#This Row],[OrderDate]],"MMM")</f>
        <v>Apr</v>
      </c>
      <c r="K1199">
        <f>YEAR(Shipping_Data[[#This Row],[OrderDate]])</f>
        <v>2020</v>
      </c>
      <c r="L1199" s="1">
        <v>43949</v>
      </c>
      <c r="M1199" s="1">
        <v>43937</v>
      </c>
      <c r="N1199" t="s">
        <v>26</v>
      </c>
      <c r="O1199">
        <v>76</v>
      </c>
      <c r="P1199" t="s">
        <v>151</v>
      </c>
      <c r="Q1199">
        <v>18</v>
      </c>
      <c r="R1199">
        <v>35</v>
      </c>
      <c r="S1199">
        <v>0.15000000596046448</v>
      </c>
      <c r="T1199">
        <v>535.5</v>
      </c>
      <c r="U1199">
        <v>220.31</v>
      </c>
    </row>
    <row r="1200" spans="1:21" hidden="1" x14ac:dyDescent="0.2">
      <c r="A1200" t="s">
        <v>435</v>
      </c>
      <c r="B1200" t="s">
        <v>436</v>
      </c>
      <c r="C1200" t="s">
        <v>437</v>
      </c>
      <c r="D1200" t="s">
        <v>438</v>
      </c>
      <c r="E1200" t="s">
        <v>34</v>
      </c>
      <c r="F1200" t="s">
        <v>477</v>
      </c>
      <c r="G1200" t="s">
        <v>453</v>
      </c>
      <c r="H1200">
        <v>10702</v>
      </c>
      <c r="I1200" s="1">
        <v>43935</v>
      </c>
      <c r="J1200" s="1" t="str">
        <f>TEXT(Shipping_Data[[#This Row],[OrderDate]],"MMM")</f>
        <v>Apr</v>
      </c>
      <c r="K1200">
        <f>YEAR(Shipping_Data[[#This Row],[OrderDate]])</f>
        <v>2020</v>
      </c>
      <c r="L1200" s="1">
        <v>43977</v>
      </c>
      <c r="M1200" s="1">
        <v>43943</v>
      </c>
      <c r="N1200" t="s">
        <v>40</v>
      </c>
      <c r="O1200">
        <v>3</v>
      </c>
      <c r="P1200" t="s">
        <v>227</v>
      </c>
      <c r="Q1200">
        <v>10</v>
      </c>
      <c r="R1200">
        <v>6</v>
      </c>
      <c r="S1200">
        <v>0</v>
      </c>
      <c r="T1200">
        <v>60</v>
      </c>
      <c r="U1200">
        <v>23.94</v>
      </c>
    </row>
    <row r="1201" spans="1:21" hidden="1" x14ac:dyDescent="0.2">
      <c r="A1201" t="s">
        <v>435</v>
      </c>
      <c r="B1201" t="s">
        <v>436</v>
      </c>
      <c r="C1201" t="s">
        <v>437</v>
      </c>
      <c r="D1201" t="s">
        <v>438</v>
      </c>
      <c r="E1201" t="s">
        <v>34</v>
      </c>
      <c r="F1201" t="s">
        <v>477</v>
      </c>
      <c r="G1201" t="s">
        <v>453</v>
      </c>
      <c r="H1201">
        <v>10702</v>
      </c>
      <c r="I1201" s="1">
        <v>43935</v>
      </c>
      <c r="J1201" s="1" t="str">
        <f>TEXT(Shipping_Data[[#This Row],[OrderDate]],"MMM")</f>
        <v>Apr</v>
      </c>
      <c r="K1201">
        <f>YEAR(Shipping_Data[[#This Row],[OrderDate]])</f>
        <v>2020</v>
      </c>
      <c r="L1201" s="1">
        <v>43977</v>
      </c>
      <c r="M1201" s="1">
        <v>43943</v>
      </c>
      <c r="N1201" t="s">
        <v>40</v>
      </c>
      <c r="O1201">
        <v>76</v>
      </c>
      <c r="P1201" t="s">
        <v>151</v>
      </c>
      <c r="Q1201">
        <v>18</v>
      </c>
      <c r="R1201">
        <v>15</v>
      </c>
      <c r="S1201">
        <v>0</v>
      </c>
      <c r="T1201">
        <v>270</v>
      </c>
      <c r="U1201">
        <v>23.94</v>
      </c>
    </row>
    <row r="1202" spans="1:21" hidden="1" x14ac:dyDescent="0.2">
      <c r="A1202" t="s">
        <v>131</v>
      </c>
      <c r="B1202" t="s">
        <v>132</v>
      </c>
      <c r="C1202" t="s">
        <v>133</v>
      </c>
      <c r="D1202" t="s">
        <v>134</v>
      </c>
      <c r="E1202" t="s">
        <v>135</v>
      </c>
      <c r="F1202" t="s">
        <v>477</v>
      </c>
      <c r="G1202" t="s">
        <v>456</v>
      </c>
      <c r="H1202">
        <v>10703</v>
      </c>
      <c r="I1202" s="1">
        <v>43936</v>
      </c>
      <c r="J1202" s="1" t="str">
        <f>TEXT(Shipping_Data[[#This Row],[OrderDate]],"MMM")</f>
        <v>Apr</v>
      </c>
      <c r="K1202">
        <f>YEAR(Shipping_Data[[#This Row],[OrderDate]])</f>
        <v>2020</v>
      </c>
      <c r="L1202" s="1">
        <v>43964</v>
      </c>
      <c r="M1202" s="1">
        <v>43942</v>
      </c>
      <c r="N1202" t="s">
        <v>47</v>
      </c>
      <c r="O1202">
        <v>2</v>
      </c>
      <c r="P1202" t="s">
        <v>79</v>
      </c>
      <c r="Q1202">
        <v>19</v>
      </c>
      <c r="R1202">
        <v>5</v>
      </c>
      <c r="S1202">
        <v>0</v>
      </c>
      <c r="T1202">
        <v>95</v>
      </c>
      <c r="U1202">
        <v>152.30000000000001</v>
      </c>
    </row>
    <row r="1203" spans="1:21" hidden="1" x14ac:dyDescent="0.2">
      <c r="A1203" t="s">
        <v>131</v>
      </c>
      <c r="B1203" t="s">
        <v>132</v>
      </c>
      <c r="C1203" t="s">
        <v>133</v>
      </c>
      <c r="D1203" t="s">
        <v>134</v>
      </c>
      <c r="E1203" t="s">
        <v>135</v>
      </c>
      <c r="F1203" t="s">
        <v>477</v>
      </c>
      <c r="G1203" t="s">
        <v>456</v>
      </c>
      <c r="H1203">
        <v>10703</v>
      </c>
      <c r="I1203" s="1">
        <v>43936</v>
      </c>
      <c r="J1203" s="1" t="str">
        <f>TEXT(Shipping_Data[[#This Row],[OrderDate]],"MMM")</f>
        <v>Apr</v>
      </c>
      <c r="K1203">
        <f>YEAR(Shipping_Data[[#This Row],[OrderDate]])</f>
        <v>2020</v>
      </c>
      <c r="L1203" s="1">
        <v>43964</v>
      </c>
      <c r="M1203" s="1">
        <v>43942</v>
      </c>
      <c r="N1203" t="s">
        <v>47</v>
      </c>
      <c r="O1203">
        <v>59</v>
      </c>
      <c r="P1203" t="s">
        <v>82</v>
      </c>
      <c r="Q1203">
        <v>55</v>
      </c>
      <c r="R1203">
        <v>35</v>
      </c>
      <c r="S1203">
        <v>0</v>
      </c>
      <c r="T1203">
        <v>1925</v>
      </c>
      <c r="U1203">
        <v>152.30000000000001</v>
      </c>
    </row>
    <row r="1204" spans="1:21" hidden="1" x14ac:dyDescent="0.2">
      <c r="A1204" t="s">
        <v>131</v>
      </c>
      <c r="B1204" t="s">
        <v>132</v>
      </c>
      <c r="C1204" t="s">
        <v>133</v>
      </c>
      <c r="D1204" t="s">
        <v>134</v>
      </c>
      <c r="E1204" t="s">
        <v>135</v>
      </c>
      <c r="F1204" t="s">
        <v>477</v>
      </c>
      <c r="G1204" t="s">
        <v>456</v>
      </c>
      <c r="H1204">
        <v>10703</v>
      </c>
      <c r="I1204" s="1">
        <v>43936</v>
      </c>
      <c r="J1204" s="1" t="str">
        <f>TEXT(Shipping_Data[[#This Row],[OrderDate]],"MMM")</f>
        <v>Apr</v>
      </c>
      <c r="K1204">
        <f>YEAR(Shipping_Data[[#This Row],[OrderDate]])</f>
        <v>2020</v>
      </c>
      <c r="L1204" s="1">
        <v>43964</v>
      </c>
      <c r="M1204" s="1">
        <v>43942</v>
      </c>
      <c r="N1204" t="s">
        <v>47</v>
      </c>
      <c r="O1204">
        <v>73</v>
      </c>
      <c r="P1204" t="s">
        <v>192</v>
      </c>
      <c r="Q1204">
        <v>15</v>
      </c>
      <c r="R1204">
        <v>35</v>
      </c>
      <c r="S1204">
        <v>0</v>
      </c>
      <c r="T1204">
        <v>525</v>
      </c>
      <c r="U1204">
        <v>152.30000000000001</v>
      </c>
    </row>
    <row r="1205" spans="1:21" hidden="1" x14ac:dyDescent="0.2">
      <c r="A1205" t="s">
        <v>347</v>
      </c>
      <c r="B1205" t="s">
        <v>348</v>
      </c>
      <c r="C1205" t="s">
        <v>37</v>
      </c>
      <c r="D1205" t="s">
        <v>349</v>
      </c>
      <c r="E1205" t="s">
        <v>39</v>
      </c>
      <c r="F1205" t="s">
        <v>478</v>
      </c>
      <c r="G1205" t="s">
        <v>456</v>
      </c>
      <c r="H1205">
        <v>10704</v>
      </c>
      <c r="I1205" s="1">
        <v>43936</v>
      </c>
      <c r="J1205" s="1" t="str">
        <f>TEXT(Shipping_Data[[#This Row],[OrderDate]],"MMM")</f>
        <v>Apr</v>
      </c>
      <c r="K1205">
        <f>YEAR(Shipping_Data[[#This Row],[OrderDate]])</f>
        <v>2020</v>
      </c>
      <c r="L1205" s="1">
        <v>43964</v>
      </c>
      <c r="M1205" s="1">
        <v>43960</v>
      </c>
      <c r="N1205" t="s">
        <v>40</v>
      </c>
      <c r="O1205">
        <v>4</v>
      </c>
      <c r="P1205" t="s">
        <v>254</v>
      </c>
      <c r="Q1205">
        <v>22</v>
      </c>
      <c r="R1205">
        <v>6</v>
      </c>
      <c r="S1205">
        <v>0</v>
      </c>
      <c r="T1205">
        <v>132</v>
      </c>
      <c r="U1205">
        <v>4.78</v>
      </c>
    </row>
    <row r="1206" spans="1:21" hidden="1" x14ac:dyDescent="0.2">
      <c r="A1206" t="s">
        <v>347</v>
      </c>
      <c r="B1206" t="s">
        <v>348</v>
      </c>
      <c r="C1206" t="s">
        <v>37</v>
      </c>
      <c r="D1206" t="s">
        <v>349</v>
      </c>
      <c r="E1206" t="s">
        <v>39</v>
      </c>
      <c r="F1206" t="s">
        <v>478</v>
      </c>
      <c r="G1206" t="s">
        <v>456</v>
      </c>
      <c r="H1206">
        <v>10704</v>
      </c>
      <c r="I1206" s="1">
        <v>43936</v>
      </c>
      <c r="J1206" s="1" t="str">
        <f>TEXT(Shipping_Data[[#This Row],[OrderDate]],"MMM")</f>
        <v>Apr</v>
      </c>
      <c r="K1206">
        <f>YEAR(Shipping_Data[[#This Row],[OrderDate]])</f>
        <v>2020</v>
      </c>
      <c r="L1206" s="1">
        <v>43964</v>
      </c>
      <c r="M1206" s="1">
        <v>43960</v>
      </c>
      <c r="N1206" t="s">
        <v>40</v>
      </c>
      <c r="O1206">
        <v>24</v>
      </c>
      <c r="P1206" t="s">
        <v>72</v>
      </c>
      <c r="Q1206">
        <v>4.5</v>
      </c>
      <c r="R1206">
        <v>35</v>
      </c>
      <c r="S1206">
        <v>0</v>
      </c>
      <c r="T1206">
        <v>157.5</v>
      </c>
      <c r="U1206">
        <v>4.78</v>
      </c>
    </row>
    <row r="1207" spans="1:21" hidden="1" x14ac:dyDescent="0.2">
      <c r="A1207" t="s">
        <v>347</v>
      </c>
      <c r="B1207" t="s">
        <v>348</v>
      </c>
      <c r="C1207" t="s">
        <v>37</v>
      </c>
      <c r="D1207" t="s">
        <v>349</v>
      </c>
      <c r="E1207" t="s">
        <v>39</v>
      </c>
      <c r="F1207" t="s">
        <v>478</v>
      </c>
      <c r="G1207" t="s">
        <v>456</v>
      </c>
      <c r="H1207">
        <v>10704</v>
      </c>
      <c r="I1207" s="1">
        <v>43936</v>
      </c>
      <c r="J1207" s="1" t="str">
        <f>TEXT(Shipping_Data[[#This Row],[OrderDate]],"MMM")</f>
        <v>Apr</v>
      </c>
      <c r="K1207">
        <f>YEAR(Shipping_Data[[#This Row],[OrderDate]])</f>
        <v>2020</v>
      </c>
      <c r="L1207" s="1">
        <v>43964</v>
      </c>
      <c r="M1207" s="1">
        <v>43960</v>
      </c>
      <c r="N1207" t="s">
        <v>40</v>
      </c>
      <c r="O1207">
        <v>48</v>
      </c>
      <c r="P1207" t="s">
        <v>369</v>
      </c>
      <c r="Q1207">
        <v>12.75</v>
      </c>
      <c r="R1207">
        <v>24</v>
      </c>
      <c r="S1207">
        <v>0</v>
      </c>
      <c r="T1207">
        <v>306</v>
      </c>
      <c r="U1207">
        <v>4.78</v>
      </c>
    </row>
    <row r="1208" spans="1:21" hidden="1" x14ac:dyDescent="0.2">
      <c r="A1208" t="s">
        <v>89</v>
      </c>
      <c r="B1208" t="s">
        <v>90</v>
      </c>
      <c r="C1208" t="s">
        <v>91</v>
      </c>
      <c r="D1208" t="s">
        <v>92</v>
      </c>
      <c r="E1208" t="s">
        <v>93</v>
      </c>
      <c r="F1208" t="s">
        <v>478</v>
      </c>
      <c r="G1208" t="s">
        <v>455</v>
      </c>
      <c r="H1208">
        <v>10705</v>
      </c>
      <c r="I1208" s="1">
        <v>43937</v>
      </c>
      <c r="J1208" s="1" t="str">
        <f>TEXT(Shipping_Data[[#This Row],[OrderDate]],"MMM")</f>
        <v>Apr</v>
      </c>
      <c r="K1208">
        <f>YEAR(Shipping_Data[[#This Row],[OrderDate]])</f>
        <v>2020</v>
      </c>
      <c r="L1208" s="1">
        <v>43965</v>
      </c>
      <c r="M1208" s="1">
        <v>43971</v>
      </c>
      <c r="N1208" t="s">
        <v>47</v>
      </c>
      <c r="O1208">
        <v>31</v>
      </c>
      <c r="P1208" t="s">
        <v>64</v>
      </c>
      <c r="Q1208">
        <v>12.5</v>
      </c>
      <c r="R1208">
        <v>20</v>
      </c>
      <c r="S1208">
        <v>0</v>
      </c>
      <c r="T1208">
        <v>250</v>
      </c>
      <c r="U1208">
        <v>3.52</v>
      </c>
    </row>
    <row r="1209" spans="1:21" hidden="1" x14ac:dyDescent="0.2">
      <c r="A1209" t="s">
        <v>89</v>
      </c>
      <c r="B1209" t="s">
        <v>90</v>
      </c>
      <c r="C1209" t="s">
        <v>91</v>
      </c>
      <c r="D1209" t="s">
        <v>92</v>
      </c>
      <c r="E1209" t="s">
        <v>93</v>
      </c>
      <c r="F1209" t="s">
        <v>478</v>
      </c>
      <c r="G1209" t="s">
        <v>455</v>
      </c>
      <c r="H1209">
        <v>10705</v>
      </c>
      <c r="I1209" s="1">
        <v>43937</v>
      </c>
      <c r="J1209" s="1" t="str">
        <f>TEXT(Shipping_Data[[#This Row],[OrderDate]],"MMM")</f>
        <v>Apr</v>
      </c>
      <c r="K1209">
        <f>YEAR(Shipping_Data[[#This Row],[OrderDate]])</f>
        <v>2020</v>
      </c>
      <c r="L1209" s="1">
        <v>43965</v>
      </c>
      <c r="M1209" s="1">
        <v>43971</v>
      </c>
      <c r="N1209" t="s">
        <v>47</v>
      </c>
      <c r="O1209">
        <v>32</v>
      </c>
      <c r="P1209" t="s">
        <v>101</v>
      </c>
      <c r="Q1209">
        <v>32</v>
      </c>
      <c r="R1209">
        <v>4</v>
      </c>
      <c r="S1209">
        <v>0</v>
      </c>
      <c r="T1209">
        <v>128</v>
      </c>
      <c r="U1209">
        <v>3.52</v>
      </c>
    </row>
    <row r="1210" spans="1:21" hidden="1" x14ac:dyDescent="0.2">
      <c r="A1210" t="s">
        <v>113</v>
      </c>
      <c r="B1210" t="s">
        <v>114</v>
      </c>
      <c r="C1210" t="s">
        <v>115</v>
      </c>
      <c r="D1210" t="s">
        <v>116</v>
      </c>
      <c r="E1210" t="s">
        <v>117</v>
      </c>
      <c r="F1210" t="s">
        <v>479</v>
      </c>
      <c r="G1210" t="s">
        <v>458</v>
      </c>
      <c r="H1210">
        <v>10706</v>
      </c>
      <c r="I1210" s="1">
        <v>43938</v>
      </c>
      <c r="J1210" s="1" t="str">
        <f>TEXT(Shipping_Data[[#This Row],[OrderDate]],"MMM")</f>
        <v>Apr</v>
      </c>
      <c r="K1210">
        <f>YEAR(Shipping_Data[[#This Row],[OrderDate]])</f>
        <v>2020</v>
      </c>
      <c r="L1210" s="1">
        <v>43966</v>
      </c>
      <c r="M1210" s="1">
        <v>43943</v>
      </c>
      <c r="N1210" t="s">
        <v>26</v>
      </c>
      <c r="O1210">
        <v>16</v>
      </c>
      <c r="P1210" t="s">
        <v>80</v>
      </c>
      <c r="Q1210">
        <v>17.45</v>
      </c>
      <c r="R1210">
        <v>20</v>
      </c>
      <c r="S1210">
        <v>0</v>
      </c>
      <c r="T1210">
        <v>349</v>
      </c>
      <c r="U1210">
        <v>135.63</v>
      </c>
    </row>
    <row r="1211" spans="1:21" hidden="1" x14ac:dyDescent="0.2">
      <c r="A1211" t="s">
        <v>113</v>
      </c>
      <c r="B1211" t="s">
        <v>114</v>
      </c>
      <c r="C1211" t="s">
        <v>115</v>
      </c>
      <c r="D1211" t="s">
        <v>116</v>
      </c>
      <c r="E1211" t="s">
        <v>117</v>
      </c>
      <c r="F1211" t="s">
        <v>479</v>
      </c>
      <c r="G1211" t="s">
        <v>458</v>
      </c>
      <c r="H1211">
        <v>10706</v>
      </c>
      <c r="I1211" s="1">
        <v>43938</v>
      </c>
      <c r="J1211" s="1" t="str">
        <f>TEXT(Shipping_Data[[#This Row],[OrderDate]],"MMM")</f>
        <v>Apr</v>
      </c>
      <c r="K1211">
        <f>YEAR(Shipping_Data[[#This Row],[OrderDate]])</f>
        <v>2020</v>
      </c>
      <c r="L1211" s="1">
        <v>43966</v>
      </c>
      <c r="M1211" s="1">
        <v>43943</v>
      </c>
      <c r="N1211" t="s">
        <v>26</v>
      </c>
      <c r="O1211">
        <v>43</v>
      </c>
      <c r="P1211" t="s">
        <v>161</v>
      </c>
      <c r="Q1211">
        <v>46</v>
      </c>
      <c r="R1211">
        <v>24</v>
      </c>
      <c r="S1211">
        <v>0</v>
      </c>
      <c r="T1211">
        <v>1104</v>
      </c>
      <c r="U1211">
        <v>135.63</v>
      </c>
    </row>
    <row r="1212" spans="1:21" hidden="1" x14ac:dyDescent="0.2">
      <c r="A1212" t="s">
        <v>113</v>
      </c>
      <c r="B1212" t="s">
        <v>114</v>
      </c>
      <c r="C1212" t="s">
        <v>115</v>
      </c>
      <c r="D1212" t="s">
        <v>116</v>
      </c>
      <c r="E1212" t="s">
        <v>117</v>
      </c>
      <c r="F1212" t="s">
        <v>479</v>
      </c>
      <c r="G1212" t="s">
        <v>458</v>
      </c>
      <c r="H1212">
        <v>10706</v>
      </c>
      <c r="I1212" s="1">
        <v>43938</v>
      </c>
      <c r="J1212" s="1" t="str">
        <f>TEXT(Shipping_Data[[#This Row],[OrderDate]],"MMM")</f>
        <v>Apr</v>
      </c>
      <c r="K1212">
        <f>YEAR(Shipping_Data[[#This Row],[OrderDate]])</f>
        <v>2020</v>
      </c>
      <c r="L1212" s="1">
        <v>43966</v>
      </c>
      <c r="M1212" s="1">
        <v>43943</v>
      </c>
      <c r="N1212" t="s">
        <v>26</v>
      </c>
      <c r="O1212">
        <v>59</v>
      </c>
      <c r="P1212" t="s">
        <v>82</v>
      </c>
      <c r="Q1212">
        <v>55</v>
      </c>
      <c r="R1212">
        <v>8</v>
      </c>
      <c r="S1212">
        <v>0</v>
      </c>
      <c r="T1212">
        <v>440</v>
      </c>
      <c r="U1212">
        <v>135.63</v>
      </c>
    </row>
    <row r="1213" spans="1:21" hidden="1" x14ac:dyDescent="0.2">
      <c r="A1213" t="s">
        <v>322</v>
      </c>
      <c r="B1213" t="s">
        <v>323</v>
      </c>
      <c r="C1213" t="s">
        <v>324</v>
      </c>
      <c r="D1213" t="s">
        <v>325</v>
      </c>
      <c r="E1213" t="s">
        <v>226</v>
      </c>
      <c r="F1213" t="s">
        <v>477</v>
      </c>
      <c r="G1213" t="s">
        <v>453</v>
      </c>
      <c r="H1213">
        <v>10707</v>
      </c>
      <c r="I1213" s="1">
        <v>43938</v>
      </c>
      <c r="J1213" s="1" t="str">
        <f>TEXT(Shipping_Data[[#This Row],[OrderDate]],"MMM")</f>
        <v>Apr</v>
      </c>
      <c r="K1213">
        <f>YEAR(Shipping_Data[[#This Row],[OrderDate]])</f>
        <v>2020</v>
      </c>
      <c r="L1213" s="1">
        <v>43952</v>
      </c>
      <c r="M1213" s="1">
        <v>43945</v>
      </c>
      <c r="N1213" t="s">
        <v>26</v>
      </c>
      <c r="O1213">
        <v>55</v>
      </c>
      <c r="P1213" t="s">
        <v>73</v>
      </c>
      <c r="Q1213">
        <v>24</v>
      </c>
      <c r="R1213">
        <v>21</v>
      </c>
      <c r="S1213">
        <v>0</v>
      </c>
      <c r="T1213">
        <v>504</v>
      </c>
      <c r="U1213">
        <v>21.74</v>
      </c>
    </row>
    <row r="1214" spans="1:21" hidden="1" x14ac:dyDescent="0.2">
      <c r="A1214" t="s">
        <v>322</v>
      </c>
      <c r="B1214" t="s">
        <v>323</v>
      </c>
      <c r="C1214" t="s">
        <v>324</v>
      </c>
      <c r="D1214" t="s">
        <v>325</v>
      </c>
      <c r="E1214" t="s">
        <v>226</v>
      </c>
      <c r="F1214" t="s">
        <v>477</v>
      </c>
      <c r="G1214" t="s">
        <v>453</v>
      </c>
      <c r="H1214">
        <v>10707</v>
      </c>
      <c r="I1214" s="1">
        <v>43938</v>
      </c>
      <c r="J1214" s="1" t="str">
        <f>TEXT(Shipping_Data[[#This Row],[OrderDate]],"MMM")</f>
        <v>Apr</v>
      </c>
      <c r="K1214">
        <f>YEAR(Shipping_Data[[#This Row],[OrderDate]])</f>
        <v>2020</v>
      </c>
      <c r="L1214" s="1">
        <v>43952</v>
      </c>
      <c r="M1214" s="1">
        <v>43945</v>
      </c>
      <c r="N1214" t="s">
        <v>26</v>
      </c>
      <c r="O1214">
        <v>57</v>
      </c>
      <c r="P1214" t="s">
        <v>55</v>
      </c>
      <c r="Q1214">
        <v>19.5</v>
      </c>
      <c r="R1214">
        <v>40</v>
      </c>
      <c r="S1214">
        <v>0</v>
      </c>
      <c r="T1214">
        <v>780</v>
      </c>
      <c r="U1214">
        <v>21.74</v>
      </c>
    </row>
    <row r="1215" spans="1:21" hidden="1" x14ac:dyDescent="0.2">
      <c r="A1215" t="s">
        <v>322</v>
      </c>
      <c r="B1215" t="s">
        <v>323</v>
      </c>
      <c r="C1215" t="s">
        <v>324</v>
      </c>
      <c r="D1215" t="s">
        <v>325</v>
      </c>
      <c r="E1215" t="s">
        <v>226</v>
      </c>
      <c r="F1215" t="s">
        <v>477</v>
      </c>
      <c r="G1215" t="s">
        <v>453</v>
      </c>
      <c r="H1215">
        <v>10707</v>
      </c>
      <c r="I1215" s="1">
        <v>43938</v>
      </c>
      <c r="J1215" s="1" t="str">
        <f>TEXT(Shipping_Data[[#This Row],[OrderDate]],"MMM")</f>
        <v>Apr</v>
      </c>
      <c r="K1215">
        <f>YEAR(Shipping_Data[[#This Row],[OrderDate]])</f>
        <v>2020</v>
      </c>
      <c r="L1215" s="1">
        <v>43952</v>
      </c>
      <c r="M1215" s="1">
        <v>43945</v>
      </c>
      <c r="N1215" t="s">
        <v>26</v>
      </c>
      <c r="O1215">
        <v>70</v>
      </c>
      <c r="P1215" t="s">
        <v>119</v>
      </c>
      <c r="Q1215">
        <v>15</v>
      </c>
      <c r="R1215">
        <v>28</v>
      </c>
      <c r="S1215">
        <v>0.15000000596046448</v>
      </c>
      <c r="T1215">
        <v>357</v>
      </c>
      <c r="U1215">
        <v>21.74</v>
      </c>
    </row>
    <row r="1216" spans="1:21" hidden="1" x14ac:dyDescent="0.2">
      <c r="A1216" t="s">
        <v>256</v>
      </c>
      <c r="B1216" t="s">
        <v>257</v>
      </c>
      <c r="C1216" t="s">
        <v>249</v>
      </c>
      <c r="D1216" t="s">
        <v>258</v>
      </c>
      <c r="E1216" t="s">
        <v>117</v>
      </c>
      <c r="F1216" t="s">
        <v>479</v>
      </c>
      <c r="G1216" t="s">
        <v>456</v>
      </c>
      <c r="H1216">
        <v>10708</v>
      </c>
      <c r="I1216" s="1">
        <v>43939</v>
      </c>
      <c r="J1216" s="1" t="str">
        <f>TEXT(Shipping_Data[[#This Row],[OrderDate]],"MMM")</f>
        <v>Apr</v>
      </c>
      <c r="K1216">
        <f>YEAR(Shipping_Data[[#This Row],[OrderDate]])</f>
        <v>2020</v>
      </c>
      <c r="L1216" s="1">
        <v>43981</v>
      </c>
      <c r="M1216" s="1">
        <v>43958</v>
      </c>
      <c r="N1216" t="s">
        <v>47</v>
      </c>
      <c r="O1216">
        <v>5</v>
      </c>
      <c r="P1216" t="s">
        <v>100</v>
      </c>
      <c r="Q1216">
        <v>21.35</v>
      </c>
      <c r="R1216">
        <v>4</v>
      </c>
      <c r="S1216">
        <v>0</v>
      </c>
      <c r="T1216">
        <v>85.4</v>
      </c>
      <c r="U1216">
        <v>2.96</v>
      </c>
    </row>
    <row r="1217" spans="1:21" hidden="1" x14ac:dyDescent="0.2">
      <c r="A1217" t="s">
        <v>256</v>
      </c>
      <c r="B1217" t="s">
        <v>257</v>
      </c>
      <c r="C1217" t="s">
        <v>249</v>
      </c>
      <c r="D1217" t="s">
        <v>258</v>
      </c>
      <c r="E1217" t="s">
        <v>117</v>
      </c>
      <c r="F1217" t="s">
        <v>479</v>
      </c>
      <c r="G1217" t="s">
        <v>456</v>
      </c>
      <c r="H1217">
        <v>10708</v>
      </c>
      <c r="I1217" s="1">
        <v>43939</v>
      </c>
      <c r="J1217" s="1" t="str">
        <f>TEXT(Shipping_Data[[#This Row],[OrderDate]],"MMM")</f>
        <v>Apr</v>
      </c>
      <c r="K1217">
        <f>YEAR(Shipping_Data[[#This Row],[OrderDate]])</f>
        <v>2020</v>
      </c>
      <c r="L1217" s="1">
        <v>43981</v>
      </c>
      <c r="M1217" s="1">
        <v>43958</v>
      </c>
      <c r="N1217" t="s">
        <v>47</v>
      </c>
      <c r="O1217">
        <v>36</v>
      </c>
      <c r="P1217" t="s">
        <v>81</v>
      </c>
      <c r="Q1217">
        <v>19</v>
      </c>
      <c r="R1217">
        <v>5</v>
      </c>
      <c r="S1217">
        <v>0</v>
      </c>
      <c r="T1217">
        <v>95</v>
      </c>
      <c r="U1217">
        <v>2.96</v>
      </c>
    </row>
    <row r="1218" spans="1:21" hidden="1" x14ac:dyDescent="0.2">
      <c r="A1218" t="s">
        <v>389</v>
      </c>
      <c r="B1218" t="s">
        <v>390</v>
      </c>
      <c r="C1218" t="s">
        <v>391</v>
      </c>
      <c r="D1218" t="s">
        <v>392</v>
      </c>
      <c r="E1218" t="s">
        <v>39</v>
      </c>
      <c r="F1218" t="s">
        <v>478</v>
      </c>
      <c r="G1218" t="s">
        <v>457</v>
      </c>
      <c r="H1218">
        <v>10709</v>
      </c>
      <c r="I1218" s="1">
        <v>43939</v>
      </c>
      <c r="J1218" s="1" t="str">
        <f>TEXT(Shipping_Data[[#This Row],[OrderDate]],"MMM")</f>
        <v>Apr</v>
      </c>
      <c r="K1218">
        <f>YEAR(Shipping_Data[[#This Row],[OrderDate]])</f>
        <v>2020</v>
      </c>
      <c r="L1218" s="1">
        <v>43967</v>
      </c>
      <c r="M1218" s="1">
        <v>43973</v>
      </c>
      <c r="N1218" t="s">
        <v>26</v>
      </c>
      <c r="O1218">
        <v>8</v>
      </c>
      <c r="P1218" t="s">
        <v>309</v>
      </c>
      <c r="Q1218">
        <v>40</v>
      </c>
      <c r="R1218">
        <v>40</v>
      </c>
      <c r="S1218">
        <v>0</v>
      </c>
      <c r="T1218">
        <v>1600</v>
      </c>
      <c r="U1218">
        <v>210.8</v>
      </c>
    </row>
    <row r="1219" spans="1:21" hidden="1" x14ac:dyDescent="0.2">
      <c r="A1219" t="s">
        <v>389</v>
      </c>
      <c r="B1219" t="s">
        <v>390</v>
      </c>
      <c r="C1219" t="s">
        <v>391</v>
      </c>
      <c r="D1219" t="s">
        <v>392</v>
      </c>
      <c r="E1219" t="s">
        <v>39</v>
      </c>
      <c r="F1219" t="s">
        <v>478</v>
      </c>
      <c r="G1219" t="s">
        <v>457</v>
      </c>
      <c r="H1219">
        <v>10709</v>
      </c>
      <c r="I1219" s="1">
        <v>43939</v>
      </c>
      <c r="J1219" s="1" t="str">
        <f>TEXT(Shipping_Data[[#This Row],[OrderDate]],"MMM")</f>
        <v>Apr</v>
      </c>
      <c r="K1219">
        <f>YEAR(Shipping_Data[[#This Row],[OrderDate]])</f>
        <v>2020</v>
      </c>
      <c r="L1219" s="1">
        <v>43967</v>
      </c>
      <c r="M1219" s="1">
        <v>43973</v>
      </c>
      <c r="N1219" t="s">
        <v>26</v>
      </c>
      <c r="O1219">
        <v>51</v>
      </c>
      <c r="P1219" t="s">
        <v>42</v>
      </c>
      <c r="Q1219">
        <v>53</v>
      </c>
      <c r="R1219">
        <v>28</v>
      </c>
      <c r="S1219">
        <v>0</v>
      </c>
      <c r="T1219">
        <v>1484</v>
      </c>
      <c r="U1219">
        <v>210.8</v>
      </c>
    </row>
    <row r="1220" spans="1:21" hidden="1" x14ac:dyDescent="0.2">
      <c r="A1220" t="s">
        <v>389</v>
      </c>
      <c r="B1220" t="s">
        <v>390</v>
      </c>
      <c r="C1220" t="s">
        <v>391</v>
      </c>
      <c r="D1220" t="s">
        <v>392</v>
      </c>
      <c r="E1220" t="s">
        <v>39</v>
      </c>
      <c r="F1220" t="s">
        <v>478</v>
      </c>
      <c r="G1220" t="s">
        <v>457</v>
      </c>
      <c r="H1220">
        <v>10709</v>
      </c>
      <c r="I1220" s="1">
        <v>43939</v>
      </c>
      <c r="J1220" s="1" t="str">
        <f>TEXT(Shipping_Data[[#This Row],[OrderDate]],"MMM")</f>
        <v>Apr</v>
      </c>
      <c r="K1220">
        <f>YEAR(Shipping_Data[[#This Row],[OrderDate]])</f>
        <v>2020</v>
      </c>
      <c r="L1220" s="1">
        <v>43967</v>
      </c>
      <c r="M1220" s="1">
        <v>43973</v>
      </c>
      <c r="N1220" t="s">
        <v>26</v>
      </c>
      <c r="O1220">
        <v>60</v>
      </c>
      <c r="P1220" t="s">
        <v>63</v>
      </c>
      <c r="Q1220">
        <v>34</v>
      </c>
      <c r="R1220">
        <v>10</v>
      </c>
      <c r="S1220">
        <v>0</v>
      </c>
      <c r="T1220">
        <v>340</v>
      </c>
      <c r="U1220">
        <v>210.8</v>
      </c>
    </row>
    <row r="1221" spans="1:21" hidden="1" x14ac:dyDescent="0.2">
      <c r="A1221" t="s">
        <v>385</v>
      </c>
      <c r="B1221" t="s">
        <v>386</v>
      </c>
      <c r="C1221" t="s">
        <v>387</v>
      </c>
      <c r="D1221" t="s">
        <v>388</v>
      </c>
      <c r="E1221" t="s">
        <v>176</v>
      </c>
      <c r="F1221" t="s">
        <v>477</v>
      </c>
      <c r="G1221" t="s">
        <v>457</v>
      </c>
      <c r="H1221">
        <v>10710</v>
      </c>
      <c r="I1221" s="1">
        <v>43942</v>
      </c>
      <c r="J1221" s="1" t="str">
        <f>TEXT(Shipping_Data[[#This Row],[OrderDate]],"MMM")</f>
        <v>Apr</v>
      </c>
      <c r="K1221">
        <f>YEAR(Shipping_Data[[#This Row],[OrderDate]])</f>
        <v>2020</v>
      </c>
      <c r="L1221" s="1">
        <v>43970</v>
      </c>
      <c r="M1221" s="1">
        <v>43945</v>
      </c>
      <c r="N1221" t="s">
        <v>40</v>
      </c>
      <c r="O1221">
        <v>19</v>
      </c>
      <c r="P1221" t="s">
        <v>203</v>
      </c>
      <c r="Q1221">
        <v>9.1999999999999993</v>
      </c>
      <c r="R1221">
        <v>5</v>
      </c>
      <c r="S1221">
        <v>0</v>
      </c>
      <c r="T1221">
        <v>46</v>
      </c>
      <c r="U1221">
        <v>4.9800000000000004</v>
      </c>
    </row>
    <row r="1222" spans="1:21" hidden="1" x14ac:dyDescent="0.2">
      <c r="A1222" t="s">
        <v>385</v>
      </c>
      <c r="B1222" t="s">
        <v>386</v>
      </c>
      <c r="C1222" t="s">
        <v>387</v>
      </c>
      <c r="D1222" t="s">
        <v>388</v>
      </c>
      <c r="E1222" t="s">
        <v>176</v>
      </c>
      <c r="F1222" t="s">
        <v>477</v>
      </c>
      <c r="G1222" t="s">
        <v>457</v>
      </c>
      <c r="H1222">
        <v>10710</v>
      </c>
      <c r="I1222" s="1">
        <v>43942</v>
      </c>
      <c r="J1222" s="1" t="str">
        <f>TEXT(Shipping_Data[[#This Row],[OrderDate]],"MMM")</f>
        <v>Apr</v>
      </c>
      <c r="K1222">
        <f>YEAR(Shipping_Data[[#This Row],[OrderDate]])</f>
        <v>2020</v>
      </c>
      <c r="L1222" s="1">
        <v>43970</v>
      </c>
      <c r="M1222" s="1">
        <v>43945</v>
      </c>
      <c r="N1222" t="s">
        <v>40</v>
      </c>
      <c r="O1222">
        <v>47</v>
      </c>
      <c r="P1222" t="s">
        <v>299</v>
      </c>
      <c r="Q1222">
        <v>9.5</v>
      </c>
      <c r="R1222">
        <v>5</v>
      </c>
      <c r="S1222">
        <v>0</v>
      </c>
      <c r="T1222">
        <v>47.5</v>
      </c>
      <c r="U1222">
        <v>4.9800000000000004</v>
      </c>
    </row>
    <row r="1223" spans="1:21" hidden="1" x14ac:dyDescent="0.2">
      <c r="A1223" t="s">
        <v>276</v>
      </c>
      <c r="B1223" t="s">
        <v>277</v>
      </c>
      <c r="C1223" t="s">
        <v>278</v>
      </c>
      <c r="D1223" t="s">
        <v>279</v>
      </c>
      <c r="E1223" t="s">
        <v>117</v>
      </c>
      <c r="F1223" t="s">
        <v>479</v>
      </c>
      <c r="G1223" t="s">
        <v>452</v>
      </c>
      <c r="H1223">
        <v>10711</v>
      </c>
      <c r="I1223" s="1">
        <v>43943</v>
      </c>
      <c r="J1223" s="1" t="str">
        <f>TEXT(Shipping_Data[[#This Row],[OrderDate]],"MMM")</f>
        <v>Apr</v>
      </c>
      <c r="K1223">
        <f>YEAR(Shipping_Data[[#This Row],[OrderDate]])</f>
        <v>2020</v>
      </c>
      <c r="L1223" s="1">
        <v>43985</v>
      </c>
      <c r="M1223" s="1">
        <v>43951</v>
      </c>
      <c r="N1223" t="s">
        <v>47</v>
      </c>
      <c r="O1223">
        <v>19</v>
      </c>
      <c r="P1223" t="s">
        <v>203</v>
      </c>
      <c r="Q1223">
        <v>9.1999999999999993</v>
      </c>
      <c r="R1223">
        <v>12</v>
      </c>
      <c r="S1223">
        <v>0</v>
      </c>
      <c r="T1223">
        <v>110.4</v>
      </c>
      <c r="U1223">
        <v>52.41</v>
      </c>
    </row>
    <row r="1224" spans="1:21" hidden="1" x14ac:dyDescent="0.2">
      <c r="A1224" t="s">
        <v>276</v>
      </c>
      <c r="B1224" t="s">
        <v>277</v>
      </c>
      <c r="C1224" t="s">
        <v>278</v>
      </c>
      <c r="D1224" t="s">
        <v>279</v>
      </c>
      <c r="E1224" t="s">
        <v>117</v>
      </c>
      <c r="F1224" t="s">
        <v>479</v>
      </c>
      <c r="G1224" t="s">
        <v>452</v>
      </c>
      <c r="H1224">
        <v>10711</v>
      </c>
      <c r="I1224" s="1">
        <v>43943</v>
      </c>
      <c r="J1224" s="1" t="str">
        <f>TEXT(Shipping_Data[[#This Row],[OrderDate]],"MMM")</f>
        <v>Apr</v>
      </c>
      <c r="K1224">
        <f>YEAR(Shipping_Data[[#This Row],[OrderDate]])</f>
        <v>2020</v>
      </c>
      <c r="L1224" s="1">
        <v>43985</v>
      </c>
      <c r="M1224" s="1">
        <v>43951</v>
      </c>
      <c r="N1224" t="s">
        <v>47</v>
      </c>
      <c r="O1224">
        <v>41</v>
      </c>
      <c r="P1224" t="s">
        <v>48</v>
      </c>
      <c r="Q1224">
        <v>9.65</v>
      </c>
      <c r="R1224">
        <v>42</v>
      </c>
      <c r="S1224">
        <v>0</v>
      </c>
      <c r="T1224">
        <v>405.3</v>
      </c>
      <c r="U1224">
        <v>52.41</v>
      </c>
    </row>
    <row r="1225" spans="1:21" hidden="1" x14ac:dyDescent="0.2">
      <c r="A1225" t="s">
        <v>276</v>
      </c>
      <c r="B1225" t="s">
        <v>277</v>
      </c>
      <c r="C1225" t="s">
        <v>278</v>
      </c>
      <c r="D1225" t="s">
        <v>279</v>
      </c>
      <c r="E1225" t="s">
        <v>117</v>
      </c>
      <c r="F1225" t="s">
        <v>479</v>
      </c>
      <c r="G1225" t="s">
        <v>452</v>
      </c>
      <c r="H1225">
        <v>10711</v>
      </c>
      <c r="I1225" s="1">
        <v>43943</v>
      </c>
      <c r="J1225" s="1" t="str">
        <f>TEXT(Shipping_Data[[#This Row],[OrderDate]],"MMM")</f>
        <v>Apr</v>
      </c>
      <c r="K1225">
        <f>YEAR(Shipping_Data[[#This Row],[OrderDate]])</f>
        <v>2020</v>
      </c>
      <c r="L1225" s="1">
        <v>43985</v>
      </c>
      <c r="M1225" s="1">
        <v>43951</v>
      </c>
      <c r="N1225" t="s">
        <v>47</v>
      </c>
      <c r="O1225">
        <v>53</v>
      </c>
      <c r="P1225" t="s">
        <v>87</v>
      </c>
      <c r="Q1225">
        <v>32.799999999999997</v>
      </c>
      <c r="R1225">
        <v>120</v>
      </c>
      <c r="S1225">
        <v>0</v>
      </c>
      <c r="T1225">
        <v>3936</v>
      </c>
      <c r="U1225">
        <v>52.41</v>
      </c>
    </row>
    <row r="1226" spans="1:21" hidden="1" x14ac:dyDescent="0.2">
      <c r="A1226" t="s">
        <v>234</v>
      </c>
      <c r="B1226" t="s">
        <v>235</v>
      </c>
      <c r="C1226" t="s">
        <v>236</v>
      </c>
      <c r="E1226" t="s">
        <v>237</v>
      </c>
      <c r="F1226" t="s">
        <v>477</v>
      </c>
      <c r="G1226" t="s">
        <v>454</v>
      </c>
      <c r="H1226">
        <v>10712</v>
      </c>
      <c r="I1226" s="1">
        <v>43943</v>
      </c>
      <c r="J1226" s="1" t="str">
        <f>TEXT(Shipping_Data[[#This Row],[OrderDate]],"MMM")</f>
        <v>Apr</v>
      </c>
      <c r="K1226">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hidden="1" x14ac:dyDescent="0.2">
      <c r="A1227" t="s">
        <v>234</v>
      </c>
      <c r="B1227" t="s">
        <v>235</v>
      </c>
      <c r="C1227" t="s">
        <v>236</v>
      </c>
      <c r="E1227" t="s">
        <v>237</v>
      </c>
      <c r="F1227" t="s">
        <v>477</v>
      </c>
      <c r="G1227" t="s">
        <v>454</v>
      </c>
      <c r="H1227">
        <v>10712</v>
      </c>
      <c r="I1227" s="1">
        <v>43943</v>
      </c>
      <c r="J1227" s="1" t="str">
        <f>TEXT(Shipping_Data[[#This Row],[OrderDate]],"MMM")</f>
        <v>Apr</v>
      </c>
      <c r="K1227">
        <f>YEAR(Shipping_Data[[#This Row],[OrderDate]])</f>
        <v>2020</v>
      </c>
      <c r="L1227" s="1">
        <v>43971</v>
      </c>
      <c r="M1227" s="1">
        <v>43953</v>
      </c>
      <c r="N1227" t="s">
        <v>40</v>
      </c>
      <c r="O1227">
        <v>56</v>
      </c>
      <c r="P1227" t="s">
        <v>129</v>
      </c>
      <c r="Q1227">
        <v>38</v>
      </c>
      <c r="R1227">
        <v>30</v>
      </c>
      <c r="S1227">
        <v>0</v>
      </c>
      <c r="T1227">
        <v>1140</v>
      </c>
      <c r="U1227">
        <v>89.93</v>
      </c>
    </row>
    <row r="1228" spans="1:21" hidden="1" x14ac:dyDescent="0.2">
      <c r="A1228" t="s">
        <v>276</v>
      </c>
      <c r="B1228" t="s">
        <v>277</v>
      </c>
      <c r="C1228" t="s">
        <v>278</v>
      </c>
      <c r="D1228" t="s">
        <v>279</v>
      </c>
      <c r="E1228" t="s">
        <v>117</v>
      </c>
      <c r="F1228" t="s">
        <v>479</v>
      </c>
      <c r="G1228" t="s">
        <v>457</v>
      </c>
      <c r="H1228">
        <v>10713</v>
      </c>
      <c r="I1228" s="1">
        <v>43944</v>
      </c>
      <c r="J1228" s="1" t="str">
        <f>TEXT(Shipping_Data[[#This Row],[OrderDate]],"MMM")</f>
        <v>Apr</v>
      </c>
      <c r="K1228">
        <f>YEAR(Shipping_Data[[#This Row],[OrderDate]])</f>
        <v>2020</v>
      </c>
      <c r="L1228" s="1">
        <v>43972</v>
      </c>
      <c r="M1228" s="1">
        <v>43946</v>
      </c>
      <c r="N1228" t="s">
        <v>40</v>
      </c>
      <c r="O1228">
        <v>10</v>
      </c>
      <c r="P1228" t="s">
        <v>170</v>
      </c>
      <c r="Q1228">
        <v>31</v>
      </c>
      <c r="R1228">
        <v>18</v>
      </c>
      <c r="S1228">
        <v>0</v>
      </c>
      <c r="T1228">
        <v>558</v>
      </c>
      <c r="U1228">
        <v>167.05</v>
      </c>
    </row>
    <row r="1229" spans="1:21" hidden="1" x14ac:dyDescent="0.2">
      <c r="A1229" t="s">
        <v>276</v>
      </c>
      <c r="B1229" t="s">
        <v>277</v>
      </c>
      <c r="C1229" t="s">
        <v>278</v>
      </c>
      <c r="D1229" t="s">
        <v>279</v>
      </c>
      <c r="E1229" t="s">
        <v>117</v>
      </c>
      <c r="F1229" t="s">
        <v>479</v>
      </c>
      <c r="G1229" t="s">
        <v>457</v>
      </c>
      <c r="H1229">
        <v>10713</v>
      </c>
      <c r="I1229" s="1">
        <v>43944</v>
      </c>
      <c r="J1229" s="1" t="str">
        <f>TEXT(Shipping_Data[[#This Row],[OrderDate]],"MMM")</f>
        <v>Apr</v>
      </c>
      <c r="K1229">
        <f>YEAR(Shipping_Data[[#This Row],[OrderDate]])</f>
        <v>2020</v>
      </c>
      <c r="L1229" s="1">
        <v>43972</v>
      </c>
      <c r="M1229" s="1">
        <v>43946</v>
      </c>
      <c r="N1229" t="s">
        <v>40</v>
      </c>
      <c r="O1229">
        <v>26</v>
      </c>
      <c r="P1229" t="s">
        <v>289</v>
      </c>
      <c r="Q1229">
        <v>31.23</v>
      </c>
      <c r="R1229">
        <v>30</v>
      </c>
      <c r="S1229">
        <v>0</v>
      </c>
      <c r="T1229">
        <v>936.9</v>
      </c>
      <c r="U1229">
        <v>167.05</v>
      </c>
    </row>
    <row r="1230" spans="1:21" hidden="1" x14ac:dyDescent="0.2">
      <c r="A1230" t="s">
        <v>276</v>
      </c>
      <c r="B1230" t="s">
        <v>277</v>
      </c>
      <c r="C1230" t="s">
        <v>278</v>
      </c>
      <c r="D1230" t="s">
        <v>279</v>
      </c>
      <c r="E1230" t="s">
        <v>117</v>
      </c>
      <c r="F1230" t="s">
        <v>479</v>
      </c>
      <c r="G1230" t="s">
        <v>457</v>
      </c>
      <c r="H1230">
        <v>10713</v>
      </c>
      <c r="I1230" s="1">
        <v>43944</v>
      </c>
      <c r="J1230" s="1" t="str">
        <f>TEXT(Shipping_Data[[#This Row],[OrderDate]],"MMM")</f>
        <v>Apr</v>
      </c>
      <c r="K1230">
        <f>YEAR(Shipping_Data[[#This Row],[OrderDate]])</f>
        <v>2020</v>
      </c>
      <c r="L1230" s="1">
        <v>43972</v>
      </c>
      <c r="M1230" s="1">
        <v>43946</v>
      </c>
      <c r="N1230" t="s">
        <v>40</v>
      </c>
      <c r="O1230">
        <v>45</v>
      </c>
      <c r="P1230" t="s">
        <v>364</v>
      </c>
      <c r="Q1230">
        <v>9.5</v>
      </c>
      <c r="R1230">
        <v>110</v>
      </c>
      <c r="S1230">
        <v>0</v>
      </c>
      <c r="T1230">
        <v>1045</v>
      </c>
      <c r="U1230">
        <v>167.05</v>
      </c>
    </row>
    <row r="1231" spans="1:21" hidden="1" x14ac:dyDescent="0.2">
      <c r="A1231" t="s">
        <v>276</v>
      </c>
      <c r="B1231" t="s">
        <v>277</v>
      </c>
      <c r="C1231" t="s">
        <v>278</v>
      </c>
      <c r="D1231" t="s">
        <v>279</v>
      </c>
      <c r="E1231" t="s">
        <v>117</v>
      </c>
      <c r="F1231" t="s">
        <v>479</v>
      </c>
      <c r="G1231" t="s">
        <v>457</v>
      </c>
      <c r="H1231">
        <v>10713</v>
      </c>
      <c r="I1231" s="1">
        <v>43944</v>
      </c>
      <c r="J1231" s="1" t="str">
        <f>TEXT(Shipping_Data[[#This Row],[OrderDate]],"MMM")</f>
        <v>Apr</v>
      </c>
      <c r="K1231">
        <f>YEAR(Shipping_Data[[#This Row],[OrderDate]])</f>
        <v>2020</v>
      </c>
      <c r="L1231" s="1">
        <v>43972</v>
      </c>
      <c r="M1231" s="1">
        <v>43946</v>
      </c>
      <c r="N1231" t="s">
        <v>40</v>
      </c>
      <c r="O1231">
        <v>46</v>
      </c>
      <c r="P1231" t="s">
        <v>215</v>
      </c>
      <c r="Q1231">
        <v>12</v>
      </c>
      <c r="R1231">
        <v>24</v>
      </c>
      <c r="S1231">
        <v>0</v>
      </c>
      <c r="T1231">
        <v>288</v>
      </c>
      <c r="U1231">
        <v>167.05</v>
      </c>
    </row>
    <row r="1232" spans="1:21" hidden="1" x14ac:dyDescent="0.2">
      <c r="A1232" t="s">
        <v>276</v>
      </c>
      <c r="B1232" t="s">
        <v>277</v>
      </c>
      <c r="C1232" t="s">
        <v>278</v>
      </c>
      <c r="D1232" t="s">
        <v>279</v>
      </c>
      <c r="E1232" t="s">
        <v>117</v>
      </c>
      <c r="F1232" t="s">
        <v>479</v>
      </c>
      <c r="G1232" t="s">
        <v>452</v>
      </c>
      <c r="H1232">
        <v>10714</v>
      </c>
      <c r="I1232" s="1">
        <v>43944</v>
      </c>
      <c r="J1232" s="1" t="str">
        <f>TEXT(Shipping_Data[[#This Row],[OrderDate]],"MMM")</f>
        <v>Apr</v>
      </c>
      <c r="K1232">
        <f>YEAR(Shipping_Data[[#This Row],[OrderDate]])</f>
        <v>2020</v>
      </c>
      <c r="L1232" s="1">
        <v>43972</v>
      </c>
      <c r="M1232" s="1">
        <v>43949</v>
      </c>
      <c r="N1232" t="s">
        <v>26</v>
      </c>
      <c r="O1232">
        <v>2</v>
      </c>
      <c r="P1232" t="s">
        <v>79</v>
      </c>
      <c r="Q1232">
        <v>19</v>
      </c>
      <c r="R1232">
        <v>30</v>
      </c>
      <c r="S1232">
        <v>0.25</v>
      </c>
      <c r="T1232">
        <v>427.5</v>
      </c>
      <c r="U1232">
        <v>24.49</v>
      </c>
    </row>
    <row r="1233" spans="1:21" hidden="1" x14ac:dyDescent="0.2">
      <c r="A1233" t="s">
        <v>276</v>
      </c>
      <c r="B1233" t="s">
        <v>277</v>
      </c>
      <c r="C1233" t="s">
        <v>278</v>
      </c>
      <c r="D1233" t="s">
        <v>279</v>
      </c>
      <c r="E1233" t="s">
        <v>117</v>
      </c>
      <c r="F1233" t="s">
        <v>479</v>
      </c>
      <c r="G1233" t="s">
        <v>452</v>
      </c>
      <c r="H1233">
        <v>10714</v>
      </c>
      <c r="I1233" s="1">
        <v>43944</v>
      </c>
      <c r="J1233" s="1" t="str">
        <f>TEXT(Shipping_Data[[#This Row],[OrderDate]],"MMM")</f>
        <v>Apr</v>
      </c>
      <c r="K1233">
        <f>YEAR(Shipping_Data[[#This Row],[OrderDate]])</f>
        <v>2020</v>
      </c>
      <c r="L1233" s="1">
        <v>43972</v>
      </c>
      <c r="M1233" s="1">
        <v>43949</v>
      </c>
      <c r="N1233" t="s">
        <v>26</v>
      </c>
      <c r="O1233">
        <v>17</v>
      </c>
      <c r="P1233" t="s">
        <v>140</v>
      </c>
      <c r="Q1233">
        <v>39</v>
      </c>
      <c r="R1233">
        <v>27</v>
      </c>
      <c r="S1233">
        <v>0.25</v>
      </c>
      <c r="T1233">
        <v>789.75</v>
      </c>
      <c r="U1233">
        <v>24.49</v>
      </c>
    </row>
    <row r="1234" spans="1:21" hidden="1" x14ac:dyDescent="0.2">
      <c r="A1234" t="s">
        <v>276</v>
      </c>
      <c r="B1234" t="s">
        <v>277</v>
      </c>
      <c r="C1234" t="s">
        <v>278</v>
      </c>
      <c r="D1234" t="s">
        <v>279</v>
      </c>
      <c r="E1234" t="s">
        <v>117</v>
      </c>
      <c r="F1234" t="s">
        <v>479</v>
      </c>
      <c r="G1234" t="s">
        <v>452</v>
      </c>
      <c r="H1234">
        <v>10714</v>
      </c>
      <c r="I1234" s="1">
        <v>43944</v>
      </c>
      <c r="J1234" s="1" t="str">
        <f>TEXT(Shipping_Data[[#This Row],[OrderDate]],"MMM")</f>
        <v>Apr</v>
      </c>
      <c r="K1234">
        <f>YEAR(Shipping_Data[[#This Row],[OrderDate]])</f>
        <v>2020</v>
      </c>
      <c r="L1234" s="1">
        <v>43972</v>
      </c>
      <c r="M1234" s="1">
        <v>43949</v>
      </c>
      <c r="N1234" t="s">
        <v>26</v>
      </c>
      <c r="O1234">
        <v>47</v>
      </c>
      <c r="P1234" t="s">
        <v>299</v>
      </c>
      <c r="Q1234">
        <v>9.5</v>
      </c>
      <c r="R1234">
        <v>50</v>
      </c>
      <c r="S1234">
        <v>0.25</v>
      </c>
      <c r="T1234">
        <v>356.25</v>
      </c>
      <c r="U1234">
        <v>24.49</v>
      </c>
    </row>
    <row r="1235" spans="1:21" hidden="1" x14ac:dyDescent="0.2">
      <c r="A1235" t="s">
        <v>276</v>
      </c>
      <c r="B1235" t="s">
        <v>277</v>
      </c>
      <c r="C1235" t="s">
        <v>278</v>
      </c>
      <c r="D1235" t="s">
        <v>279</v>
      </c>
      <c r="E1235" t="s">
        <v>117</v>
      </c>
      <c r="F1235" t="s">
        <v>479</v>
      </c>
      <c r="G1235" t="s">
        <v>452</v>
      </c>
      <c r="H1235">
        <v>10714</v>
      </c>
      <c r="I1235" s="1">
        <v>43944</v>
      </c>
      <c r="J1235" s="1" t="str">
        <f>TEXT(Shipping_Data[[#This Row],[OrderDate]],"MMM")</f>
        <v>Apr</v>
      </c>
      <c r="K1235">
        <f>YEAR(Shipping_Data[[#This Row],[OrderDate]])</f>
        <v>2020</v>
      </c>
      <c r="L1235" s="1">
        <v>43972</v>
      </c>
      <c r="M1235" s="1">
        <v>43949</v>
      </c>
      <c r="N1235" t="s">
        <v>26</v>
      </c>
      <c r="O1235">
        <v>56</v>
      </c>
      <c r="P1235" t="s">
        <v>129</v>
      </c>
      <c r="Q1235">
        <v>38</v>
      </c>
      <c r="R1235">
        <v>18</v>
      </c>
      <c r="S1235">
        <v>0.25</v>
      </c>
      <c r="T1235">
        <v>513</v>
      </c>
      <c r="U1235">
        <v>24.49</v>
      </c>
    </row>
    <row r="1236" spans="1:21" hidden="1" x14ac:dyDescent="0.2">
      <c r="A1236" t="s">
        <v>276</v>
      </c>
      <c r="B1236" t="s">
        <v>277</v>
      </c>
      <c r="C1236" t="s">
        <v>278</v>
      </c>
      <c r="D1236" t="s">
        <v>279</v>
      </c>
      <c r="E1236" t="s">
        <v>117</v>
      </c>
      <c r="F1236" t="s">
        <v>479</v>
      </c>
      <c r="G1236" t="s">
        <v>452</v>
      </c>
      <c r="H1236">
        <v>10714</v>
      </c>
      <c r="I1236" s="1">
        <v>43944</v>
      </c>
      <c r="J1236" s="1" t="str">
        <f>TEXT(Shipping_Data[[#This Row],[OrderDate]],"MMM")</f>
        <v>Apr</v>
      </c>
      <c r="K1236">
        <f>YEAR(Shipping_Data[[#This Row],[OrderDate]])</f>
        <v>2020</v>
      </c>
      <c r="L1236" s="1">
        <v>43972</v>
      </c>
      <c r="M1236" s="1">
        <v>43949</v>
      </c>
      <c r="N1236" t="s">
        <v>26</v>
      </c>
      <c r="O1236">
        <v>58</v>
      </c>
      <c r="P1236" t="s">
        <v>263</v>
      </c>
      <c r="Q1236">
        <v>13.25</v>
      </c>
      <c r="R1236">
        <v>12</v>
      </c>
      <c r="S1236">
        <v>0.25</v>
      </c>
      <c r="T1236">
        <v>119.25</v>
      </c>
      <c r="U1236">
        <v>24.49</v>
      </c>
    </row>
    <row r="1237" spans="1:21" hidden="1" x14ac:dyDescent="0.2">
      <c r="A1237" t="s">
        <v>290</v>
      </c>
      <c r="B1237" t="s">
        <v>291</v>
      </c>
      <c r="C1237" t="s">
        <v>292</v>
      </c>
      <c r="D1237" t="s">
        <v>293</v>
      </c>
      <c r="E1237" t="s">
        <v>20</v>
      </c>
      <c r="F1237" t="s">
        <v>477</v>
      </c>
      <c r="G1237" t="s">
        <v>454</v>
      </c>
      <c r="H1237">
        <v>10715</v>
      </c>
      <c r="I1237" s="1">
        <v>43945</v>
      </c>
      <c r="J1237" s="1" t="str">
        <f>TEXT(Shipping_Data[[#This Row],[OrderDate]],"MMM")</f>
        <v>Apr</v>
      </c>
      <c r="K1237">
        <f>YEAR(Shipping_Data[[#This Row],[OrderDate]])</f>
        <v>2020</v>
      </c>
      <c r="L1237" s="1">
        <v>43959</v>
      </c>
      <c r="M1237" s="1">
        <v>43951</v>
      </c>
      <c r="N1237" t="s">
        <v>40</v>
      </c>
      <c r="O1237">
        <v>10</v>
      </c>
      <c r="P1237" t="s">
        <v>170</v>
      </c>
      <c r="Q1237">
        <v>31</v>
      </c>
      <c r="R1237">
        <v>21</v>
      </c>
      <c r="S1237">
        <v>0</v>
      </c>
      <c r="T1237">
        <v>651</v>
      </c>
      <c r="U1237">
        <v>63.2</v>
      </c>
    </row>
    <row r="1238" spans="1:21" hidden="1" x14ac:dyDescent="0.2">
      <c r="A1238" t="s">
        <v>290</v>
      </c>
      <c r="B1238" t="s">
        <v>291</v>
      </c>
      <c r="C1238" t="s">
        <v>292</v>
      </c>
      <c r="D1238" t="s">
        <v>293</v>
      </c>
      <c r="E1238" t="s">
        <v>20</v>
      </c>
      <c r="F1238" t="s">
        <v>477</v>
      </c>
      <c r="G1238" t="s">
        <v>454</v>
      </c>
      <c r="H1238">
        <v>10715</v>
      </c>
      <c r="I1238" s="1">
        <v>43945</v>
      </c>
      <c r="J1238" s="1" t="str">
        <f>TEXT(Shipping_Data[[#This Row],[OrderDate]],"MMM")</f>
        <v>Apr</v>
      </c>
      <c r="K1238">
        <f>YEAR(Shipping_Data[[#This Row],[OrderDate]])</f>
        <v>2020</v>
      </c>
      <c r="L1238" s="1">
        <v>43959</v>
      </c>
      <c r="M1238" s="1">
        <v>43951</v>
      </c>
      <c r="N1238" t="s">
        <v>40</v>
      </c>
      <c r="O1238">
        <v>71</v>
      </c>
      <c r="P1238" t="s">
        <v>171</v>
      </c>
      <c r="Q1238">
        <v>21.5</v>
      </c>
      <c r="R1238">
        <v>30</v>
      </c>
      <c r="S1238">
        <v>0</v>
      </c>
      <c r="T1238">
        <v>645</v>
      </c>
      <c r="U1238">
        <v>63.2</v>
      </c>
    </row>
    <row r="1239" spans="1:21" hidden="1" x14ac:dyDescent="0.2">
      <c r="A1239" t="s">
        <v>396</v>
      </c>
      <c r="B1239" t="s">
        <v>397</v>
      </c>
      <c r="C1239" t="s">
        <v>380</v>
      </c>
      <c r="D1239" t="s">
        <v>381</v>
      </c>
      <c r="E1239" t="s">
        <v>382</v>
      </c>
      <c r="F1239" t="s">
        <v>478</v>
      </c>
      <c r="G1239" t="s">
        <v>453</v>
      </c>
      <c r="H1239">
        <v>10716</v>
      </c>
      <c r="I1239" s="1">
        <v>43946</v>
      </c>
      <c r="J1239" s="1" t="str">
        <f>TEXT(Shipping_Data[[#This Row],[OrderDate]],"MMM")</f>
        <v>Apr</v>
      </c>
      <c r="K1239">
        <f>YEAR(Shipping_Data[[#This Row],[OrderDate]])</f>
        <v>2020</v>
      </c>
      <c r="L1239" s="1">
        <v>43974</v>
      </c>
      <c r="M1239" s="1">
        <v>43949</v>
      </c>
      <c r="N1239" t="s">
        <v>47</v>
      </c>
      <c r="O1239">
        <v>21</v>
      </c>
      <c r="P1239" t="s">
        <v>107</v>
      </c>
      <c r="Q1239">
        <v>10</v>
      </c>
      <c r="R1239">
        <v>5</v>
      </c>
      <c r="S1239">
        <v>0</v>
      </c>
      <c r="T1239">
        <v>50</v>
      </c>
      <c r="U1239">
        <v>22.57</v>
      </c>
    </row>
    <row r="1240" spans="1:21" hidden="1" x14ac:dyDescent="0.2">
      <c r="A1240" t="s">
        <v>396</v>
      </c>
      <c r="B1240" t="s">
        <v>397</v>
      </c>
      <c r="C1240" t="s">
        <v>380</v>
      </c>
      <c r="D1240" t="s">
        <v>381</v>
      </c>
      <c r="E1240" t="s">
        <v>382</v>
      </c>
      <c r="F1240" t="s">
        <v>478</v>
      </c>
      <c r="G1240" t="s">
        <v>453</v>
      </c>
      <c r="H1240">
        <v>10716</v>
      </c>
      <c r="I1240" s="1">
        <v>43946</v>
      </c>
      <c r="J1240" s="1" t="str">
        <f>TEXT(Shipping_Data[[#This Row],[OrderDate]],"MMM")</f>
        <v>Apr</v>
      </c>
      <c r="K1240">
        <f>YEAR(Shipping_Data[[#This Row],[OrderDate]])</f>
        <v>2020</v>
      </c>
      <c r="L1240" s="1">
        <v>43974</v>
      </c>
      <c r="M1240" s="1">
        <v>43949</v>
      </c>
      <c r="N1240" t="s">
        <v>47</v>
      </c>
      <c r="O1240">
        <v>51</v>
      </c>
      <c r="P1240" t="s">
        <v>42</v>
      </c>
      <c r="Q1240">
        <v>53</v>
      </c>
      <c r="R1240">
        <v>7</v>
      </c>
      <c r="S1240">
        <v>0</v>
      </c>
      <c r="T1240">
        <v>371</v>
      </c>
      <c r="U1240">
        <v>22.57</v>
      </c>
    </row>
    <row r="1241" spans="1:21" hidden="1" x14ac:dyDescent="0.2">
      <c r="A1241" t="s">
        <v>396</v>
      </c>
      <c r="B1241" t="s">
        <v>397</v>
      </c>
      <c r="C1241" t="s">
        <v>380</v>
      </c>
      <c r="D1241" t="s">
        <v>381</v>
      </c>
      <c r="E1241" t="s">
        <v>382</v>
      </c>
      <c r="F1241" t="s">
        <v>478</v>
      </c>
      <c r="G1241" t="s">
        <v>453</v>
      </c>
      <c r="H1241">
        <v>10716</v>
      </c>
      <c r="I1241" s="1">
        <v>43946</v>
      </c>
      <c r="J1241" s="1" t="str">
        <f>TEXT(Shipping_Data[[#This Row],[OrderDate]],"MMM")</f>
        <v>Apr</v>
      </c>
      <c r="K1241">
        <f>YEAR(Shipping_Data[[#This Row],[OrderDate]])</f>
        <v>2020</v>
      </c>
      <c r="L1241" s="1">
        <v>43974</v>
      </c>
      <c r="M1241" s="1">
        <v>43949</v>
      </c>
      <c r="N1241" t="s">
        <v>47</v>
      </c>
      <c r="O1241">
        <v>61</v>
      </c>
      <c r="P1241" t="s">
        <v>383</v>
      </c>
      <c r="Q1241">
        <v>28.5</v>
      </c>
      <c r="R1241">
        <v>10</v>
      </c>
      <c r="S1241">
        <v>0</v>
      </c>
      <c r="T1241">
        <v>285</v>
      </c>
      <c r="U1241">
        <v>22.57</v>
      </c>
    </row>
    <row r="1242" spans="1:21" hidden="1" x14ac:dyDescent="0.2">
      <c r="A1242" t="s">
        <v>146</v>
      </c>
      <c r="B1242" t="s">
        <v>147</v>
      </c>
      <c r="C1242" t="s">
        <v>148</v>
      </c>
      <c r="D1242" t="s">
        <v>149</v>
      </c>
      <c r="E1242" t="s">
        <v>34</v>
      </c>
      <c r="F1242" t="s">
        <v>477</v>
      </c>
      <c r="G1242" t="s">
        <v>457</v>
      </c>
      <c r="H1242">
        <v>10717</v>
      </c>
      <c r="I1242" s="1">
        <v>43946</v>
      </c>
      <c r="J1242" s="1" t="str">
        <f>TEXT(Shipping_Data[[#This Row],[OrderDate]],"MMM")</f>
        <v>Apr</v>
      </c>
      <c r="K1242">
        <f>YEAR(Shipping_Data[[#This Row],[OrderDate]])</f>
        <v>2020</v>
      </c>
      <c r="L1242" s="1">
        <v>43974</v>
      </c>
      <c r="M1242" s="1">
        <v>43951</v>
      </c>
      <c r="N1242" t="s">
        <v>47</v>
      </c>
      <c r="O1242">
        <v>21</v>
      </c>
      <c r="P1242" t="s">
        <v>107</v>
      </c>
      <c r="Q1242">
        <v>10</v>
      </c>
      <c r="R1242">
        <v>32</v>
      </c>
      <c r="S1242">
        <v>5.000000074505806E-2</v>
      </c>
      <c r="T1242">
        <v>304</v>
      </c>
      <c r="U1242">
        <v>59.25</v>
      </c>
    </row>
    <row r="1243" spans="1:21" hidden="1" x14ac:dyDescent="0.2">
      <c r="A1243" t="s">
        <v>146</v>
      </c>
      <c r="B1243" t="s">
        <v>147</v>
      </c>
      <c r="C1243" t="s">
        <v>148</v>
      </c>
      <c r="D1243" t="s">
        <v>149</v>
      </c>
      <c r="E1243" t="s">
        <v>34</v>
      </c>
      <c r="F1243" t="s">
        <v>477</v>
      </c>
      <c r="G1243" t="s">
        <v>457</v>
      </c>
      <c r="H1243">
        <v>10717</v>
      </c>
      <c r="I1243" s="1">
        <v>43946</v>
      </c>
      <c r="J1243" s="1" t="str">
        <f>TEXT(Shipping_Data[[#This Row],[OrderDate]],"MMM")</f>
        <v>Apr</v>
      </c>
      <c r="K1243">
        <f>YEAR(Shipping_Data[[#This Row],[OrderDate]])</f>
        <v>2020</v>
      </c>
      <c r="L1243" s="1">
        <v>43974</v>
      </c>
      <c r="M1243" s="1">
        <v>43951</v>
      </c>
      <c r="N1243" t="s">
        <v>47</v>
      </c>
      <c r="O1243">
        <v>54</v>
      </c>
      <c r="P1243" t="s">
        <v>220</v>
      </c>
      <c r="Q1243">
        <v>7.45</v>
      </c>
      <c r="R1243">
        <v>15</v>
      </c>
      <c r="S1243">
        <v>0</v>
      </c>
      <c r="T1243">
        <v>111.75</v>
      </c>
      <c r="U1243">
        <v>59.25</v>
      </c>
    </row>
    <row r="1244" spans="1:21" hidden="1" x14ac:dyDescent="0.2">
      <c r="A1244" t="s">
        <v>146</v>
      </c>
      <c r="B1244" t="s">
        <v>147</v>
      </c>
      <c r="C1244" t="s">
        <v>148</v>
      </c>
      <c r="D1244" t="s">
        <v>149</v>
      </c>
      <c r="E1244" t="s">
        <v>34</v>
      </c>
      <c r="F1244" t="s">
        <v>477</v>
      </c>
      <c r="G1244" t="s">
        <v>457</v>
      </c>
      <c r="H1244">
        <v>10717</v>
      </c>
      <c r="I1244" s="1">
        <v>43946</v>
      </c>
      <c r="J1244" s="1" t="str">
        <f>TEXT(Shipping_Data[[#This Row],[OrderDate]],"MMM")</f>
        <v>Apr</v>
      </c>
      <c r="K1244">
        <f>YEAR(Shipping_Data[[#This Row],[OrderDate]])</f>
        <v>2020</v>
      </c>
      <c r="L1244" s="1">
        <v>43974</v>
      </c>
      <c r="M1244" s="1">
        <v>43951</v>
      </c>
      <c r="N1244" t="s">
        <v>47</v>
      </c>
      <c r="O1244">
        <v>69</v>
      </c>
      <c r="P1244" t="s">
        <v>233</v>
      </c>
      <c r="Q1244">
        <v>36</v>
      </c>
      <c r="R1244">
        <v>25</v>
      </c>
      <c r="S1244">
        <v>5.000000074505806E-2</v>
      </c>
      <c r="T1244">
        <v>855</v>
      </c>
      <c r="U1244">
        <v>59.25</v>
      </c>
    </row>
    <row r="1245" spans="1:21" hidden="1" x14ac:dyDescent="0.2">
      <c r="A1245" t="s">
        <v>271</v>
      </c>
      <c r="B1245" t="s">
        <v>272</v>
      </c>
      <c r="C1245" t="s">
        <v>273</v>
      </c>
      <c r="D1245" t="s">
        <v>274</v>
      </c>
      <c r="E1245" t="s">
        <v>34</v>
      </c>
      <c r="F1245" t="s">
        <v>477</v>
      </c>
      <c r="G1245" t="s">
        <v>457</v>
      </c>
      <c r="H1245">
        <v>10718</v>
      </c>
      <c r="I1245" s="1">
        <v>43949</v>
      </c>
      <c r="J1245" s="1" t="str">
        <f>TEXT(Shipping_Data[[#This Row],[OrderDate]],"MMM")</f>
        <v>Apr</v>
      </c>
      <c r="K1245">
        <f>YEAR(Shipping_Data[[#This Row],[OrderDate]])</f>
        <v>2020</v>
      </c>
      <c r="L1245" s="1">
        <v>43977</v>
      </c>
      <c r="M1245" s="1">
        <v>43951</v>
      </c>
      <c r="N1245" t="s">
        <v>26</v>
      </c>
      <c r="O1245">
        <v>12</v>
      </c>
      <c r="P1245" t="s">
        <v>145</v>
      </c>
      <c r="Q1245">
        <v>38</v>
      </c>
      <c r="R1245">
        <v>36</v>
      </c>
      <c r="S1245">
        <v>0</v>
      </c>
      <c r="T1245">
        <v>1368</v>
      </c>
      <c r="U1245">
        <v>170.88</v>
      </c>
    </row>
    <row r="1246" spans="1:21" hidden="1" x14ac:dyDescent="0.2">
      <c r="A1246" t="s">
        <v>271</v>
      </c>
      <c r="B1246" t="s">
        <v>272</v>
      </c>
      <c r="C1246" t="s">
        <v>273</v>
      </c>
      <c r="D1246" t="s">
        <v>274</v>
      </c>
      <c r="E1246" t="s">
        <v>34</v>
      </c>
      <c r="F1246" t="s">
        <v>477</v>
      </c>
      <c r="G1246" t="s">
        <v>457</v>
      </c>
      <c r="H1246">
        <v>10718</v>
      </c>
      <c r="I1246" s="1">
        <v>43949</v>
      </c>
      <c r="J1246" s="1" t="str">
        <f>TEXT(Shipping_Data[[#This Row],[OrderDate]],"MMM")</f>
        <v>Apr</v>
      </c>
      <c r="K1246">
        <f>YEAR(Shipping_Data[[#This Row],[OrderDate]])</f>
        <v>2020</v>
      </c>
      <c r="L1246" s="1">
        <v>43977</v>
      </c>
      <c r="M1246" s="1">
        <v>43951</v>
      </c>
      <c r="N1246" t="s">
        <v>26</v>
      </c>
      <c r="O1246">
        <v>16</v>
      </c>
      <c r="P1246" t="s">
        <v>80</v>
      </c>
      <c r="Q1246">
        <v>17.45</v>
      </c>
      <c r="R1246">
        <v>20</v>
      </c>
      <c r="S1246">
        <v>0</v>
      </c>
      <c r="T1246">
        <v>349</v>
      </c>
      <c r="U1246">
        <v>170.88</v>
      </c>
    </row>
    <row r="1247" spans="1:21" hidden="1" x14ac:dyDescent="0.2">
      <c r="A1247" t="s">
        <v>271</v>
      </c>
      <c r="B1247" t="s">
        <v>272</v>
      </c>
      <c r="C1247" t="s">
        <v>273</v>
      </c>
      <c r="D1247" t="s">
        <v>274</v>
      </c>
      <c r="E1247" t="s">
        <v>34</v>
      </c>
      <c r="F1247" t="s">
        <v>477</v>
      </c>
      <c r="G1247" t="s">
        <v>457</v>
      </c>
      <c r="H1247">
        <v>10718</v>
      </c>
      <c r="I1247" s="1">
        <v>43949</v>
      </c>
      <c r="J1247" s="1" t="str">
        <f>TEXT(Shipping_Data[[#This Row],[OrderDate]],"MMM")</f>
        <v>Apr</v>
      </c>
      <c r="K1247">
        <f>YEAR(Shipping_Data[[#This Row],[OrderDate]])</f>
        <v>2020</v>
      </c>
      <c r="L1247" s="1">
        <v>43977</v>
      </c>
      <c r="M1247" s="1">
        <v>43951</v>
      </c>
      <c r="N1247" t="s">
        <v>26</v>
      </c>
      <c r="O1247">
        <v>36</v>
      </c>
      <c r="P1247" t="s">
        <v>81</v>
      </c>
      <c r="Q1247">
        <v>19</v>
      </c>
      <c r="R1247">
        <v>40</v>
      </c>
      <c r="S1247">
        <v>0</v>
      </c>
      <c r="T1247">
        <v>760</v>
      </c>
      <c r="U1247">
        <v>170.88</v>
      </c>
    </row>
    <row r="1248" spans="1:21" hidden="1" x14ac:dyDescent="0.2">
      <c r="A1248" t="s">
        <v>271</v>
      </c>
      <c r="B1248" t="s">
        <v>272</v>
      </c>
      <c r="C1248" t="s">
        <v>273</v>
      </c>
      <c r="D1248" t="s">
        <v>274</v>
      </c>
      <c r="E1248" t="s">
        <v>34</v>
      </c>
      <c r="F1248" t="s">
        <v>477</v>
      </c>
      <c r="G1248" t="s">
        <v>457</v>
      </c>
      <c r="H1248">
        <v>10718</v>
      </c>
      <c r="I1248" s="1">
        <v>43949</v>
      </c>
      <c r="J1248" s="1" t="str">
        <f>TEXT(Shipping_Data[[#This Row],[OrderDate]],"MMM")</f>
        <v>Apr</v>
      </c>
      <c r="K1248">
        <f>YEAR(Shipping_Data[[#This Row],[OrderDate]])</f>
        <v>2020</v>
      </c>
      <c r="L1248" s="1">
        <v>43977</v>
      </c>
      <c r="M1248" s="1">
        <v>43951</v>
      </c>
      <c r="N1248" t="s">
        <v>26</v>
      </c>
      <c r="O1248">
        <v>62</v>
      </c>
      <c r="P1248" t="s">
        <v>118</v>
      </c>
      <c r="Q1248">
        <v>49.3</v>
      </c>
      <c r="R1248">
        <v>20</v>
      </c>
      <c r="S1248">
        <v>0</v>
      </c>
      <c r="T1248">
        <v>986</v>
      </c>
      <c r="U1248">
        <v>170.88</v>
      </c>
    </row>
    <row r="1249" spans="1:21" hidden="1" x14ac:dyDescent="0.2">
      <c r="A1249" t="s">
        <v>427</v>
      </c>
      <c r="B1249" t="s">
        <v>428</v>
      </c>
      <c r="C1249" t="s">
        <v>429</v>
      </c>
      <c r="D1249" t="s">
        <v>430</v>
      </c>
      <c r="E1249" t="s">
        <v>117</v>
      </c>
      <c r="F1249" t="s">
        <v>479</v>
      </c>
      <c r="G1249" t="s">
        <v>458</v>
      </c>
      <c r="H1249">
        <v>10719</v>
      </c>
      <c r="I1249" s="1">
        <v>43949</v>
      </c>
      <c r="J1249" s="1" t="str">
        <f>TEXT(Shipping_Data[[#This Row],[OrderDate]],"MMM")</f>
        <v>Apr</v>
      </c>
      <c r="K1249">
        <f>YEAR(Shipping_Data[[#This Row],[OrderDate]])</f>
        <v>2020</v>
      </c>
      <c r="L1249" s="1">
        <v>43977</v>
      </c>
      <c r="M1249" s="1">
        <v>43958</v>
      </c>
      <c r="N1249" t="s">
        <v>47</v>
      </c>
      <c r="O1249">
        <v>18</v>
      </c>
      <c r="P1249" t="s">
        <v>232</v>
      </c>
      <c r="Q1249">
        <v>62.5</v>
      </c>
      <c r="R1249">
        <v>12</v>
      </c>
      <c r="S1249">
        <v>0.25</v>
      </c>
      <c r="T1249">
        <v>562.5</v>
      </c>
      <c r="U1249">
        <v>51.44</v>
      </c>
    </row>
    <row r="1250" spans="1:21" hidden="1" x14ac:dyDescent="0.2">
      <c r="A1250" t="s">
        <v>427</v>
      </c>
      <c r="B1250" t="s">
        <v>428</v>
      </c>
      <c r="C1250" t="s">
        <v>429</v>
      </c>
      <c r="D1250" t="s">
        <v>430</v>
      </c>
      <c r="E1250" t="s">
        <v>117</v>
      </c>
      <c r="F1250" t="s">
        <v>479</v>
      </c>
      <c r="G1250" t="s">
        <v>458</v>
      </c>
      <c r="H1250">
        <v>10719</v>
      </c>
      <c r="I1250" s="1">
        <v>43949</v>
      </c>
      <c r="J1250" s="1" t="str">
        <f>TEXT(Shipping_Data[[#This Row],[OrderDate]],"MMM")</f>
        <v>Apr</v>
      </c>
      <c r="K1250">
        <f>YEAR(Shipping_Data[[#This Row],[OrderDate]])</f>
        <v>2020</v>
      </c>
      <c r="L1250" s="1">
        <v>43977</v>
      </c>
      <c r="M1250" s="1">
        <v>43958</v>
      </c>
      <c r="N1250" t="s">
        <v>47</v>
      </c>
      <c r="O1250">
        <v>30</v>
      </c>
      <c r="P1250" t="s">
        <v>130</v>
      </c>
      <c r="Q1250">
        <v>25.89</v>
      </c>
      <c r="R1250">
        <v>3</v>
      </c>
      <c r="S1250">
        <v>0.25</v>
      </c>
      <c r="T1250">
        <v>58.25</v>
      </c>
      <c r="U1250">
        <v>51.44</v>
      </c>
    </row>
    <row r="1251" spans="1:21" hidden="1" x14ac:dyDescent="0.2">
      <c r="A1251" t="s">
        <v>427</v>
      </c>
      <c r="B1251" t="s">
        <v>428</v>
      </c>
      <c r="C1251" t="s">
        <v>429</v>
      </c>
      <c r="D1251" t="s">
        <v>430</v>
      </c>
      <c r="E1251" t="s">
        <v>117</v>
      </c>
      <c r="F1251" t="s">
        <v>479</v>
      </c>
      <c r="G1251" t="s">
        <v>458</v>
      </c>
      <c r="H1251">
        <v>10719</v>
      </c>
      <c r="I1251" s="1">
        <v>43949</v>
      </c>
      <c r="J1251" s="1" t="str">
        <f>TEXT(Shipping_Data[[#This Row],[OrderDate]],"MMM")</f>
        <v>Apr</v>
      </c>
      <c r="K1251">
        <f>YEAR(Shipping_Data[[#This Row],[OrderDate]])</f>
        <v>2020</v>
      </c>
      <c r="L1251" s="1">
        <v>43977</v>
      </c>
      <c r="M1251" s="1">
        <v>43958</v>
      </c>
      <c r="N1251" t="s">
        <v>47</v>
      </c>
      <c r="O1251">
        <v>54</v>
      </c>
      <c r="P1251" t="s">
        <v>220</v>
      </c>
      <c r="Q1251">
        <v>7.45</v>
      </c>
      <c r="R1251">
        <v>40</v>
      </c>
      <c r="S1251">
        <v>0.25</v>
      </c>
      <c r="T1251">
        <v>223.5</v>
      </c>
      <c r="U1251">
        <v>51.44</v>
      </c>
    </row>
    <row r="1252" spans="1:21" hidden="1" x14ac:dyDescent="0.2">
      <c r="A1252" t="s">
        <v>120</v>
      </c>
      <c r="B1252" t="s">
        <v>121</v>
      </c>
      <c r="C1252" t="s">
        <v>45</v>
      </c>
      <c r="D1252" t="s">
        <v>122</v>
      </c>
      <c r="E1252" t="s">
        <v>39</v>
      </c>
      <c r="F1252" t="s">
        <v>478</v>
      </c>
      <c r="G1252" t="s">
        <v>458</v>
      </c>
      <c r="H1252">
        <v>10720</v>
      </c>
      <c r="I1252" s="1">
        <v>43950</v>
      </c>
      <c r="J1252" s="1" t="str">
        <f>TEXT(Shipping_Data[[#This Row],[OrderDate]],"MMM")</f>
        <v>Apr</v>
      </c>
      <c r="K1252">
        <f>YEAR(Shipping_Data[[#This Row],[OrderDate]])</f>
        <v>2020</v>
      </c>
      <c r="L1252" s="1">
        <v>43964</v>
      </c>
      <c r="M1252" s="1">
        <v>43958</v>
      </c>
      <c r="N1252" t="s">
        <v>47</v>
      </c>
      <c r="O1252">
        <v>35</v>
      </c>
      <c r="P1252" t="s">
        <v>123</v>
      </c>
      <c r="Q1252">
        <v>18</v>
      </c>
      <c r="R1252">
        <v>21</v>
      </c>
      <c r="S1252">
        <v>0</v>
      </c>
      <c r="T1252">
        <v>378</v>
      </c>
      <c r="U1252">
        <v>9.5299999999999994</v>
      </c>
    </row>
    <row r="1253" spans="1:21" hidden="1" x14ac:dyDescent="0.2">
      <c r="A1253" t="s">
        <v>120</v>
      </c>
      <c r="B1253" t="s">
        <v>121</v>
      </c>
      <c r="C1253" t="s">
        <v>45</v>
      </c>
      <c r="D1253" t="s">
        <v>122</v>
      </c>
      <c r="E1253" t="s">
        <v>39</v>
      </c>
      <c r="F1253" t="s">
        <v>478</v>
      </c>
      <c r="G1253" t="s">
        <v>458</v>
      </c>
      <c r="H1253">
        <v>10720</v>
      </c>
      <c r="I1253" s="1">
        <v>43950</v>
      </c>
      <c r="J1253" s="1" t="str">
        <f>TEXT(Shipping_Data[[#This Row],[OrderDate]],"MMM")</f>
        <v>Apr</v>
      </c>
      <c r="K1253">
        <f>YEAR(Shipping_Data[[#This Row],[OrderDate]])</f>
        <v>2020</v>
      </c>
      <c r="L1253" s="1">
        <v>43964</v>
      </c>
      <c r="M1253" s="1">
        <v>43958</v>
      </c>
      <c r="N1253" t="s">
        <v>47</v>
      </c>
      <c r="O1253">
        <v>71</v>
      </c>
      <c r="P1253" t="s">
        <v>171</v>
      </c>
      <c r="Q1253">
        <v>21.5</v>
      </c>
      <c r="R1253">
        <v>8</v>
      </c>
      <c r="S1253">
        <v>0</v>
      </c>
      <c r="T1253">
        <v>172</v>
      </c>
      <c r="U1253">
        <v>9.5299999999999994</v>
      </c>
    </row>
    <row r="1254" spans="1:21" hidden="1" x14ac:dyDescent="0.2">
      <c r="A1254" t="s">
        <v>166</v>
      </c>
      <c r="B1254" t="s">
        <v>167</v>
      </c>
      <c r="C1254" t="s">
        <v>168</v>
      </c>
      <c r="D1254" t="s">
        <v>169</v>
      </c>
      <c r="E1254" t="s">
        <v>34</v>
      </c>
      <c r="F1254" t="s">
        <v>477</v>
      </c>
      <c r="G1254" t="s">
        <v>452</v>
      </c>
      <c r="H1254">
        <v>10721</v>
      </c>
      <c r="I1254" s="1">
        <v>43951</v>
      </c>
      <c r="J1254" s="1" t="str">
        <f>TEXT(Shipping_Data[[#This Row],[OrderDate]],"MMM")</f>
        <v>Apr</v>
      </c>
      <c r="K1254">
        <f>YEAR(Shipping_Data[[#This Row],[OrderDate]])</f>
        <v>2020</v>
      </c>
      <c r="L1254" s="1">
        <v>43979</v>
      </c>
      <c r="M1254" s="1">
        <v>43953</v>
      </c>
      <c r="N1254" t="s">
        <v>26</v>
      </c>
      <c r="O1254">
        <v>44</v>
      </c>
      <c r="P1254" t="s">
        <v>190</v>
      </c>
      <c r="Q1254">
        <v>19.45</v>
      </c>
      <c r="R1254">
        <v>50</v>
      </c>
      <c r="S1254">
        <v>5.000000074505806E-2</v>
      </c>
      <c r="T1254">
        <v>923.87</v>
      </c>
      <c r="U1254">
        <v>48.92</v>
      </c>
    </row>
    <row r="1255" spans="1:21" hidden="1" x14ac:dyDescent="0.2">
      <c r="A1255" t="s">
        <v>276</v>
      </c>
      <c r="B1255" t="s">
        <v>277</v>
      </c>
      <c r="C1255" t="s">
        <v>278</v>
      </c>
      <c r="D1255" t="s">
        <v>279</v>
      </c>
      <c r="E1255" t="s">
        <v>117</v>
      </c>
      <c r="F1255" t="s">
        <v>479</v>
      </c>
      <c r="G1255" t="s">
        <v>458</v>
      </c>
      <c r="H1255">
        <v>10722</v>
      </c>
      <c r="I1255" s="1">
        <v>43951</v>
      </c>
      <c r="J1255" s="1" t="str">
        <f>TEXT(Shipping_Data[[#This Row],[OrderDate]],"MMM")</f>
        <v>Apr</v>
      </c>
      <c r="K1255">
        <f>YEAR(Shipping_Data[[#This Row],[OrderDate]])</f>
        <v>2020</v>
      </c>
      <c r="L1255" s="1">
        <v>43993</v>
      </c>
      <c r="M1255" s="1">
        <v>43957</v>
      </c>
      <c r="N1255" t="s">
        <v>40</v>
      </c>
      <c r="O1255">
        <v>2</v>
      </c>
      <c r="P1255" t="s">
        <v>79</v>
      </c>
      <c r="Q1255">
        <v>19</v>
      </c>
      <c r="R1255">
        <v>3</v>
      </c>
      <c r="S1255">
        <v>0</v>
      </c>
      <c r="T1255">
        <v>57</v>
      </c>
      <c r="U1255">
        <v>74.58</v>
      </c>
    </row>
    <row r="1256" spans="1:21" hidden="1" x14ac:dyDescent="0.2">
      <c r="A1256" t="s">
        <v>276</v>
      </c>
      <c r="B1256" t="s">
        <v>277</v>
      </c>
      <c r="C1256" t="s">
        <v>278</v>
      </c>
      <c r="D1256" t="s">
        <v>279</v>
      </c>
      <c r="E1256" t="s">
        <v>117</v>
      </c>
      <c r="F1256" t="s">
        <v>479</v>
      </c>
      <c r="G1256" t="s">
        <v>458</v>
      </c>
      <c r="H1256">
        <v>10722</v>
      </c>
      <c r="I1256" s="1">
        <v>43951</v>
      </c>
      <c r="J1256" s="1" t="str">
        <f>TEXT(Shipping_Data[[#This Row],[OrderDate]],"MMM")</f>
        <v>Apr</v>
      </c>
      <c r="K1256">
        <f>YEAR(Shipping_Data[[#This Row],[OrderDate]])</f>
        <v>2020</v>
      </c>
      <c r="L1256" s="1">
        <v>43993</v>
      </c>
      <c r="M1256" s="1">
        <v>43957</v>
      </c>
      <c r="N1256" t="s">
        <v>40</v>
      </c>
      <c r="O1256">
        <v>31</v>
      </c>
      <c r="P1256" t="s">
        <v>64</v>
      </c>
      <c r="Q1256">
        <v>12.5</v>
      </c>
      <c r="R1256">
        <v>50</v>
      </c>
      <c r="S1256">
        <v>0</v>
      </c>
      <c r="T1256">
        <v>625</v>
      </c>
      <c r="U1256">
        <v>74.58</v>
      </c>
    </row>
    <row r="1257" spans="1:21" hidden="1" x14ac:dyDescent="0.2">
      <c r="A1257" t="s">
        <v>276</v>
      </c>
      <c r="B1257" t="s">
        <v>277</v>
      </c>
      <c r="C1257" t="s">
        <v>278</v>
      </c>
      <c r="D1257" t="s">
        <v>279</v>
      </c>
      <c r="E1257" t="s">
        <v>117</v>
      </c>
      <c r="F1257" t="s">
        <v>479</v>
      </c>
      <c r="G1257" t="s">
        <v>458</v>
      </c>
      <c r="H1257">
        <v>10722</v>
      </c>
      <c r="I1257" s="1">
        <v>43951</v>
      </c>
      <c r="J1257" s="1" t="str">
        <f>TEXT(Shipping_Data[[#This Row],[OrderDate]],"MMM")</f>
        <v>Apr</v>
      </c>
      <c r="K1257">
        <f>YEAR(Shipping_Data[[#This Row],[OrderDate]])</f>
        <v>2020</v>
      </c>
      <c r="L1257" s="1">
        <v>43993</v>
      </c>
      <c r="M1257" s="1">
        <v>43957</v>
      </c>
      <c r="N1257" t="s">
        <v>40</v>
      </c>
      <c r="O1257">
        <v>68</v>
      </c>
      <c r="P1257" t="s">
        <v>221</v>
      </c>
      <c r="Q1257">
        <v>12.5</v>
      </c>
      <c r="R1257">
        <v>45</v>
      </c>
      <c r="S1257">
        <v>0</v>
      </c>
      <c r="T1257">
        <v>562.5</v>
      </c>
      <c r="U1257">
        <v>74.58</v>
      </c>
    </row>
    <row r="1258" spans="1:21" hidden="1" x14ac:dyDescent="0.2">
      <c r="A1258" t="s">
        <v>276</v>
      </c>
      <c r="B1258" t="s">
        <v>277</v>
      </c>
      <c r="C1258" t="s">
        <v>278</v>
      </c>
      <c r="D1258" t="s">
        <v>279</v>
      </c>
      <c r="E1258" t="s">
        <v>117</v>
      </c>
      <c r="F1258" t="s">
        <v>479</v>
      </c>
      <c r="G1258" t="s">
        <v>458</v>
      </c>
      <c r="H1258">
        <v>10722</v>
      </c>
      <c r="I1258" s="1">
        <v>43951</v>
      </c>
      <c r="J1258" s="1" t="str">
        <f>TEXT(Shipping_Data[[#This Row],[OrderDate]],"MMM")</f>
        <v>Apr</v>
      </c>
      <c r="K1258">
        <f>YEAR(Shipping_Data[[#This Row],[OrderDate]])</f>
        <v>2020</v>
      </c>
      <c r="L1258" s="1">
        <v>43993</v>
      </c>
      <c r="M1258" s="1">
        <v>43957</v>
      </c>
      <c r="N1258" t="s">
        <v>40</v>
      </c>
      <c r="O1258">
        <v>75</v>
      </c>
      <c r="P1258" t="s">
        <v>197</v>
      </c>
      <c r="Q1258">
        <v>7.75</v>
      </c>
      <c r="R1258">
        <v>42</v>
      </c>
      <c r="S1258">
        <v>0</v>
      </c>
      <c r="T1258">
        <v>325.5</v>
      </c>
      <c r="U1258">
        <v>74.58</v>
      </c>
    </row>
    <row r="1259" spans="1:21" hidden="1" x14ac:dyDescent="0.2">
      <c r="A1259" t="s">
        <v>157</v>
      </c>
      <c r="B1259" t="s">
        <v>158</v>
      </c>
      <c r="C1259" t="s">
        <v>159</v>
      </c>
      <c r="D1259" t="s">
        <v>160</v>
      </c>
      <c r="E1259" t="s">
        <v>117</v>
      </c>
      <c r="F1259" t="s">
        <v>479</v>
      </c>
      <c r="G1259" t="s">
        <v>454</v>
      </c>
      <c r="H1259">
        <v>10723</v>
      </c>
      <c r="I1259" s="1">
        <v>43952</v>
      </c>
      <c r="J1259" s="1" t="str">
        <f>TEXT(Shipping_Data[[#This Row],[OrderDate]],"MMM")</f>
        <v>May</v>
      </c>
      <c r="K1259">
        <f>YEAR(Shipping_Data[[#This Row],[OrderDate]])</f>
        <v>2020</v>
      </c>
      <c r="L1259" s="1">
        <v>43980</v>
      </c>
      <c r="M1259" s="1">
        <v>43978</v>
      </c>
      <c r="N1259" t="s">
        <v>40</v>
      </c>
      <c r="O1259">
        <v>26</v>
      </c>
      <c r="P1259" t="s">
        <v>289</v>
      </c>
      <c r="Q1259">
        <v>31.23</v>
      </c>
      <c r="R1259">
        <v>15</v>
      </c>
      <c r="S1259">
        <v>0</v>
      </c>
      <c r="T1259">
        <v>468.45</v>
      </c>
      <c r="U1259">
        <v>21.72</v>
      </c>
    </row>
    <row r="1260" spans="1:21" hidden="1" x14ac:dyDescent="0.2">
      <c r="A1260" t="s">
        <v>294</v>
      </c>
      <c r="B1260" t="s">
        <v>295</v>
      </c>
      <c r="C1260" t="s">
        <v>296</v>
      </c>
      <c r="D1260" t="s">
        <v>297</v>
      </c>
      <c r="E1260" t="s">
        <v>298</v>
      </c>
      <c r="F1260" t="s">
        <v>479</v>
      </c>
      <c r="G1260" t="s">
        <v>458</v>
      </c>
      <c r="H1260">
        <v>10724</v>
      </c>
      <c r="I1260" s="1">
        <v>43952</v>
      </c>
      <c r="J1260" s="1" t="str">
        <f>TEXT(Shipping_Data[[#This Row],[OrderDate]],"MMM")</f>
        <v>May</v>
      </c>
      <c r="K1260">
        <f>YEAR(Shipping_Data[[#This Row],[OrderDate]])</f>
        <v>2020</v>
      </c>
      <c r="L1260" s="1">
        <v>43994</v>
      </c>
      <c r="M1260" s="1">
        <v>43958</v>
      </c>
      <c r="N1260" t="s">
        <v>47</v>
      </c>
      <c r="O1260">
        <v>10</v>
      </c>
      <c r="P1260" t="s">
        <v>170</v>
      </c>
      <c r="Q1260">
        <v>31</v>
      </c>
      <c r="R1260">
        <v>16</v>
      </c>
      <c r="S1260">
        <v>0</v>
      </c>
      <c r="T1260">
        <v>496</v>
      </c>
      <c r="U1260">
        <v>57.75</v>
      </c>
    </row>
    <row r="1261" spans="1:21" hidden="1" x14ac:dyDescent="0.2">
      <c r="A1261" t="s">
        <v>294</v>
      </c>
      <c r="B1261" t="s">
        <v>295</v>
      </c>
      <c r="C1261" t="s">
        <v>296</v>
      </c>
      <c r="D1261" t="s">
        <v>297</v>
      </c>
      <c r="E1261" t="s">
        <v>298</v>
      </c>
      <c r="F1261" t="s">
        <v>479</v>
      </c>
      <c r="G1261" t="s">
        <v>458</v>
      </c>
      <c r="H1261">
        <v>10724</v>
      </c>
      <c r="I1261" s="1">
        <v>43952</v>
      </c>
      <c r="J1261" s="1" t="str">
        <f>TEXT(Shipping_Data[[#This Row],[OrderDate]],"MMM")</f>
        <v>May</v>
      </c>
      <c r="K1261">
        <f>YEAR(Shipping_Data[[#This Row],[OrderDate]])</f>
        <v>2020</v>
      </c>
      <c r="L1261" s="1">
        <v>43994</v>
      </c>
      <c r="M1261" s="1">
        <v>43958</v>
      </c>
      <c r="N1261" t="s">
        <v>47</v>
      </c>
      <c r="O1261">
        <v>61</v>
      </c>
      <c r="P1261" t="s">
        <v>383</v>
      </c>
      <c r="Q1261">
        <v>28.5</v>
      </c>
      <c r="R1261">
        <v>5</v>
      </c>
      <c r="S1261">
        <v>0</v>
      </c>
      <c r="T1261">
        <v>142.5</v>
      </c>
      <c r="U1261">
        <v>57.75</v>
      </c>
    </row>
    <row r="1262" spans="1:21" hidden="1" x14ac:dyDescent="0.2">
      <c r="A1262" t="s">
        <v>310</v>
      </c>
      <c r="B1262" t="s">
        <v>311</v>
      </c>
      <c r="C1262" t="s">
        <v>37</v>
      </c>
      <c r="D1262" t="s">
        <v>312</v>
      </c>
      <c r="E1262" t="s">
        <v>39</v>
      </c>
      <c r="F1262" t="s">
        <v>478</v>
      </c>
      <c r="G1262" t="s">
        <v>453</v>
      </c>
      <c r="H1262">
        <v>10725</v>
      </c>
      <c r="I1262" s="1">
        <v>43953</v>
      </c>
      <c r="J1262" s="1" t="str">
        <f>TEXT(Shipping_Data[[#This Row],[OrderDate]],"MMM")</f>
        <v>May</v>
      </c>
      <c r="K1262">
        <f>YEAR(Shipping_Data[[#This Row],[OrderDate]])</f>
        <v>2020</v>
      </c>
      <c r="L1262" s="1">
        <v>43981</v>
      </c>
      <c r="M1262" s="1">
        <v>43958</v>
      </c>
      <c r="N1262" t="s">
        <v>26</v>
      </c>
      <c r="O1262">
        <v>41</v>
      </c>
      <c r="P1262" t="s">
        <v>48</v>
      </c>
      <c r="Q1262">
        <v>9.65</v>
      </c>
      <c r="R1262">
        <v>12</v>
      </c>
      <c r="S1262">
        <v>0</v>
      </c>
      <c r="T1262">
        <v>115.8</v>
      </c>
      <c r="U1262">
        <v>10.83</v>
      </c>
    </row>
    <row r="1263" spans="1:21" hidden="1" x14ac:dyDescent="0.2">
      <c r="A1263" t="s">
        <v>310</v>
      </c>
      <c r="B1263" t="s">
        <v>311</v>
      </c>
      <c r="C1263" t="s">
        <v>37</v>
      </c>
      <c r="D1263" t="s">
        <v>312</v>
      </c>
      <c r="E1263" t="s">
        <v>39</v>
      </c>
      <c r="F1263" t="s">
        <v>478</v>
      </c>
      <c r="G1263" t="s">
        <v>453</v>
      </c>
      <c r="H1263">
        <v>10725</v>
      </c>
      <c r="I1263" s="1">
        <v>43953</v>
      </c>
      <c r="J1263" s="1" t="str">
        <f>TEXT(Shipping_Data[[#This Row],[OrderDate]],"MMM")</f>
        <v>May</v>
      </c>
      <c r="K1263">
        <f>YEAR(Shipping_Data[[#This Row],[OrderDate]])</f>
        <v>2020</v>
      </c>
      <c r="L1263" s="1">
        <v>43981</v>
      </c>
      <c r="M1263" s="1">
        <v>43958</v>
      </c>
      <c r="N1263" t="s">
        <v>26</v>
      </c>
      <c r="O1263">
        <v>52</v>
      </c>
      <c r="P1263" t="s">
        <v>270</v>
      </c>
      <c r="Q1263">
        <v>7</v>
      </c>
      <c r="R1263">
        <v>4</v>
      </c>
      <c r="S1263">
        <v>0</v>
      </c>
      <c r="T1263">
        <v>28</v>
      </c>
      <c r="U1263">
        <v>10.83</v>
      </c>
    </row>
    <row r="1264" spans="1:21" hidden="1" x14ac:dyDescent="0.2">
      <c r="A1264" t="s">
        <v>310</v>
      </c>
      <c r="B1264" t="s">
        <v>311</v>
      </c>
      <c r="C1264" t="s">
        <v>37</v>
      </c>
      <c r="D1264" t="s">
        <v>312</v>
      </c>
      <c r="E1264" t="s">
        <v>39</v>
      </c>
      <c r="F1264" t="s">
        <v>478</v>
      </c>
      <c r="G1264" t="s">
        <v>453</v>
      </c>
      <c r="H1264">
        <v>10725</v>
      </c>
      <c r="I1264" s="1">
        <v>43953</v>
      </c>
      <c r="J1264" s="1" t="str">
        <f>TEXT(Shipping_Data[[#This Row],[OrderDate]],"MMM")</f>
        <v>May</v>
      </c>
      <c r="K1264">
        <f>YEAR(Shipping_Data[[#This Row],[OrderDate]])</f>
        <v>2020</v>
      </c>
      <c r="L1264" s="1">
        <v>43981</v>
      </c>
      <c r="M1264" s="1">
        <v>43958</v>
      </c>
      <c r="N1264" t="s">
        <v>26</v>
      </c>
      <c r="O1264">
        <v>55</v>
      </c>
      <c r="P1264" t="s">
        <v>73</v>
      </c>
      <c r="Q1264">
        <v>24</v>
      </c>
      <c r="R1264">
        <v>6</v>
      </c>
      <c r="S1264">
        <v>0</v>
      </c>
      <c r="T1264">
        <v>144</v>
      </c>
      <c r="U1264">
        <v>10.83</v>
      </c>
    </row>
    <row r="1265" spans="1:21" hidden="1" x14ac:dyDescent="0.2">
      <c r="A1265" t="s">
        <v>333</v>
      </c>
      <c r="B1265" t="s">
        <v>334</v>
      </c>
      <c r="C1265" t="s">
        <v>224</v>
      </c>
      <c r="D1265" t="s">
        <v>335</v>
      </c>
      <c r="E1265" t="s">
        <v>226</v>
      </c>
      <c r="F1265" t="s">
        <v>477</v>
      </c>
      <c r="G1265" t="s">
        <v>453</v>
      </c>
      <c r="H1265">
        <v>10726</v>
      </c>
      <c r="I1265" s="1">
        <v>43956</v>
      </c>
      <c r="J1265" s="1" t="str">
        <f>TEXT(Shipping_Data[[#This Row],[OrderDate]],"MMM")</f>
        <v>May</v>
      </c>
      <c r="K1265">
        <f>YEAR(Shipping_Data[[#This Row],[OrderDate]])</f>
        <v>2020</v>
      </c>
      <c r="L1265" s="1">
        <v>43970</v>
      </c>
      <c r="M1265" s="1">
        <v>43988</v>
      </c>
      <c r="N1265" t="s">
        <v>40</v>
      </c>
      <c r="O1265">
        <v>4</v>
      </c>
      <c r="P1265" t="s">
        <v>254</v>
      </c>
      <c r="Q1265">
        <v>22</v>
      </c>
      <c r="R1265">
        <v>25</v>
      </c>
      <c r="S1265">
        <v>0</v>
      </c>
      <c r="T1265">
        <v>550</v>
      </c>
      <c r="U1265">
        <v>16.559999999999999</v>
      </c>
    </row>
    <row r="1266" spans="1:21" hidden="1" x14ac:dyDescent="0.2">
      <c r="A1266" t="s">
        <v>333</v>
      </c>
      <c r="B1266" t="s">
        <v>334</v>
      </c>
      <c r="C1266" t="s">
        <v>224</v>
      </c>
      <c r="D1266" t="s">
        <v>335</v>
      </c>
      <c r="E1266" t="s">
        <v>226</v>
      </c>
      <c r="F1266" t="s">
        <v>477</v>
      </c>
      <c r="G1266" t="s">
        <v>453</v>
      </c>
      <c r="H1266">
        <v>10726</v>
      </c>
      <c r="I1266" s="1">
        <v>43956</v>
      </c>
      <c r="J1266" s="1" t="str">
        <f>TEXT(Shipping_Data[[#This Row],[OrderDate]],"MMM")</f>
        <v>May</v>
      </c>
      <c r="K1266">
        <f>YEAR(Shipping_Data[[#This Row],[OrderDate]])</f>
        <v>2020</v>
      </c>
      <c r="L1266" s="1">
        <v>43970</v>
      </c>
      <c r="M1266" s="1">
        <v>43988</v>
      </c>
      <c r="N1266" t="s">
        <v>40</v>
      </c>
      <c r="O1266">
        <v>11</v>
      </c>
      <c r="P1266" t="s">
        <v>27</v>
      </c>
      <c r="Q1266">
        <v>21</v>
      </c>
      <c r="R1266">
        <v>5</v>
      </c>
      <c r="S1266">
        <v>0</v>
      </c>
      <c r="T1266">
        <v>105</v>
      </c>
      <c r="U1266">
        <v>16.559999999999999</v>
      </c>
    </row>
    <row r="1267" spans="1:21" hidden="1" x14ac:dyDescent="0.2">
      <c r="A1267" t="s">
        <v>216</v>
      </c>
      <c r="B1267" t="s">
        <v>217</v>
      </c>
      <c r="C1267" t="s">
        <v>218</v>
      </c>
      <c r="D1267" t="s">
        <v>219</v>
      </c>
      <c r="E1267" t="s">
        <v>176</v>
      </c>
      <c r="F1267" t="s">
        <v>477</v>
      </c>
      <c r="G1267" t="s">
        <v>459</v>
      </c>
      <c r="H1267">
        <v>10727</v>
      </c>
      <c r="I1267" s="1">
        <v>43956</v>
      </c>
      <c r="J1267" s="1" t="str">
        <f>TEXT(Shipping_Data[[#This Row],[OrderDate]],"MMM")</f>
        <v>May</v>
      </c>
      <c r="K1267">
        <f>YEAR(Shipping_Data[[#This Row],[OrderDate]])</f>
        <v>2020</v>
      </c>
      <c r="L1267" s="1">
        <v>43984</v>
      </c>
      <c r="M1267" s="1">
        <v>43988</v>
      </c>
      <c r="N1267" t="s">
        <v>40</v>
      </c>
      <c r="O1267">
        <v>17</v>
      </c>
      <c r="P1267" t="s">
        <v>140</v>
      </c>
      <c r="Q1267">
        <v>39</v>
      </c>
      <c r="R1267">
        <v>20</v>
      </c>
      <c r="S1267">
        <v>5.000000074505806E-2</v>
      </c>
      <c r="T1267">
        <v>741</v>
      </c>
      <c r="U1267">
        <v>89.9</v>
      </c>
    </row>
    <row r="1268" spans="1:21" hidden="1" x14ac:dyDescent="0.2">
      <c r="A1268" t="s">
        <v>216</v>
      </c>
      <c r="B1268" t="s">
        <v>217</v>
      </c>
      <c r="C1268" t="s">
        <v>218</v>
      </c>
      <c r="D1268" t="s">
        <v>219</v>
      </c>
      <c r="E1268" t="s">
        <v>176</v>
      </c>
      <c r="F1268" t="s">
        <v>477</v>
      </c>
      <c r="G1268" t="s">
        <v>459</v>
      </c>
      <c r="H1268">
        <v>10727</v>
      </c>
      <c r="I1268" s="1">
        <v>43956</v>
      </c>
      <c r="J1268" s="1" t="str">
        <f>TEXT(Shipping_Data[[#This Row],[OrderDate]],"MMM")</f>
        <v>May</v>
      </c>
      <c r="K1268">
        <f>YEAR(Shipping_Data[[#This Row],[OrderDate]])</f>
        <v>2020</v>
      </c>
      <c r="L1268" s="1">
        <v>43984</v>
      </c>
      <c r="M1268" s="1">
        <v>43988</v>
      </c>
      <c r="N1268" t="s">
        <v>40</v>
      </c>
      <c r="O1268">
        <v>56</v>
      </c>
      <c r="P1268" t="s">
        <v>129</v>
      </c>
      <c r="Q1268">
        <v>38</v>
      </c>
      <c r="R1268">
        <v>10</v>
      </c>
      <c r="S1268">
        <v>5.000000074505806E-2</v>
      </c>
      <c r="T1268">
        <v>361</v>
      </c>
      <c r="U1268">
        <v>89.9</v>
      </c>
    </row>
    <row r="1269" spans="1:21" hidden="1" x14ac:dyDescent="0.2">
      <c r="A1269" t="s">
        <v>216</v>
      </c>
      <c r="B1269" t="s">
        <v>217</v>
      </c>
      <c r="C1269" t="s">
        <v>218</v>
      </c>
      <c r="D1269" t="s">
        <v>219</v>
      </c>
      <c r="E1269" t="s">
        <v>176</v>
      </c>
      <c r="F1269" t="s">
        <v>477</v>
      </c>
      <c r="G1269" t="s">
        <v>459</v>
      </c>
      <c r="H1269">
        <v>10727</v>
      </c>
      <c r="I1269" s="1">
        <v>43956</v>
      </c>
      <c r="J1269" s="1" t="str">
        <f>TEXT(Shipping_Data[[#This Row],[OrderDate]],"MMM")</f>
        <v>May</v>
      </c>
      <c r="K1269">
        <f>YEAR(Shipping_Data[[#This Row],[OrderDate]])</f>
        <v>2020</v>
      </c>
      <c r="L1269" s="1">
        <v>43984</v>
      </c>
      <c r="M1269" s="1">
        <v>43988</v>
      </c>
      <c r="N1269" t="s">
        <v>40</v>
      </c>
      <c r="O1269">
        <v>59</v>
      </c>
      <c r="P1269" t="s">
        <v>82</v>
      </c>
      <c r="Q1269">
        <v>55</v>
      </c>
      <c r="R1269">
        <v>10</v>
      </c>
      <c r="S1269">
        <v>5.000000074505806E-2</v>
      </c>
      <c r="T1269">
        <v>522.5</v>
      </c>
      <c r="U1269">
        <v>89.9</v>
      </c>
    </row>
    <row r="1270" spans="1:21" hidden="1" x14ac:dyDescent="0.2">
      <c r="A1270" t="s">
        <v>347</v>
      </c>
      <c r="B1270" t="s">
        <v>348</v>
      </c>
      <c r="C1270" t="s">
        <v>37</v>
      </c>
      <c r="D1270" t="s">
        <v>349</v>
      </c>
      <c r="E1270" t="s">
        <v>39</v>
      </c>
      <c r="F1270" t="s">
        <v>478</v>
      </c>
      <c r="G1270" t="s">
        <v>453</v>
      </c>
      <c r="H1270">
        <v>10728</v>
      </c>
      <c r="I1270" s="1">
        <v>43957</v>
      </c>
      <c r="J1270" s="1" t="str">
        <f>TEXT(Shipping_Data[[#This Row],[OrderDate]],"MMM")</f>
        <v>May</v>
      </c>
      <c r="K1270">
        <f>YEAR(Shipping_Data[[#This Row],[OrderDate]])</f>
        <v>2020</v>
      </c>
      <c r="L1270" s="1">
        <v>43985</v>
      </c>
      <c r="M1270" s="1">
        <v>43964</v>
      </c>
      <c r="N1270" t="s">
        <v>47</v>
      </c>
      <c r="O1270">
        <v>30</v>
      </c>
      <c r="P1270" t="s">
        <v>130</v>
      </c>
      <c r="Q1270">
        <v>25.89</v>
      </c>
      <c r="R1270">
        <v>15</v>
      </c>
      <c r="S1270">
        <v>0</v>
      </c>
      <c r="T1270">
        <v>388.35</v>
      </c>
      <c r="U1270">
        <v>58.33</v>
      </c>
    </row>
    <row r="1271" spans="1:21" hidden="1" x14ac:dyDescent="0.2">
      <c r="A1271" t="s">
        <v>347</v>
      </c>
      <c r="B1271" t="s">
        <v>348</v>
      </c>
      <c r="C1271" t="s">
        <v>37</v>
      </c>
      <c r="D1271" t="s">
        <v>349</v>
      </c>
      <c r="E1271" t="s">
        <v>39</v>
      </c>
      <c r="F1271" t="s">
        <v>478</v>
      </c>
      <c r="G1271" t="s">
        <v>453</v>
      </c>
      <c r="H1271">
        <v>10728</v>
      </c>
      <c r="I1271" s="1">
        <v>43957</v>
      </c>
      <c r="J1271" s="1" t="str">
        <f>TEXT(Shipping_Data[[#This Row],[OrderDate]],"MMM")</f>
        <v>May</v>
      </c>
      <c r="K1271">
        <f>YEAR(Shipping_Data[[#This Row],[OrderDate]])</f>
        <v>2020</v>
      </c>
      <c r="L1271" s="1">
        <v>43985</v>
      </c>
      <c r="M1271" s="1">
        <v>43964</v>
      </c>
      <c r="N1271" t="s">
        <v>47</v>
      </c>
      <c r="O1271">
        <v>40</v>
      </c>
      <c r="P1271" t="s">
        <v>150</v>
      </c>
      <c r="Q1271">
        <v>18.399999999999999</v>
      </c>
      <c r="R1271">
        <v>6</v>
      </c>
      <c r="S1271">
        <v>0</v>
      </c>
      <c r="T1271">
        <v>110.4</v>
      </c>
      <c r="U1271">
        <v>58.33</v>
      </c>
    </row>
    <row r="1272" spans="1:21" hidden="1" x14ac:dyDescent="0.2">
      <c r="A1272" t="s">
        <v>347</v>
      </c>
      <c r="B1272" t="s">
        <v>348</v>
      </c>
      <c r="C1272" t="s">
        <v>37</v>
      </c>
      <c r="D1272" t="s">
        <v>349</v>
      </c>
      <c r="E1272" t="s">
        <v>39</v>
      </c>
      <c r="F1272" t="s">
        <v>478</v>
      </c>
      <c r="G1272" t="s">
        <v>453</v>
      </c>
      <c r="H1272">
        <v>10728</v>
      </c>
      <c r="I1272" s="1">
        <v>43957</v>
      </c>
      <c r="J1272" s="1" t="str">
        <f>TEXT(Shipping_Data[[#This Row],[OrderDate]],"MMM")</f>
        <v>May</v>
      </c>
      <c r="K1272">
        <f>YEAR(Shipping_Data[[#This Row],[OrderDate]])</f>
        <v>2020</v>
      </c>
      <c r="L1272" s="1">
        <v>43985</v>
      </c>
      <c r="M1272" s="1">
        <v>43964</v>
      </c>
      <c r="N1272" t="s">
        <v>47</v>
      </c>
      <c r="O1272">
        <v>55</v>
      </c>
      <c r="P1272" t="s">
        <v>73</v>
      </c>
      <c r="Q1272">
        <v>24</v>
      </c>
      <c r="R1272">
        <v>12</v>
      </c>
      <c r="S1272">
        <v>0</v>
      </c>
      <c r="T1272">
        <v>288</v>
      </c>
      <c r="U1272">
        <v>58.33</v>
      </c>
    </row>
    <row r="1273" spans="1:21" hidden="1" x14ac:dyDescent="0.2">
      <c r="A1273" t="s">
        <v>347</v>
      </c>
      <c r="B1273" t="s">
        <v>348</v>
      </c>
      <c r="C1273" t="s">
        <v>37</v>
      </c>
      <c r="D1273" t="s">
        <v>349</v>
      </c>
      <c r="E1273" t="s">
        <v>39</v>
      </c>
      <c r="F1273" t="s">
        <v>478</v>
      </c>
      <c r="G1273" t="s">
        <v>453</v>
      </c>
      <c r="H1273">
        <v>10728</v>
      </c>
      <c r="I1273" s="1">
        <v>43957</v>
      </c>
      <c r="J1273" s="1" t="str">
        <f>TEXT(Shipping_Data[[#This Row],[OrderDate]],"MMM")</f>
        <v>May</v>
      </c>
      <c r="K1273">
        <f>YEAR(Shipping_Data[[#This Row],[OrderDate]])</f>
        <v>2020</v>
      </c>
      <c r="L1273" s="1">
        <v>43985</v>
      </c>
      <c r="M1273" s="1">
        <v>43964</v>
      </c>
      <c r="N1273" t="s">
        <v>47</v>
      </c>
      <c r="O1273">
        <v>60</v>
      </c>
      <c r="P1273" t="s">
        <v>63</v>
      </c>
      <c r="Q1273">
        <v>34</v>
      </c>
      <c r="R1273">
        <v>15</v>
      </c>
      <c r="S1273">
        <v>0</v>
      </c>
      <c r="T1273">
        <v>510</v>
      </c>
      <c r="U1273">
        <v>58.33</v>
      </c>
    </row>
    <row r="1274" spans="1:21" hidden="1" x14ac:dyDescent="0.2">
      <c r="A1274" t="s">
        <v>370</v>
      </c>
      <c r="B1274" t="s">
        <v>371</v>
      </c>
      <c r="C1274" t="s">
        <v>372</v>
      </c>
      <c r="D1274" t="s">
        <v>373</v>
      </c>
      <c r="E1274" t="s">
        <v>93</v>
      </c>
      <c r="F1274" t="s">
        <v>478</v>
      </c>
      <c r="G1274" t="s">
        <v>458</v>
      </c>
      <c r="H1274">
        <v>10729</v>
      </c>
      <c r="I1274" s="1">
        <v>43957</v>
      </c>
      <c r="J1274" s="1" t="str">
        <f>TEXT(Shipping_Data[[#This Row],[OrderDate]],"MMM")</f>
        <v>May</v>
      </c>
      <c r="K1274">
        <f>YEAR(Shipping_Data[[#This Row],[OrderDate]])</f>
        <v>2020</v>
      </c>
      <c r="L1274" s="1">
        <v>43999</v>
      </c>
      <c r="M1274" s="1">
        <v>43967</v>
      </c>
      <c r="N1274" t="s">
        <v>26</v>
      </c>
      <c r="O1274">
        <v>1</v>
      </c>
      <c r="P1274" t="s">
        <v>210</v>
      </c>
      <c r="Q1274">
        <v>18</v>
      </c>
      <c r="R1274">
        <v>50</v>
      </c>
      <c r="S1274">
        <v>0</v>
      </c>
      <c r="T1274">
        <v>900</v>
      </c>
      <c r="U1274">
        <v>141.06</v>
      </c>
    </row>
    <row r="1275" spans="1:21" hidden="1" x14ac:dyDescent="0.2">
      <c r="A1275" t="s">
        <v>370</v>
      </c>
      <c r="B1275" t="s">
        <v>371</v>
      </c>
      <c r="C1275" t="s">
        <v>372</v>
      </c>
      <c r="D1275" t="s">
        <v>373</v>
      </c>
      <c r="E1275" t="s">
        <v>93</v>
      </c>
      <c r="F1275" t="s">
        <v>478</v>
      </c>
      <c r="G1275" t="s">
        <v>458</v>
      </c>
      <c r="H1275">
        <v>10729</v>
      </c>
      <c r="I1275" s="1">
        <v>43957</v>
      </c>
      <c r="J1275" s="1" t="str">
        <f>TEXT(Shipping_Data[[#This Row],[OrderDate]],"MMM")</f>
        <v>May</v>
      </c>
      <c r="K1275">
        <f>YEAR(Shipping_Data[[#This Row],[OrderDate]])</f>
        <v>2020</v>
      </c>
      <c r="L1275" s="1">
        <v>43999</v>
      </c>
      <c r="M1275" s="1">
        <v>43967</v>
      </c>
      <c r="N1275" t="s">
        <v>26</v>
      </c>
      <c r="O1275">
        <v>21</v>
      </c>
      <c r="P1275" t="s">
        <v>107</v>
      </c>
      <c r="Q1275">
        <v>10</v>
      </c>
      <c r="R1275">
        <v>30</v>
      </c>
      <c r="S1275">
        <v>0</v>
      </c>
      <c r="T1275">
        <v>300</v>
      </c>
      <c r="U1275">
        <v>141.06</v>
      </c>
    </row>
    <row r="1276" spans="1:21" hidden="1" x14ac:dyDescent="0.2">
      <c r="A1276" t="s">
        <v>370</v>
      </c>
      <c r="B1276" t="s">
        <v>371</v>
      </c>
      <c r="C1276" t="s">
        <v>372</v>
      </c>
      <c r="D1276" t="s">
        <v>373</v>
      </c>
      <c r="E1276" t="s">
        <v>93</v>
      </c>
      <c r="F1276" t="s">
        <v>478</v>
      </c>
      <c r="G1276" t="s">
        <v>458</v>
      </c>
      <c r="H1276">
        <v>10729</v>
      </c>
      <c r="I1276" s="1">
        <v>43957</v>
      </c>
      <c r="J1276" s="1" t="str">
        <f>TEXT(Shipping_Data[[#This Row],[OrderDate]],"MMM")</f>
        <v>May</v>
      </c>
      <c r="K1276">
        <f>YEAR(Shipping_Data[[#This Row],[OrderDate]])</f>
        <v>2020</v>
      </c>
      <c r="L1276" s="1">
        <v>43999</v>
      </c>
      <c r="M1276" s="1">
        <v>43967</v>
      </c>
      <c r="N1276" t="s">
        <v>26</v>
      </c>
      <c r="O1276">
        <v>50</v>
      </c>
      <c r="P1276" t="s">
        <v>317</v>
      </c>
      <c r="Q1276">
        <v>16.25</v>
      </c>
      <c r="R1276">
        <v>40</v>
      </c>
      <c r="S1276">
        <v>0</v>
      </c>
      <c r="T1276">
        <v>650</v>
      </c>
      <c r="U1276">
        <v>141.06</v>
      </c>
    </row>
    <row r="1277" spans="1:21" hidden="1" x14ac:dyDescent="0.2">
      <c r="A1277" t="s">
        <v>290</v>
      </c>
      <c r="B1277" t="s">
        <v>291</v>
      </c>
      <c r="C1277" t="s">
        <v>292</v>
      </c>
      <c r="D1277" t="s">
        <v>293</v>
      </c>
      <c r="E1277" t="s">
        <v>20</v>
      </c>
      <c r="F1277" t="s">
        <v>477</v>
      </c>
      <c r="G1277" t="s">
        <v>452</v>
      </c>
      <c r="H1277">
        <v>10730</v>
      </c>
      <c r="I1277" s="1">
        <v>43958</v>
      </c>
      <c r="J1277" s="1" t="str">
        <f>TEXT(Shipping_Data[[#This Row],[OrderDate]],"MMM")</f>
        <v>May</v>
      </c>
      <c r="K1277">
        <f>YEAR(Shipping_Data[[#This Row],[OrderDate]])</f>
        <v>2020</v>
      </c>
      <c r="L1277" s="1">
        <v>43986</v>
      </c>
      <c r="M1277" s="1">
        <v>43967</v>
      </c>
      <c r="N1277" t="s">
        <v>40</v>
      </c>
      <c r="O1277">
        <v>16</v>
      </c>
      <c r="P1277" t="s">
        <v>80</v>
      </c>
      <c r="Q1277">
        <v>17.45</v>
      </c>
      <c r="R1277">
        <v>15</v>
      </c>
      <c r="S1277">
        <v>5.000000074505806E-2</v>
      </c>
      <c r="T1277">
        <v>248.66</v>
      </c>
      <c r="U1277">
        <v>20.12</v>
      </c>
    </row>
    <row r="1278" spans="1:21" hidden="1" x14ac:dyDescent="0.2">
      <c r="A1278" t="s">
        <v>290</v>
      </c>
      <c r="B1278" t="s">
        <v>291</v>
      </c>
      <c r="C1278" t="s">
        <v>292</v>
      </c>
      <c r="D1278" t="s">
        <v>293</v>
      </c>
      <c r="E1278" t="s">
        <v>20</v>
      </c>
      <c r="F1278" t="s">
        <v>477</v>
      </c>
      <c r="G1278" t="s">
        <v>452</v>
      </c>
      <c r="H1278">
        <v>10730</v>
      </c>
      <c r="I1278" s="1">
        <v>43958</v>
      </c>
      <c r="J1278" s="1" t="str">
        <f>TEXT(Shipping_Data[[#This Row],[OrderDate]],"MMM")</f>
        <v>May</v>
      </c>
      <c r="K1278">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hidden="1" x14ac:dyDescent="0.2">
      <c r="A1279" t="s">
        <v>290</v>
      </c>
      <c r="B1279" t="s">
        <v>291</v>
      </c>
      <c r="C1279" t="s">
        <v>292</v>
      </c>
      <c r="D1279" t="s">
        <v>293</v>
      </c>
      <c r="E1279" t="s">
        <v>20</v>
      </c>
      <c r="F1279" t="s">
        <v>477</v>
      </c>
      <c r="G1279" t="s">
        <v>452</v>
      </c>
      <c r="H1279">
        <v>10730</v>
      </c>
      <c r="I1279" s="1">
        <v>43958</v>
      </c>
      <c r="J1279" s="1" t="str">
        <f>TEXT(Shipping_Data[[#This Row],[OrderDate]],"MMM")</f>
        <v>May</v>
      </c>
      <c r="K1279">
        <f>YEAR(Shipping_Data[[#This Row],[OrderDate]])</f>
        <v>2020</v>
      </c>
      <c r="L1279" s="1">
        <v>43986</v>
      </c>
      <c r="M1279" s="1">
        <v>43967</v>
      </c>
      <c r="N1279" t="s">
        <v>40</v>
      </c>
      <c r="O1279">
        <v>65</v>
      </c>
      <c r="P1279" t="s">
        <v>49</v>
      </c>
      <c r="Q1279">
        <v>21.05</v>
      </c>
      <c r="R1279">
        <v>10</v>
      </c>
      <c r="S1279">
        <v>5.000000074505806E-2</v>
      </c>
      <c r="T1279">
        <v>199.97</v>
      </c>
      <c r="U1279">
        <v>20.12</v>
      </c>
    </row>
    <row r="1280" spans="1:21" hidden="1" x14ac:dyDescent="0.2">
      <c r="A1280" t="s">
        <v>67</v>
      </c>
      <c r="B1280" t="s">
        <v>68</v>
      </c>
      <c r="C1280" t="s">
        <v>69</v>
      </c>
      <c r="D1280" t="s">
        <v>70</v>
      </c>
      <c r="E1280" t="s">
        <v>71</v>
      </c>
      <c r="F1280" t="s">
        <v>477</v>
      </c>
      <c r="G1280" t="s">
        <v>460</v>
      </c>
      <c r="H1280">
        <v>10731</v>
      </c>
      <c r="I1280" s="1">
        <v>43959</v>
      </c>
      <c r="J1280" s="1" t="str">
        <f>TEXT(Shipping_Data[[#This Row],[OrderDate]],"MMM")</f>
        <v>May</v>
      </c>
      <c r="K1280">
        <f>YEAR(Shipping_Data[[#This Row],[OrderDate]])</f>
        <v>2020</v>
      </c>
      <c r="L1280" s="1">
        <v>43987</v>
      </c>
      <c r="M1280" s="1">
        <v>43967</v>
      </c>
      <c r="N1280" t="s">
        <v>40</v>
      </c>
      <c r="O1280">
        <v>21</v>
      </c>
      <c r="P1280" t="s">
        <v>107</v>
      </c>
      <c r="Q1280">
        <v>10</v>
      </c>
      <c r="R1280">
        <v>40</v>
      </c>
      <c r="S1280">
        <v>5.000000074505806E-2</v>
      </c>
      <c r="T1280">
        <v>380</v>
      </c>
      <c r="U1280">
        <v>96.65</v>
      </c>
    </row>
    <row r="1281" spans="1:21" hidden="1" x14ac:dyDescent="0.2">
      <c r="A1281" t="s">
        <v>67</v>
      </c>
      <c r="B1281" t="s">
        <v>68</v>
      </c>
      <c r="C1281" t="s">
        <v>69</v>
      </c>
      <c r="D1281" t="s">
        <v>70</v>
      </c>
      <c r="E1281" t="s">
        <v>71</v>
      </c>
      <c r="F1281" t="s">
        <v>477</v>
      </c>
      <c r="G1281" t="s">
        <v>460</v>
      </c>
      <c r="H1281">
        <v>10731</v>
      </c>
      <c r="I1281" s="1">
        <v>43959</v>
      </c>
      <c r="J1281" s="1" t="str">
        <f>TEXT(Shipping_Data[[#This Row],[OrderDate]],"MMM")</f>
        <v>May</v>
      </c>
      <c r="K1281">
        <f>YEAR(Shipping_Data[[#This Row],[OrderDate]])</f>
        <v>2020</v>
      </c>
      <c r="L1281" s="1">
        <v>43987</v>
      </c>
      <c r="M1281" s="1">
        <v>43967</v>
      </c>
      <c r="N1281" t="s">
        <v>40</v>
      </c>
      <c r="O1281">
        <v>51</v>
      </c>
      <c r="P1281" t="s">
        <v>42</v>
      </c>
      <c r="Q1281">
        <v>53</v>
      </c>
      <c r="R1281">
        <v>30</v>
      </c>
      <c r="S1281">
        <v>5.000000074505806E-2</v>
      </c>
      <c r="T1281">
        <v>1510.5</v>
      </c>
      <c r="U1281">
        <v>96.65</v>
      </c>
    </row>
    <row r="1282" spans="1:21" hidden="1" x14ac:dyDescent="0.2">
      <c r="A1282" t="s">
        <v>290</v>
      </c>
      <c r="B1282" t="s">
        <v>291</v>
      </c>
      <c r="C1282" t="s">
        <v>292</v>
      </c>
      <c r="D1282" t="s">
        <v>293</v>
      </c>
      <c r="E1282" t="s">
        <v>20</v>
      </c>
      <c r="F1282" t="s">
        <v>477</v>
      </c>
      <c r="G1282" t="s">
        <v>454</v>
      </c>
      <c r="H1282">
        <v>10732</v>
      </c>
      <c r="I1282" s="1">
        <v>43959</v>
      </c>
      <c r="J1282" s="1" t="str">
        <f>TEXT(Shipping_Data[[#This Row],[OrderDate]],"MMM")</f>
        <v>May</v>
      </c>
      <c r="K1282">
        <f>YEAR(Shipping_Data[[#This Row],[OrderDate]])</f>
        <v>2020</v>
      </c>
      <c r="L1282" s="1">
        <v>43987</v>
      </c>
      <c r="M1282" s="1">
        <v>43960</v>
      </c>
      <c r="N1282" t="s">
        <v>40</v>
      </c>
      <c r="O1282">
        <v>76</v>
      </c>
      <c r="P1282" t="s">
        <v>151</v>
      </c>
      <c r="Q1282">
        <v>18</v>
      </c>
      <c r="R1282">
        <v>20</v>
      </c>
      <c r="S1282">
        <v>0</v>
      </c>
      <c r="T1282">
        <v>360</v>
      </c>
      <c r="U1282">
        <v>16.97</v>
      </c>
    </row>
    <row r="1283" spans="1:21" hidden="1" x14ac:dyDescent="0.2">
      <c r="A1283" t="s">
        <v>186</v>
      </c>
      <c r="B1283" t="s">
        <v>187</v>
      </c>
      <c r="C1283" t="s">
        <v>188</v>
      </c>
      <c r="D1283" t="s">
        <v>189</v>
      </c>
      <c r="E1283" t="s">
        <v>135</v>
      </c>
      <c r="F1283" t="s">
        <v>477</v>
      </c>
      <c r="G1283" t="s">
        <v>457</v>
      </c>
      <c r="H1283">
        <v>10733</v>
      </c>
      <c r="I1283" s="1">
        <v>43960</v>
      </c>
      <c r="J1283" s="1" t="str">
        <f>TEXT(Shipping_Data[[#This Row],[OrderDate]],"MMM")</f>
        <v>May</v>
      </c>
      <c r="K1283">
        <f>YEAR(Shipping_Data[[#This Row],[OrderDate]])</f>
        <v>2020</v>
      </c>
      <c r="L1283" s="1">
        <v>43988</v>
      </c>
      <c r="M1283" s="1">
        <v>43963</v>
      </c>
      <c r="N1283" t="s">
        <v>26</v>
      </c>
      <c r="O1283">
        <v>14</v>
      </c>
      <c r="P1283" t="s">
        <v>41</v>
      </c>
      <c r="Q1283">
        <v>23.25</v>
      </c>
      <c r="R1283">
        <v>16</v>
      </c>
      <c r="S1283">
        <v>0</v>
      </c>
      <c r="T1283">
        <v>372</v>
      </c>
      <c r="U1283">
        <v>110.11</v>
      </c>
    </row>
    <row r="1284" spans="1:21" hidden="1" x14ac:dyDescent="0.2">
      <c r="A1284" t="s">
        <v>186</v>
      </c>
      <c r="B1284" t="s">
        <v>187</v>
      </c>
      <c r="C1284" t="s">
        <v>188</v>
      </c>
      <c r="D1284" t="s">
        <v>189</v>
      </c>
      <c r="E1284" t="s">
        <v>135</v>
      </c>
      <c r="F1284" t="s">
        <v>477</v>
      </c>
      <c r="G1284" t="s">
        <v>457</v>
      </c>
      <c r="H1284">
        <v>10733</v>
      </c>
      <c r="I1284" s="1">
        <v>43960</v>
      </c>
      <c r="J1284" s="1" t="str">
        <f>TEXT(Shipping_Data[[#This Row],[OrderDate]],"MMM")</f>
        <v>May</v>
      </c>
      <c r="K1284">
        <f>YEAR(Shipping_Data[[#This Row],[OrderDate]])</f>
        <v>2020</v>
      </c>
      <c r="L1284" s="1">
        <v>43988</v>
      </c>
      <c r="M1284" s="1">
        <v>43963</v>
      </c>
      <c r="N1284" t="s">
        <v>26</v>
      </c>
      <c r="O1284">
        <v>28</v>
      </c>
      <c r="P1284" t="s">
        <v>185</v>
      </c>
      <c r="Q1284">
        <v>45.6</v>
      </c>
      <c r="R1284">
        <v>20</v>
      </c>
      <c r="S1284">
        <v>0</v>
      </c>
      <c r="T1284">
        <v>912</v>
      </c>
      <c r="U1284">
        <v>110.11</v>
      </c>
    </row>
    <row r="1285" spans="1:21" hidden="1" x14ac:dyDescent="0.2">
      <c r="A1285" t="s">
        <v>186</v>
      </c>
      <c r="B1285" t="s">
        <v>187</v>
      </c>
      <c r="C1285" t="s">
        <v>188</v>
      </c>
      <c r="D1285" t="s">
        <v>189</v>
      </c>
      <c r="E1285" t="s">
        <v>135</v>
      </c>
      <c r="F1285" t="s">
        <v>477</v>
      </c>
      <c r="G1285" t="s">
        <v>457</v>
      </c>
      <c r="H1285">
        <v>10733</v>
      </c>
      <c r="I1285" s="1">
        <v>43960</v>
      </c>
      <c r="J1285" s="1" t="str">
        <f>TEXT(Shipping_Data[[#This Row],[OrderDate]],"MMM")</f>
        <v>May</v>
      </c>
      <c r="K1285">
        <f>YEAR(Shipping_Data[[#This Row],[OrderDate]])</f>
        <v>2020</v>
      </c>
      <c r="L1285" s="1">
        <v>43988</v>
      </c>
      <c r="M1285" s="1">
        <v>43963</v>
      </c>
      <c r="N1285" t="s">
        <v>26</v>
      </c>
      <c r="O1285">
        <v>52</v>
      </c>
      <c r="P1285" t="s">
        <v>270</v>
      </c>
      <c r="Q1285">
        <v>7</v>
      </c>
      <c r="R1285">
        <v>25</v>
      </c>
      <c r="S1285">
        <v>0</v>
      </c>
      <c r="T1285">
        <v>175</v>
      </c>
      <c r="U1285">
        <v>110.11</v>
      </c>
    </row>
    <row r="1286" spans="1:21" hidden="1" x14ac:dyDescent="0.2">
      <c r="A1286" t="s">
        <v>389</v>
      </c>
      <c r="B1286" t="s">
        <v>390</v>
      </c>
      <c r="C1286" t="s">
        <v>391</v>
      </c>
      <c r="D1286" t="s">
        <v>392</v>
      </c>
      <c r="E1286" t="s">
        <v>39</v>
      </c>
      <c r="F1286" t="s">
        <v>478</v>
      </c>
      <c r="G1286" t="s">
        <v>459</v>
      </c>
      <c r="H1286">
        <v>10734</v>
      </c>
      <c r="I1286" s="1">
        <v>43960</v>
      </c>
      <c r="J1286" s="1" t="str">
        <f>TEXT(Shipping_Data[[#This Row],[OrderDate]],"MMM")</f>
        <v>May</v>
      </c>
      <c r="K1286">
        <f>YEAR(Shipping_Data[[#This Row],[OrderDate]])</f>
        <v>2020</v>
      </c>
      <c r="L1286" s="1">
        <v>43988</v>
      </c>
      <c r="M1286" s="1">
        <v>43965</v>
      </c>
      <c r="N1286" t="s">
        <v>26</v>
      </c>
      <c r="O1286">
        <v>6</v>
      </c>
      <c r="P1286" t="s">
        <v>255</v>
      </c>
      <c r="Q1286">
        <v>25</v>
      </c>
      <c r="R1286">
        <v>30</v>
      </c>
      <c r="S1286">
        <v>0</v>
      </c>
      <c r="T1286">
        <v>750</v>
      </c>
      <c r="U1286">
        <v>1.63</v>
      </c>
    </row>
    <row r="1287" spans="1:21" hidden="1" x14ac:dyDescent="0.2">
      <c r="A1287" t="s">
        <v>389</v>
      </c>
      <c r="B1287" t="s">
        <v>390</v>
      </c>
      <c r="C1287" t="s">
        <v>391</v>
      </c>
      <c r="D1287" t="s">
        <v>392</v>
      </c>
      <c r="E1287" t="s">
        <v>39</v>
      </c>
      <c r="F1287" t="s">
        <v>478</v>
      </c>
      <c r="G1287" t="s">
        <v>459</v>
      </c>
      <c r="H1287">
        <v>10734</v>
      </c>
      <c r="I1287" s="1">
        <v>43960</v>
      </c>
      <c r="J1287" s="1" t="str">
        <f>TEXT(Shipping_Data[[#This Row],[OrderDate]],"MMM")</f>
        <v>May</v>
      </c>
      <c r="K1287">
        <f>YEAR(Shipping_Data[[#This Row],[OrderDate]])</f>
        <v>2020</v>
      </c>
      <c r="L1287" s="1">
        <v>43988</v>
      </c>
      <c r="M1287" s="1">
        <v>43965</v>
      </c>
      <c r="N1287" t="s">
        <v>26</v>
      </c>
      <c r="O1287">
        <v>30</v>
      </c>
      <c r="P1287" t="s">
        <v>130</v>
      </c>
      <c r="Q1287">
        <v>25.89</v>
      </c>
      <c r="R1287">
        <v>15</v>
      </c>
      <c r="S1287">
        <v>0</v>
      </c>
      <c r="T1287">
        <v>388.35</v>
      </c>
      <c r="U1287">
        <v>1.63</v>
      </c>
    </row>
    <row r="1288" spans="1:21" hidden="1" x14ac:dyDescent="0.2">
      <c r="A1288" t="s">
        <v>389</v>
      </c>
      <c r="B1288" t="s">
        <v>390</v>
      </c>
      <c r="C1288" t="s">
        <v>391</v>
      </c>
      <c r="D1288" t="s">
        <v>392</v>
      </c>
      <c r="E1288" t="s">
        <v>39</v>
      </c>
      <c r="F1288" t="s">
        <v>478</v>
      </c>
      <c r="G1288" t="s">
        <v>459</v>
      </c>
      <c r="H1288">
        <v>10734</v>
      </c>
      <c r="I1288" s="1">
        <v>43960</v>
      </c>
      <c r="J1288" s="1" t="str">
        <f>TEXT(Shipping_Data[[#This Row],[OrderDate]],"MMM")</f>
        <v>May</v>
      </c>
      <c r="K1288">
        <f>YEAR(Shipping_Data[[#This Row],[OrderDate]])</f>
        <v>2020</v>
      </c>
      <c r="L1288" s="1">
        <v>43988</v>
      </c>
      <c r="M1288" s="1">
        <v>43965</v>
      </c>
      <c r="N1288" t="s">
        <v>26</v>
      </c>
      <c r="O1288">
        <v>76</v>
      </c>
      <c r="P1288" t="s">
        <v>151</v>
      </c>
      <c r="Q1288">
        <v>18</v>
      </c>
      <c r="R1288">
        <v>20</v>
      </c>
      <c r="S1288">
        <v>0</v>
      </c>
      <c r="T1288">
        <v>360</v>
      </c>
      <c r="U1288">
        <v>1.63</v>
      </c>
    </row>
    <row r="1289" spans="1:21" hidden="1" x14ac:dyDescent="0.2">
      <c r="A1289" t="s">
        <v>427</v>
      </c>
      <c r="B1289" t="s">
        <v>428</v>
      </c>
      <c r="C1289" t="s">
        <v>429</v>
      </c>
      <c r="D1289" t="s">
        <v>430</v>
      </c>
      <c r="E1289" t="s">
        <v>117</v>
      </c>
      <c r="F1289" t="s">
        <v>479</v>
      </c>
      <c r="G1289" t="s">
        <v>456</v>
      </c>
      <c r="H1289">
        <v>10735</v>
      </c>
      <c r="I1289" s="1">
        <v>43963</v>
      </c>
      <c r="J1289" s="1" t="str">
        <f>TEXT(Shipping_Data[[#This Row],[OrderDate]],"MMM")</f>
        <v>May</v>
      </c>
      <c r="K1289">
        <f>YEAR(Shipping_Data[[#This Row],[OrderDate]])</f>
        <v>2020</v>
      </c>
      <c r="L1289" s="1">
        <v>43991</v>
      </c>
      <c r="M1289" s="1">
        <v>43974</v>
      </c>
      <c r="N1289" t="s">
        <v>47</v>
      </c>
      <c r="O1289">
        <v>61</v>
      </c>
      <c r="P1289" t="s">
        <v>383</v>
      </c>
      <c r="Q1289">
        <v>28.5</v>
      </c>
      <c r="R1289">
        <v>20</v>
      </c>
      <c r="S1289">
        <v>0.10000000149011612</v>
      </c>
      <c r="T1289">
        <v>513</v>
      </c>
      <c r="U1289">
        <v>45.97</v>
      </c>
    </row>
    <row r="1290" spans="1:21" hidden="1" x14ac:dyDescent="0.2">
      <c r="A1290" t="s">
        <v>427</v>
      </c>
      <c r="B1290" t="s">
        <v>428</v>
      </c>
      <c r="C1290" t="s">
        <v>429</v>
      </c>
      <c r="D1290" t="s">
        <v>430</v>
      </c>
      <c r="E1290" t="s">
        <v>117</v>
      </c>
      <c r="F1290" t="s">
        <v>479</v>
      </c>
      <c r="G1290" t="s">
        <v>456</v>
      </c>
      <c r="H1290">
        <v>10735</v>
      </c>
      <c r="I1290" s="1">
        <v>43963</v>
      </c>
      <c r="J1290" s="1" t="str">
        <f>TEXT(Shipping_Data[[#This Row],[OrderDate]],"MMM")</f>
        <v>May</v>
      </c>
      <c r="K1290">
        <f>YEAR(Shipping_Data[[#This Row],[OrderDate]])</f>
        <v>2020</v>
      </c>
      <c r="L1290" s="1">
        <v>43991</v>
      </c>
      <c r="M1290" s="1">
        <v>43974</v>
      </c>
      <c r="N1290" t="s">
        <v>47</v>
      </c>
      <c r="O1290">
        <v>77</v>
      </c>
      <c r="P1290" t="s">
        <v>88</v>
      </c>
      <c r="Q1290">
        <v>13</v>
      </c>
      <c r="R1290">
        <v>2</v>
      </c>
      <c r="S1290">
        <v>0.10000000149011612</v>
      </c>
      <c r="T1290">
        <v>23.4</v>
      </c>
      <c r="U1290">
        <v>45.97</v>
      </c>
    </row>
    <row r="1291" spans="1:21" hidden="1" x14ac:dyDescent="0.2">
      <c r="A1291" t="s">
        <v>234</v>
      </c>
      <c r="B1291" t="s">
        <v>235</v>
      </c>
      <c r="C1291" t="s">
        <v>236</v>
      </c>
      <c r="E1291" t="s">
        <v>237</v>
      </c>
      <c r="F1291" t="s">
        <v>477</v>
      </c>
      <c r="G1291" t="s">
        <v>455</v>
      </c>
      <c r="H1291">
        <v>10736</v>
      </c>
      <c r="I1291" s="1">
        <v>43964</v>
      </c>
      <c r="J1291" s="1" t="str">
        <f>TEXT(Shipping_Data[[#This Row],[OrderDate]],"MMM")</f>
        <v>May</v>
      </c>
      <c r="K1291">
        <f>YEAR(Shipping_Data[[#This Row],[OrderDate]])</f>
        <v>2020</v>
      </c>
      <c r="L1291" s="1">
        <v>43992</v>
      </c>
      <c r="M1291" s="1">
        <v>43974</v>
      </c>
      <c r="N1291" t="s">
        <v>47</v>
      </c>
      <c r="O1291">
        <v>65</v>
      </c>
      <c r="P1291" t="s">
        <v>49</v>
      </c>
      <c r="Q1291">
        <v>21.05</v>
      </c>
      <c r="R1291">
        <v>40</v>
      </c>
      <c r="S1291">
        <v>0</v>
      </c>
      <c r="T1291">
        <v>842</v>
      </c>
      <c r="U1291">
        <v>44.1</v>
      </c>
    </row>
    <row r="1292" spans="1:21" hidden="1" x14ac:dyDescent="0.2">
      <c r="A1292" t="s">
        <v>234</v>
      </c>
      <c r="B1292" t="s">
        <v>235</v>
      </c>
      <c r="C1292" t="s">
        <v>236</v>
      </c>
      <c r="E1292" t="s">
        <v>237</v>
      </c>
      <c r="F1292" t="s">
        <v>477</v>
      </c>
      <c r="G1292" t="s">
        <v>455</v>
      </c>
      <c r="H1292">
        <v>10736</v>
      </c>
      <c r="I1292" s="1">
        <v>43964</v>
      </c>
      <c r="J1292" s="1" t="str">
        <f>TEXT(Shipping_Data[[#This Row],[OrderDate]],"MMM")</f>
        <v>May</v>
      </c>
      <c r="K1292">
        <f>YEAR(Shipping_Data[[#This Row],[OrderDate]])</f>
        <v>2020</v>
      </c>
      <c r="L1292" s="1">
        <v>43992</v>
      </c>
      <c r="M1292" s="1">
        <v>43974</v>
      </c>
      <c r="N1292" t="s">
        <v>47</v>
      </c>
      <c r="O1292">
        <v>75</v>
      </c>
      <c r="P1292" t="s">
        <v>197</v>
      </c>
      <c r="Q1292">
        <v>7.75</v>
      </c>
      <c r="R1292">
        <v>20</v>
      </c>
      <c r="S1292">
        <v>0</v>
      </c>
      <c r="T1292">
        <v>155</v>
      </c>
      <c r="U1292">
        <v>44.1</v>
      </c>
    </row>
    <row r="1293" spans="1:21" hidden="1" x14ac:dyDescent="0.2">
      <c r="A1293" t="s">
        <v>16</v>
      </c>
      <c r="B1293" t="s">
        <v>17</v>
      </c>
      <c r="C1293" t="s">
        <v>18</v>
      </c>
      <c r="D1293" t="s">
        <v>19</v>
      </c>
      <c r="E1293" t="s">
        <v>20</v>
      </c>
      <c r="F1293" t="s">
        <v>477</v>
      </c>
      <c r="G1293" t="s">
        <v>459</v>
      </c>
      <c r="H1293">
        <v>10737</v>
      </c>
      <c r="I1293" s="1">
        <v>43964</v>
      </c>
      <c r="J1293" s="1" t="str">
        <f>TEXT(Shipping_Data[[#This Row],[OrderDate]],"MMM")</f>
        <v>May</v>
      </c>
      <c r="K1293">
        <f>YEAR(Shipping_Data[[#This Row],[OrderDate]])</f>
        <v>2020</v>
      </c>
      <c r="L1293" s="1">
        <v>43992</v>
      </c>
      <c r="M1293" s="1">
        <v>43971</v>
      </c>
      <c r="N1293" t="s">
        <v>47</v>
      </c>
      <c r="O1293">
        <v>13</v>
      </c>
      <c r="P1293" t="s">
        <v>180</v>
      </c>
      <c r="Q1293">
        <v>6</v>
      </c>
      <c r="R1293">
        <v>4</v>
      </c>
      <c r="S1293">
        <v>0</v>
      </c>
      <c r="T1293">
        <v>24</v>
      </c>
      <c r="U1293">
        <v>7.79</v>
      </c>
    </row>
    <row r="1294" spans="1:21" hidden="1" x14ac:dyDescent="0.2">
      <c r="A1294" t="s">
        <v>16</v>
      </c>
      <c r="B1294" t="s">
        <v>17</v>
      </c>
      <c r="C1294" t="s">
        <v>18</v>
      </c>
      <c r="D1294" t="s">
        <v>19</v>
      </c>
      <c r="E1294" t="s">
        <v>20</v>
      </c>
      <c r="F1294" t="s">
        <v>477</v>
      </c>
      <c r="G1294" t="s">
        <v>459</v>
      </c>
      <c r="H1294">
        <v>10737</v>
      </c>
      <c r="I1294" s="1">
        <v>43964</v>
      </c>
      <c r="J1294" s="1" t="str">
        <f>TEXT(Shipping_Data[[#This Row],[OrderDate]],"MMM")</f>
        <v>May</v>
      </c>
      <c r="K1294">
        <f>YEAR(Shipping_Data[[#This Row],[OrderDate]])</f>
        <v>2020</v>
      </c>
      <c r="L1294" s="1">
        <v>43992</v>
      </c>
      <c r="M1294" s="1">
        <v>43971</v>
      </c>
      <c r="N1294" t="s">
        <v>47</v>
      </c>
      <c r="O1294">
        <v>41</v>
      </c>
      <c r="P1294" t="s">
        <v>48</v>
      </c>
      <c r="Q1294">
        <v>9.65</v>
      </c>
      <c r="R1294">
        <v>12</v>
      </c>
      <c r="S1294">
        <v>0</v>
      </c>
      <c r="T1294">
        <v>115.8</v>
      </c>
      <c r="U1294">
        <v>7.79</v>
      </c>
    </row>
    <row r="1295" spans="1:21" hidden="1" x14ac:dyDescent="0.2">
      <c r="A1295" t="s">
        <v>441</v>
      </c>
      <c r="B1295" t="s">
        <v>442</v>
      </c>
      <c r="C1295" t="s">
        <v>443</v>
      </c>
      <c r="D1295" t="s">
        <v>444</v>
      </c>
      <c r="E1295" t="s">
        <v>20</v>
      </c>
      <c r="F1295" t="s">
        <v>477</v>
      </c>
      <c r="G1295" t="s">
        <v>459</v>
      </c>
      <c r="H1295">
        <v>10738</v>
      </c>
      <c r="I1295" s="1">
        <v>43965</v>
      </c>
      <c r="J1295" s="1" t="str">
        <f>TEXT(Shipping_Data[[#This Row],[OrderDate]],"MMM")</f>
        <v>May</v>
      </c>
      <c r="K1295">
        <f>YEAR(Shipping_Data[[#This Row],[OrderDate]])</f>
        <v>2020</v>
      </c>
      <c r="L1295" s="1">
        <v>43993</v>
      </c>
      <c r="M1295" s="1">
        <v>43971</v>
      </c>
      <c r="N1295" t="s">
        <v>40</v>
      </c>
      <c r="O1295">
        <v>16</v>
      </c>
      <c r="P1295" t="s">
        <v>80</v>
      </c>
      <c r="Q1295">
        <v>17.45</v>
      </c>
      <c r="R1295">
        <v>3</v>
      </c>
      <c r="S1295">
        <v>0</v>
      </c>
      <c r="T1295">
        <v>52.35</v>
      </c>
      <c r="U1295">
        <v>2.91</v>
      </c>
    </row>
    <row r="1296" spans="1:21" hidden="1" x14ac:dyDescent="0.2">
      <c r="A1296" t="s">
        <v>16</v>
      </c>
      <c r="B1296" t="s">
        <v>17</v>
      </c>
      <c r="C1296" t="s">
        <v>18</v>
      </c>
      <c r="D1296" t="s">
        <v>19</v>
      </c>
      <c r="E1296" t="s">
        <v>20</v>
      </c>
      <c r="F1296" t="s">
        <v>477</v>
      </c>
      <c r="G1296" t="s">
        <v>454</v>
      </c>
      <c r="H1296">
        <v>10739</v>
      </c>
      <c r="I1296" s="1">
        <v>43965</v>
      </c>
      <c r="J1296" s="1" t="str">
        <f>TEXT(Shipping_Data[[#This Row],[OrderDate]],"MMM")</f>
        <v>May</v>
      </c>
      <c r="K1296">
        <f>YEAR(Shipping_Data[[#This Row],[OrderDate]])</f>
        <v>2020</v>
      </c>
      <c r="L1296" s="1">
        <v>43993</v>
      </c>
      <c r="M1296" s="1">
        <v>43970</v>
      </c>
      <c r="N1296" t="s">
        <v>26</v>
      </c>
      <c r="O1296">
        <v>36</v>
      </c>
      <c r="P1296" t="s">
        <v>81</v>
      </c>
      <c r="Q1296">
        <v>19</v>
      </c>
      <c r="R1296">
        <v>6</v>
      </c>
      <c r="S1296">
        <v>0</v>
      </c>
      <c r="T1296">
        <v>114</v>
      </c>
      <c r="U1296">
        <v>11.08</v>
      </c>
    </row>
    <row r="1297" spans="1:21" hidden="1" x14ac:dyDescent="0.2">
      <c r="A1297" t="s">
        <v>16</v>
      </c>
      <c r="B1297" t="s">
        <v>17</v>
      </c>
      <c r="C1297" t="s">
        <v>18</v>
      </c>
      <c r="D1297" t="s">
        <v>19</v>
      </c>
      <c r="E1297" t="s">
        <v>20</v>
      </c>
      <c r="F1297" t="s">
        <v>477</v>
      </c>
      <c r="G1297" t="s">
        <v>454</v>
      </c>
      <c r="H1297">
        <v>10739</v>
      </c>
      <c r="I1297" s="1">
        <v>43965</v>
      </c>
      <c r="J1297" s="1" t="str">
        <f>TEXT(Shipping_Data[[#This Row],[OrderDate]],"MMM")</f>
        <v>May</v>
      </c>
      <c r="K1297">
        <f>YEAR(Shipping_Data[[#This Row],[OrderDate]])</f>
        <v>2020</v>
      </c>
      <c r="L1297" s="1">
        <v>43993</v>
      </c>
      <c r="M1297" s="1">
        <v>43970</v>
      </c>
      <c r="N1297" t="s">
        <v>26</v>
      </c>
      <c r="O1297">
        <v>52</v>
      </c>
      <c r="P1297" t="s">
        <v>270</v>
      </c>
      <c r="Q1297">
        <v>7</v>
      </c>
      <c r="R1297">
        <v>18</v>
      </c>
      <c r="S1297">
        <v>0</v>
      </c>
      <c r="T1297">
        <v>126</v>
      </c>
      <c r="U1297">
        <v>11.08</v>
      </c>
    </row>
    <row r="1298" spans="1:21" hidden="1" x14ac:dyDescent="0.2">
      <c r="A1298" t="s">
        <v>157</v>
      </c>
      <c r="B1298" t="s">
        <v>158</v>
      </c>
      <c r="C1298" t="s">
        <v>159</v>
      </c>
      <c r="D1298" t="s">
        <v>160</v>
      </c>
      <c r="E1298" t="s">
        <v>117</v>
      </c>
      <c r="F1298" t="s">
        <v>479</v>
      </c>
      <c r="G1298" t="s">
        <v>453</v>
      </c>
      <c r="H1298">
        <v>10740</v>
      </c>
      <c r="I1298" s="1">
        <v>43966</v>
      </c>
      <c r="J1298" s="1" t="str">
        <f>TEXT(Shipping_Data[[#This Row],[OrderDate]],"MMM")</f>
        <v>May</v>
      </c>
      <c r="K1298">
        <f>YEAR(Shipping_Data[[#This Row],[OrderDate]])</f>
        <v>2020</v>
      </c>
      <c r="L1298" s="1">
        <v>43994</v>
      </c>
      <c r="M1298" s="1">
        <v>43978</v>
      </c>
      <c r="N1298" t="s">
        <v>47</v>
      </c>
      <c r="O1298">
        <v>28</v>
      </c>
      <c r="P1298" t="s">
        <v>185</v>
      </c>
      <c r="Q1298">
        <v>45.6</v>
      </c>
      <c r="R1298">
        <v>5</v>
      </c>
      <c r="S1298">
        <v>0.20000000298023224</v>
      </c>
      <c r="T1298">
        <v>182.4</v>
      </c>
      <c r="U1298">
        <v>81.88</v>
      </c>
    </row>
    <row r="1299" spans="1:21" hidden="1" x14ac:dyDescent="0.2">
      <c r="A1299" t="s">
        <v>157</v>
      </c>
      <c r="B1299" t="s">
        <v>158</v>
      </c>
      <c r="C1299" t="s">
        <v>159</v>
      </c>
      <c r="D1299" t="s">
        <v>160</v>
      </c>
      <c r="E1299" t="s">
        <v>117</v>
      </c>
      <c r="F1299" t="s">
        <v>479</v>
      </c>
      <c r="G1299" t="s">
        <v>453</v>
      </c>
      <c r="H1299">
        <v>10740</v>
      </c>
      <c r="I1299" s="1">
        <v>43966</v>
      </c>
      <c r="J1299" s="1" t="str">
        <f>TEXT(Shipping_Data[[#This Row],[OrderDate]],"MMM")</f>
        <v>May</v>
      </c>
      <c r="K1299">
        <f>YEAR(Shipping_Data[[#This Row],[OrderDate]])</f>
        <v>2020</v>
      </c>
      <c r="L1299" s="1">
        <v>43994</v>
      </c>
      <c r="M1299" s="1">
        <v>43978</v>
      </c>
      <c r="N1299" t="s">
        <v>47</v>
      </c>
      <c r="O1299">
        <v>35</v>
      </c>
      <c r="P1299" t="s">
        <v>123</v>
      </c>
      <c r="Q1299">
        <v>18</v>
      </c>
      <c r="R1299">
        <v>35</v>
      </c>
      <c r="S1299">
        <v>0.20000000298023224</v>
      </c>
      <c r="T1299">
        <v>504</v>
      </c>
      <c r="U1299">
        <v>81.88</v>
      </c>
    </row>
    <row r="1300" spans="1:21" hidden="1" x14ac:dyDescent="0.2">
      <c r="A1300" t="s">
        <v>157</v>
      </c>
      <c r="B1300" t="s">
        <v>158</v>
      </c>
      <c r="C1300" t="s">
        <v>159</v>
      </c>
      <c r="D1300" t="s">
        <v>160</v>
      </c>
      <c r="E1300" t="s">
        <v>117</v>
      </c>
      <c r="F1300" t="s">
        <v>479</v>
      </c>
      <c r="G1300" t="s">
        <v>453</v>
      </c>
      <c r="H1300">
        <v>10740</v>
      </c>
      <c r="I1300" s="1">
        <v>43966</v>
      </c>
      <c r="J1300" s="1" t="str">
        <f>TEXT(Shipping_Data[[#This Row],[OrderDate]],"MMM")</f>
        <v>May</v>
      </c>
      <c r="K1300">
        <f>YEAR(Shipping_Data[[#This Row],[OrderDate]])</f>
        <v>2020</v>
      </c>
      <c r="L1300" s="1">
        <v>43994</v>
      </c>
      <c r="M1300" s="1">
        <v>43978</v>
      </c>
      <c r="N1300" t="s">
        <v>47</v>
      </c>
      <c r="O1300">
        <v>45</v>
      </c>
      <c r="P1300" t="s">
        <v>364</v>
      </c>
      <c r="Q1300">
        <v>9.5</v>
      </c>
      <c r="R1300">
        <v>40</v>
      </c>
      <c r="S1300">
        <v>0.20000000298023224</v>
      </c>
      <c r="T1300">
        <v>304</v>
      </c>
      <c r="U1300">
        <v>81.88</v>
      </c>
    </row>
    <row r="1301" spans="1:21" hidden="1" x14ac:dyDescent="0.2">
      <c r="A1301" t="s">
        <v>157</v>
      </c>
      <c r="B1301" t="s">
        <v>158</v>
      </c>
      <c r="C1301" t="s">
        <v>159</v>
      </c>
      <c r="D1301" t="s">
        <v>160</v>
      </c>
      <c r="E1301" t="s">
        <v>117</v>
      </c>
      <c r="F1301" t="s">
        <v>479</v>
      </c>
      <c r="G1301" t="s">
        <v>453</v>
      </c>
      <c r="H1301">
        <v>10740</v>
      </c>
      <c r="I1301" s="1">
        <v>43966</v>
      </c>
      <c r="J1301" s="1" t="str">
        <f>TEXT(Shipping_Data[[#This Row],[OrderDate]],"MMM")</f>
        <v>May</v>
      </c>
      <c r="K1301">
        <f>YEAR(Shipping_Data[[#This Row],[OrderDate]])</f>
        <v>2020</v>
      </c>
      <c r="L1301" s="1">
        <v>43994</v>
      </c>
      <c r="M1301" s="1">
        <v>43978</v>
      </c>
      <c r="N1301" t="s">
        <v>47</v>
      </c>
      <c r="O1301">
        <v>56</v>
      </c>
      <c r="P1301" t="s">
        <v>129</v>
      </c>
      <c r="Q1301">
        <v>38</v>
      </c>
      <c r="R1301">
        <v>14</v>
      </c>
      <c r="S1301">
        <v>0.20000000298023224</v>
      </c>
      <c r="T1301">
        <v>425.6</v>
      </c>
      <c r="U1301">
        <v>81.88</v>
      </c>
    </row>
    <row r="1302" spans="1:21" hidden="1" x14ac:dyDescent="0.2">
      <c r="A1302" t="s">
        <v>322</v>
      </c>
      <c r="B1302" t="s">
        <v>323</v>
      </c>
      <c r="C1302" t="s">
        <v>324</v>
      </c>
      <c r="D1302" t="s">
        <v>325</v>
      </c>
      <c r="E1302" t="s">
        <v>226</v>
      </c>
      <c r="F1302" t="s">
        <v>477</v>
      </c>
      <c r="G1302" t="s">
        <v>453</v>
      </c>
      <c r="H1302">
        <v>10741</v>
      </c>
      <c r="I1302" s="1">
        <v>43967</v>
      </c>
      <c r="J1302" s="1" t="str">
        <f>TEXT(Shipping_Data[[#This Row],[OrderDate]],"MMM")</f>
        <v>May</v>
      </c>
      <c r="K1302">
        <f>YEAR(Shipping_Data[[#This Row],[OrderDate]])</f>
        <v>2020</v>
      </c>
      <c r="L1302" s="1">
        <v>43981</v>
      </c>
      <c r="M1302" s="1">
        <v>43971</v>
      </c>
      <c r="N1302" t="s">
        <v>26</v>
      </c>
      <c r="O1302">
        <v>2</v>
      </c>
      <c r="P1302" t="s">
        <v>79</v>
      </c>
      <c r="Q1302">
        <v>19</v>
      </c>
      <c r="R1302">
        <v>15</v>
      </c>
      <c r="S1302">
        <v>0.20000000298023224</v>
      </c>
      <c r="T1302">
        <v>228</v>
      </c>
      <c r="U1302">
        <v>10.96</v>
      </c>
    </row>
    <row r="1303" spans="1:21" hidden="1" x14ac:dyDescent="0.2">
      <c r="A1303" t="s">
        <v>365</v>
      </c>
      <c r="B1303" t="s">
        <v>366</v>
      </c>
      <c r="C1303" t="s">
        <v>367</v>
      </c>
      <c r="D1303" t="s">
        <v>368</v>
      </c>
      <c r="E1303" t="s">
        <v>298</v>
      </c>
      <c r="F1303" t="s">
        <v>479</v>
      </c>
      <c r="G1303" t="s">
        <v>454</v>
      </c>
      <c r="H1303">
        <v>10742</v>
      </c>
      <c r="I1303" s="1">
        <v>43967</v>
      </c>
      <c r="J1303" s="1" t="str">
        <f>TEXT(Shipping_Data[[#This Row],[OrderDate]],"MMM")</f>
        <v>May</v>
      </c>
      <c r="K1303">
        <f>YEAR(Shipping_Data[[#This Row],[OrderDate]])</f>
        <v>2020</v>
      </c>
      <c r="L1303" s="1">
        <v>43995</v>
      </c>
      <c r="M1303" s="1">
        <v>43971</v>
      </c>
      <c r="N1303" t="s">
        <v>26</v>
      </c>
      <c r="O1303">
        <v>3</v>
      </c>
      <c r="P1303" t="s">
        <v>227</v>
      </c>
      <c r="Q1303">
        <v>10</v>
      </c>
      <c r="R1303">
        <v>20</v>
      </c>
      <c r="S1303">
        <v>0</v>
      </c>
      <c r="T1303">
        <v>200</v>
      </c>
      <c r="U1303">
        <v>243.73</v>
      </c>
    </row>
    <row r="1304" spans="1:21" hidden="1" x14ac:dyDescent="0.2">
      <c r="A1304" t="s">
        <v>365</v>
      </c>
      <c r="B1304" t="s">
        <v>366</v>
      </c>
      <c r="C1304" t="s">
        <v>367</v>
      </c>
      <c r="D1304" t="s">
        <v>368</v>
      </c>
      <c r="E1304" t="s">
        <v>298</v>
      </c>
      <c r="F1304" t="s">
        <v>479</v>
      </c>
      <c r="G1304" t="s">
        <v>454</v>
      </c>
      <c r="H1304">
        <v>10742</v>
      </c>
      <c r="I1304" s="1">
        <v>43967</v>
      </c>
      <c r="J1304" s="1" t="str">
        <f>TEXT(Shipping_Data[[#This Row],[OrderDate]],"MMM")</f>
        <v>May</v>
      </c>
      <c r="K1304">
        <f>YEAR(Shipping_Data[[#This Row],[OrderDate]])</f>
        <v>2020</v>
      </c>
      <c r="L1304" s="1">
        <v>43995</v>
      </c>
      <c r="M1304" s="1">
        <v>43971</v>
      </c>
      <c r="N1304" t="s">
        <v>26</v>
      </c>
      <c r="O1304">
        <v>60</v>
      </c>
      <c r="P1304" t="s">
        <v>63</v>
      </c>
      <c r="Q1304">
        <v>34</v>
      </c>
      <c r="R1304">
        <v>50</v>
      </c>
      <c r="S1304">
        <v>0</v>
      </c>
      <c r="T1304">
        <v>1700</v>
      </c>
      <c r="U1304">
        <v>243.73</v>
      </c>
    </row>
    <row r="1305" spans="1:21" hidden="1" x14ac:dyDescent="0.2">
      <c r="A1305" t="s">
        <v>365</v>
      </c>
      <c r="B1305" t="s">
        <v>366</v>
      </c>
      <c r="C1305" t="s">
        <v>367</v>
      </c>
      <c r="D1305" t="s">
        <v>368</v>
      </c>
      <c r="E1305" t="s">
        <v>298</v>
      </c>
      <c r="F1305" t="s">
        <v>479</v>
      </c>
      <c r="G1305" t="s">
        <v>454</v>
      </c>
      <c r="H1305">
        <v>10742</v>
      </c>
      <c r="I1305" s="1">
        <v>43967</v>
      </c>
      <c r="J1305" s="1" t="str">
        <f>TEXT(Shipping_Data[[#This Row],[OrderDate]],"MMM")</f>
        <v>May</v>
      </c>
      <c r="K1305">
        <f>YEAR(Shipping_Data[[#This Row],[OrderDate]])</f>
        <v>2020</v>
      </c>
      <c r="L1305" s="1">
        <v>43995</v>
      </c>
      <c r="M1305" s="1">
        <v>43971</v>
      </c>
      <c r="N1305" t="s">
        <v>26</v>
      </c>
      <c r="O1305">
        <v>72</v>
      </c>
      <c r="P1305" t="s">
        <v>29</v>
      </c>
      <c r="Q1305">
        <v>34.799999999999997</v>
      </c>
      <c r="R1305">
        <v>35</v>
      </c>
      <c r="S1305">
        <v>0</v>
      </c>
      <c r="T1305">
        <v>1218</v>
      </c>
      <c r="U1305">
        <v>243.73</v>
      </c>
    </row>
    <row r="1306" spans="1:21" hidden="1" x14ac:dyDescent="0.2">
      <c r="A1306" t="s">
        <v>322</v>
      </c>
      <c r="B1306" t="s">
        <v>323</v>
      </c>
      <c r="C1306" t="s">
        <v>324</v>
      </c>
      <c r="D1306" t="s">
        <v>325</v>
      </c>
      <c r="E1306" t="s">
        <v>226</v>
      </c>
      <c r="F1306" t="s">
        <v>477</v>
      </c>
      <c r="G1306" t="s">
        <v>457</v>
      </c>
      <c r="H1306">
        <v>10743</v>
      </c>
      <c r="I1306" s="1">
        <v>43970</v>
      </c>
      <c r="J1306" s="1" t="str">
        <f>TEXT(Shipping_Data[[#This Row],[OrderDate]],"MMM")</f>
        <v>May</v>
      </c>
      <c r="K1306">
        <f>YEAR(Shipping_Data[[#This Row],[OrderDate]])</f>
        <v>2020</v>
      </c>
      <c r="L1306" s="1">
        <v>43998</v>
      </c>
      <c r="M1306" s="1">
        <v>43974</v>
      </c>
      <c r="N1306" t="s">
        <v>47</v>
      </c>
      <c r="O1306">
        <v>46</v>
      </c>
      <c r="P1306" t="s">
        <v>215</v>
      </c>
      <c r="Q1306">
        <v>12</v>
      </c>
      <c r="R1306">
        <v>28</v>
      </c>
      <c r="S1306">
        <v>5.000000074505806E-2</v>
      </c>
      <c r="T1306">
        <v>319.2</v>
      </c>
      <c r="U1306">
        <v>23.72</v>
      </c>
    </row>
    <row r="1307" spans="1:21" hidden="1" x14ac:dyDescent="0.2">
      <c r="A1307" t="s">
        <v>343</v>
      </c>
      <c r="B1307" t="s">
        <v>344</v>
      </c>
      <c r="C1307" t="s">
        <v>345</v>
      </c>
      <c r="D1307" t="s">
        <v>346</v>
      </c>
      <c r="E1307" t="s">
        <v>308</v>
      </c>
      <c r="F1307" t="s">
        <v>477</v>
      </c>
      <c r="G1307" t="s">
        <v>456</v>
      </c>
      <c r="H1307">
        <v>10744</v>
      </c>
      <c r="I1307" s="1">
        <v>43970</v>
      </c>
      <c r="J1307" s="1" t="str">
        <f>TEXT(Shipping_Data[[#This Row],[OrderDate]],"MMM")</f>
        <v>May</v>
      </c>
      <c r="K1307">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hidden="1" x14ac:dyDescent="0.2">
      <c r="A1308" t="s">
        <v>166</v>
      </c>
      <c r="B1308" t="s">
        <v>167</v>
      </c>
      <c r="C1308" t="s">
        <v>168</v>
      </c>
      <c r="D1308" t="s">
        <v>169</v>
      </c>
      <c r="E1308" t="s">
        <v>34</v>
      </c>
      <c r="F1308" t="s">
        <v>477</v>
      </c>
      <c r="G1308" t="s">
        <v>455</v>
      </c>
      <c r="H1308">
        <v>10745</v>
      </c>
      <c r="I1308" s="1">
        <v>43971</v>
      </c>
      <c r="J1308" s="1" t="str">
        <f>TEXT(Shipping_Data[[#This Row],[OrderDate]],"MMM")</f>
        <v>May</v>
      </c>
      <c r="K1308">
        <f>YEAR(Shipping_Data[[#This Row],[OrderDate]])</f>
        <v>2020</v>
      </c>
      <c r="L1308" s="1">
        <v>43999</v>
      </c>
      <c r="M1308" s="1">
        <v>43980</v>
      </c>
      <c r="N1308" t="s">
        <v>40</v>
      </c>
      <c r="O1308">
        <v>18</v>
      </c>
      <c r="P1308" t="s">
        <v>232</v>
      </c>
      <c r="Q1308">
        <v>62.5</v>
      </c>
      <c r="R1308">
        <v>24</v>
      </c>
      <c r="S1308">
        <v>0</v>
      </c>
      <c r="T1308">
        <v>1500</v>
      </c>
      <c r="U1308">
        <v>3.52</v>
      </c>
    </row>
    <row r="1309" spans="1:21" hidden="1" x14ac:dyDescent="0.2">
      <c r="A1309" t="s">
        <v>166</v>
      </c>
      <c r="B1309" t="s">
        <v>167</v>
      </c>
      <c r="C1309" t="s">
        <v>168</v>
      </c>
      <c r="D1309" t="s">
        <v>169</v>
      </c>
      <c r="E1309" t="s">
        <v>34</v>
      </c>
      <c r="F1309" t="s">
        <v>477</v>
      </c>
      <c r="G1309" t="s">
        <v>455</v>
      </c>
      <c r="H1309">
        <v>10745</v>
      </c>
      <c r="I1309" s="1">
        <v>43971</v>
      </c>
      <c r="J1309" s="1" t="str">
        <f>TEXT(Shipping_Data[[#This Row],[OrderDate]],"MMM")</f>
        <v>May</v>
      </c>
      <c r="K1309">
        <f>YEAR(Shipping_Data[[#This Row],[OrderDate]])</f>
        <v>2020</v>
      </c>
      <c r="L1309" s="1">
        <v>43999</v>
      </c>
      <c r="M1309" s="1">
        <v>43980</v>
      </c>
      <c r="N1309" t="s">
        <v>40</v>
      </c>
      <c r="O1309">
        <v>44</v>
      </c>
      <c r="P1309" t="s">
        <v>190</v>
      </c>
      <c r="Q1309">
        <v>19.45</v>
      </c>
      <c r="R1309">
        <v>16</v>
      </c>
      <c r="S1309">
        <v>0</v>
      </c>
      <c r="T1309">
        <v>311.2</v>
      </c>
      <c r="U1309">
        <v>3.52</v>
      </c>
    </row>
    <row r="1310" spans="1:21" hidden="1" x14ac:dyDescent="0.2">
      <c r="A1310" t="s">
        <v>166</v>
      </c>
      <c r="B1310" t="s">
        <v>167</v>
      </c>
      <c r="C1310" t="s">
        <v>168</v>
      </c>
      <c r="D1310" t="s">
        <v>169</v>
      </c>
      <c r="E1310" t="s">
        <v>34</v>
      </c>
      <c r="F1310" t="s">
        <v>477</v>
      </c>
      <c r="G1310" t="s">
        <v>455</v>
      </c>
      <c r="H1310">
        <v>10745</v>
      </c>
      <c r="I1310" s="1">
        <v>43971</v>
      </c>
      <c r="J1310" s="1" t="str">
        <f>TEXT(Shipping_Data[[#This Row],[OrderDate]],"MMM")</f>
        <v>May</v>
      </c>
      <c r="K1310">
        <f>YEAR(Shipping_Data[[#This Row],[OrderDate]])</f>
        <v>2020</v>
      </c>
      <c r="L1310" s="1">
        <v>43999</v>
      </c>
      <c r="M1310" s="1">
        <v>43980</v>
      </c>
      <c r="N1310" t="s">
        <v>40</v>
      </c>
      <c r="O1310">
        <v>59</v>
      </c>
      <c r="P1310" t="s">
        <v>82</v>
      </c>
      <c r="Q1310">
        <v>55</v>
      </c>
      <c r="R1310">
        <v>45</v>
      </c>
      <c r="S1310">
        <v>0</v>
      </c>
      <c r="T1310">
        <v>2475</v>
      </c>
      <c r="U1310">
        <v>3.52</v>
      </c>
    </row>
    <row r="1311" spans="1:21" hidden="1" x14ac:dyDescent="0.2">
      <c r="A1311" t="s">
        <v>166</v>
      </c>
      <c r="B1311" t="s">
        <v>167</v>
      </c>
      <c r="C1311" t="s">
        <v>168</v>
      </c>
      <c r="D1311" t="s">
        <v>169</v>
      </c>
      <c r="E1311" t="s">
        <v>34</v>
      </c>
      <c r="F1311" t="s">
        <v>477</v>
      </c>
      <c r="G1311" t="s">
        <v>455</v>
      </c>
      <c r="H1311">
        <v>10745</v>
      </c>
      <c r="I1311" s="1">
        <v>43971</v>
      </c>
      <c r="J1311" s="1" t="str">
        <f>TEXT(Shipping_Data[[#This Row],[OrderDate]],"MMM")</f>
        <v>May</v>
      </c>
      <c r="K1311">
        <f>YEAR(Shipping_Data[[#This Row],[OrderDate]])</f>
        <v>2020</v>
      </c>
      <c r="L1311" s="1">
        <v>43999</v>
      </c>
      <c r="M1311" s="1">
        <v>43980</v>
      </c>
      <c r="N1311" t="s">
        <v>40</v>
      </c>
      <c r="O1311">
        <v>72</v>
      </c>
      <c r="P1311" t="s">
        <v>29</v>
      </c>
      <c r="Q1311">
        <v>34.799999999999997</v>
      </c>
      <c r="R1311">
        <v>7</v>
      </c>
      <c r="S1311">
        <v>0</v>
      </c>
      <c r="T1311">
        <v>243.6</v>
      </c>
      <c r="U1311">
        <v>3.52</v>
      </c>
    </row>
    <row r="1312" spans="1:21" hidden="1" x14ac:dyDescent="0.2">
      <c r="A1312" t="s">
        <v>67</v>
      </c>
      <c r="B1312" t="s">
        <v>68</v>
      </c>
      <c r="C1312" t="s">
        <v>69</v>
      </c>
      <c r="D1312" t="s">
        <v>70</v>
      </c>
      <c r="E1312" t="s">
        <v>71</v>
      </c>
      <c r="F1312" t="s">
        <v>477</v>
      </c>
      <c r="G1312" t="s">
        <v>457</v>
      </c>
      <c r="H1312">
        <v>10746</v>
      </c>
      <c r="I1312" s="1">
        <v>43972</v>
      </c>
      <c r="J1312" s="1" t="str">
        <f>TEXT(Shipping_Data[[#This Row],[OrderDate]],"MMM")</f>
        <v>May</v>
      </c>
      <c r="K1312">
        <f>YEAR(Shipping_Data[[#This Row],[OrderDate]])</f>
        <v>2020</v>
      </c>
      <c r="L1312" s="1">
        <v>44000</v>
      </c>
      <c r="M1312" s="1">
        <v>43974</v>
      </c>
      <c r="N1312" t="s">
        <v>26</v>
      </c>
      <c r="O1312">
        <v>13</v>
      </c>
      <c r="P1312" t="s">
        <v>180</v>
      </c>
      <c r="Q1312">
        <v>6</v>
      </c>
      <c r="R1312">
        <v>6</v>
      </c>
      <c r="S1312">
        <v>0</v>
      </c>
      <c r="T1312">
        <v>36</v>
      </c>
      <c r="U1312">
        <v>31.43</v>
      </c>
    </row>
    <row r="1313" spans="1:21" hidden="1" x14ac:dyDescent="0.2">
      <c r="A1313" t="s">
        <v>67</v>
      </c>
      <c r="B1313" t="s">
        <v>68</v>
      </c>
      <c r="C1313" t="s">
        <v>69</v>
      </c>
      <c r="D1313" t="s">
        <v>70</v>
      </c>
      <c r="E1313" t="s">
        <v>71</v>
      </c>
      <c r="F1313" t="s">
        <v>477</v>
      </c>
      <c r="G1313" t="s">
        <v>457</v>
      </c>
      <c r="H1313">
        <v>10746</v>
      </c>
      <c r="I1313" s="1">
        <v>43972</v>
      </c>
      <c r="J1313" s="1" t="str">
        <f>TEXT(Shipping_Data[[#This Row],[OrderDate]],"MMM")</f>
        <v>May</v>
      </c>
      <c r="K1313">
        <f>YEAR(Shipping_Data[[#This Row],[OrderDate]])</f>
        <v>2020</v>
      </c>
      <c r="L1313" s="1">
        <v>44000</v>
      </c>
      <c r="M1313" s="1">
        <v>43974</v>
      </c>
      <c r="N1313" t="s">
        <v>26</v>
      </c>
      <c r="O1313">
        <v>42</v>
      </c>
      <c r="P1313" t="s">
        <v>28</v>
      </c>
      <c r="Q1313">
        <v>14</v>
      </c>
      <c r="R1313">
        <v>28</v>
      </c>
      <c r="S1313">
        <v>0</v>
      </c>
      <c r="T1313">
        <v>392</v>
      </c>
      <c r="U1313">
        <v>31.43</v>
      </c>
    </row>
    <row r="1314" spans="1:21" hidden="1" x14ac:dyDescent="0.2">
      <c r="A1314" t="s">
        <v>67</v>
      </c>
      <c r="B1314" t="s">
        <v>68</v>
      </c>
      <c r="C1314" t="s">
        <v>69</v>
      </c>
      <c r="D1314" t="s">
        <v>70</v>
      </c>
      <c r="E1314" t="s">
        <v>71</v>
      </c>
      <c r="F1314" t="s">
        <v>477</v>
      </c>
      <c r="G1314" t="s">
        <v>457</v>
      </c>
      <c r="H1314">
        <v>10746</v>
      </c>
      <c r="I1314" s="1">
        <v>43972</v>
      </c>
      <c r="J1314" s="1" t="str">
        <f>TEXT(Shipping_Data[[#This Row],[OrderDate]],"MMM")</f>
        <v>May</v>
      </c>
      <c r="K1314">
        <f>YEAR(Shipping_Data[[#This Row],[OrderDate]])</f>
        <v>2020</v>
      </c>
      <c r="L1314" s="1">
        <v>44000</v>
      </c>
      <c r="M1314" s="1">
        <v>43974</v>
      </c>
      <c r="N1314" t="s">
        <v>26</v>
      </c>
      <c r="O1314">
        <v>62</v>
      </c>
      <c r="P1314" t="s">
        <v>118</v>
      </c>
      <c r="Q1314">
        <v>49.3</v>
      </c>
      <c r="R1314">
        <v>9</v>
      </c>
      <c r="S1314">
        <v>0</v>
      </c>
      <c r="T1314">
        <v>443.7</v>
      </c>
      <c r="U1314">
        <v>31.43</v>
      </c>
    </row>
    <row r="1315" spans="1:21" hidden="1" x14ac:dyDescent="0.2">
      <c r="A1315" t="s">
        <v>67</v>
      </c>
      <c r="B1315" t="s">
        <v>68</v>
      </c>
      <c r="C1315" t="s">
        <v>69</v>
      </c>
      <c r="D1315" t="s">
        <v>70</v>
      </c>
      <c r="E1315" t="s">
        <v>71</v>
      </c>
      <c r="F1315" t="s">
        <v>477</v>
      </c>
      <c r="G1315" t="s">
        <v>457</v>
      </c>
      <c r="H1315">
        <v>10746</v>
      </c>
      <c r="I1315" s="1">
        <v>43972</v>
      </c>
      <c r="J1315" s="1" t="str">
        <f>TEXT(Shipping_Data[[#This Row],[OrderDate]],"MMM")</f>
        <v>May</v>
      </c>
      <c r="K1315">
        <f>YEAR(Shipping_Data[[#This Row],[OrderDate]])</f>
        <v>2020</v>
      </c>
      <c r="L1315" s="1">
        <v>44000</v>
      </c>
      <c r="M1315" s="1">
        <v>43974</v>
      </c>
      <c r="N1315" t="s">
        <v>26</v>
      </c>
      <c r="O1315">
        <v>69</v>
      </c>
      <c r="P1315" t="s">
        <v>233</v>
      </c>
      <c r="Q1315">
        <v>36</v>
      </c>
      <c r="R1315">
        <v>40</v>
      </c>
      <c r="S1315">
        <v>0</v>
      </c>
      <c r="T1315">
        <v>1440</v>
      </c>
      <c r="U1315">
        <v>31.43</v>
      </c>
    </row>
    <row r="1316" spans="1:21" hidden="1" x14ac:dyDescent="0.2">
      <c r="A1316" t="s">
        <v>318</v>
      </c>
      <c r="B1316" t="s">
        <v>319</v>
      </c>
      <c r="C1316" t="s">
        <v>320</v>
      </c>
      <c r="D1316" t="s">
        <v>321</v>
      </c>
      <c r="E1316" t="s">
        <v>99</v>
      </c>
      <c r="F1316" t="s">
        <v>477</v>
      </c>
      <c r="G1316" t="s">
        <v>456</v>
      </c>
      <c r="H1316">
        <v>10747</v>
      </c>
      <c r="I1316" s="1">
        <v>43972</v>
      </c>
      <c r="J1316" s="1" t="str">
        <f>TEXT(Shipping_Data[[#This Row],[OrderDate]],"MMM")</f>
        <v>May</v>
      </c>
      <c r="K1316">
        <f>YEAR(Shipping_Data[[#This Row],[OrderDate]])</f>
        <v>2020</v>
      </c>
      <c r="L1316" s="1">
        <v>44000</v>
      </c>
      <c r="M1316" s="1">
        <v>43979</v>
      </c>
      <c r="N1316" t="s">
        <v>40</v>
      </c>
      <c r="O1316">
        <v>31</v>
      </c>
      <c r="P1316" t="s">
        <v>64</v>
      </c>
      <c r="Q1316">
        <v>12.5</v>
      </c>
      <c r="R1316">
        <v>8</v>
      </c>
      <c r="S1316">
        <v>0</v>
      </c>
      <c r="T1316">
        <v>100</v>
      </c>
      <c r="U1316">
        <v>117.33</v>
      </c>
    </row>
    <row r="1317" spans="1:21" hidden="1" x14ac:dyDescent="0.2">
      <c r="A1317" t="s">
        <v>318</v>
      </c>
      <c r="B1317" t="s">
        <v>319</v>
      </c>
      <c r="C1317" t="s">
        <v>320</v>
      </c>
      <c r="D1317" t="s">
        <v>321</v>
      </c>
      <c r="E1317" t="s">
        <v>99</v>
      </c>
      <c r="F1317" t="s">
        <v>477</v>
      </c>
      <c r="G1317" t="s">
        <v>456</v>
      </c>
      <c r="H1317">
        <v>10747</v>
      </c>
      <c r="I1317" s="1">
        <v>43972</v>
      </c>
      <c r="J1317" s="1" t="str">
        <f>TEXT(Shipping_Data[[#This Row],[OrderDate]],"MMM")</f>
        <v>May</v>
      </c>
      <c r="K1317">
        <f>YEAR(Shipping_Data[[#This Row],[OrderDate]])</f>
        <v>2020</v>
      </c>
      <c r="L1317" s="1">
        <v>44000</v>
      </c>
      <c r="M1317" s="1">
        <v>43979</v>
      </c>
      <c r="N1317" t="s">
        <v>40</v>
      </c>
      <c r="O1317">
        <v>41</v>
      </c>
      <c r="P1317" t="s">
        <v>48</v>
      </c>
      <c r="Q1317">
        <v>9.65</v>
      </c>
      <c r="R1317">
        <v>35</v>
      </c>
      <c r="S1317">
        <v>0</v>
      </c>
      <c r="T1317">
        <v>337.75</v>
      </c>
      <c r="U1317">
        <v>117.33</v>
      </c>
    </row>
    <row r="1318" spans="1:21" hidden="1" x14ac:dyDescent="0.2">
      <c r="A1318" t="s">
        <v>318</v>
      </c>
      <c r="B1318" t="s">
        <v>319</v>
      </c>
      <c r="C1318" t="s">
        <v>320</v>
      </c>
      <c r="D1318" t="s">
        <v>321</v>
      </c>
      <c r="E1318" t="s">
        <v>99</v>
      </c>
      <c r="F1318" t="s">
        <v>477</v>
      </c>
      <c r="G1318" t="s">
        <v>456</v>
      </c>
      <c r="H1318">
        <v>10747</v>
      </c>
      <c r="I1318" s="1">
        <v>43972</v>
      </c>
      <c r="J1318" s="1" t="str">
        <f>TEXT(Shipping_Data[[#This Row],[OrderDate]],"MMM")</f>
        <v>May</v>
      </c>
      <c r="K1318">
        <f>YEAR(Shipping_Data[[#This Row],[OrderDate]])</f>
        <v>2020</v>
      </c>
      <c r="L1318" s="1">
        <v>44000</v>
      </c>
      <c r="M1318" s="1">
        <v>43979</v>
      </c>
      <c r="N1318" t="s">
        <v>40</v>
      </c>
      <c r="O1318">
        <v>63</v>
      </c>
      <c r="P1318" t="s">
        <v>191</v>
      </c>
      <c r="Q1318">
        <v>43.9</v>
      </c>
      <c r="R1318">
        <v>9</v>
      </c>
      <c r="S1318">
        <v>0</v>
      </c>
      <c r="T1318">
        <v>395.1</v>
      </c>
      <c r="U1318">
        <v>117.33</v>
      </c>
    </row>
    <row r="1319" spans="1:21" hidden="1" x14ac:dyDescent="0.2">
      <c r="A1319" t="s">
        <v>318</v>
      </c>
      <c r="B1319" t="s">
        <v>319</v>
      </c>
      <c r="C1319" t="s">
        <v>320</v>
      </c>
      <c r="D1319" t="s">
        <v>321</v>
      </c>
      <c r="E1319" t="s">
        <v>99</v>
      </c>
      <c r="F1319" t="s">
        <v>477</v>
      </c>
      <c r="G1319" t="s">
        <v>456</v>
      </c>
      <c r="H1319">
        <v>10747</v>
      </c>
      <c r="I1319" s="1">
        <v>43972</v>
      </c>
      <c r="J1319" s="1" t="str">
        <f>TEXT(Shipping_Data[[#This Row],[OrderDate]],"MMM")</f>
        <v>May</v>
      </c>
      <c r="K1319">
        <f>YEAR(Shipping_Data[[#This Row],[OrderDate]])</f>
        <v>2020</v>
      </c>
      <c r="L1319" s="1">
        <v>44000</v>
      </c>
      <c r="M1319" s="1">
        <v>43979</v>
      </c>
      <c r="N1319" t="s">
        <v>40</v>
      </c>
      <c r="O1319">
        <v>69</v>
      </c>
      <c r="P1319" t="s">
        <v>233</v>
      </c>
      <c r="Q1319">
        <v>36</v>
      </c>
      <c r="R1319">
        <v>30</v>
      </c>
      <c r="S1319">
        <v>0</v>
      </c>
      <c r="T1319">
        <v>1080</v>
      </c>
      <c r="U1319">
        <v>117.33</v>
      </c>
    </row>
    <row r="1320" spans="1:21" hidden="1" x14ac:dyDescent="0.2">
      <c r="A1320" t="s">
        <v>276</v>
      </c>
      <c r="B1320" t="s">
        <v>277</v>
      </c>
      <c r="C1320" t="s">
        <v>278</v>
      </c>
      <c r="D1320" t="s">
        <v>279</v>
      </c>
      <c r="E1320" t="s">
        <v>117</v>
      </c>
      <c r="F1320" t="s">
        <v>479</v>
      </c>
      <c r="G1320" t="s">
        <v>454</v>
      </c>
      <c r="H1320">
        <v>10748</v>
      </c>
      <c r="I1320" s="1">
        <v>43973</v>
      </c>
      <c r="J1320" s="1" t="str">
        <f>TEXT(Shipping_Data[[#This Row],[OrderDate]],"MMM")</f>
        <v>May</v>
      </c>
      <c r="K1320">
        <f>YEAR(Shipping_Data[[#This Row],[OrderDate]])</f>
        <v>2020</v>
      </c>
      <c r="L1320" s="1">
        <v>44001</v>
      </c>
      <c r="M1320" s="1">
        <v>43981</v>
      </c>
      <c r="N1320" t="s">
        <v>40</v>
      </c>
      <c r="O1320">
        <v>23</v>
      </c>
      <c r="P1320" t="s">
        <v>303</v>
      </c>
      <c r="Q1320">
        <v>9</v>
      </c>
      <c r="R1320">
        <v>44</v>
      </c>
      <c r="S1320">
        <v>0</v>
      </c>
      <c r="T1320">
        <v>396</v>
      </c>
      <c r="U1320">
        <v>232.55</v>
      </c>
    </row>
    <row r="1321" spans="1:21" hidden="1" x14ac:dyDescent="0.2">
      <c r="A1321" t="s">
        <v>276</v>
      </c>
      <c r="B1321" t="s">
        <v>277</v>
      </c>
      <c r="C1321" t="s">
        <v>278</v>
      </c>
      <c r="D1321" t="s">
        <v>279</v>
      </c>
      <c r="E1321" t="s">
        <v>117</v>
      </c>
      <c r="F1321" t="s">
        <v>479</v>
      </c>
      <c r="G1321" t="s">
        <v>454</v>
      </c>
      <c r="H1321">
        <v>10748</v>
      </c>
      <c r="I1321" s="1">
        <v>43973</v>
      </c>
      <c r="J1321" s="1" t="str">
        <f>TEXT(Shipping_Data[[#This Row],[OrderDate]],"MMM")</f>
        <v>May</v>
      </c>
      <c r="K1321">
        <f>YEAR(Shipping_Data[[#This Row],[OrderDate]])</f>
        <v>2020</v>
      </c>
      <c r="L1321" s="1">
        <v>44001</v>
      </c>
      <c r="M1321" s="1">
        <v>43981</v>
      </c>
      <c r="N1321" t="s">
        <v>40</v>
      </c>
      <c r="O1321">
        <v>40</v>
      </c>
      <c r="P1321" t="s">
        <v>150</v>
      </c>
      <c r="Q1321">
        <v>18.399999999999999</v>
      </c>
      <c r="R1321">
        <v>40</v>
      </c>
      <c r="S1321">
        <v>0</v>
      </c>
      <c r="T1321">
        <v>736</v>
      </c>
      <c r="U1321">
        <v>232.55</v>
      </c>
    </row>
    <row r="1322" spans="1:21" hidden="1" x14ac:dyDescent="0.2">
      <c r="A1322" t="s">
        <v>276</v>
      </c>
      <c r="B1322" t="s">
        <v>277</v>
      </c>
      <c r="C1322" t="s">
        <v>278</v>
      </c>
      <c r="D1322" t="s">
        <v>279</v>
      </c>
      <c r="E1322" t="s">
        <v>117</v>
      </c>
      <c r="F1322" t="s">
        <v>479</v>
      </c>
      <c r="G1322" t="s">
        <v>454</v>
      </c>
      <c r="H1322">
        <v>10748</v>
      </c>
      <c r="I1322" s="1">
        <v>43973</v>
      </c>
      <c r="J1322" s="1" t="str">
        <f>TEXT(Shipping_Data[[#This Row],[OrderDate]],"MMM")</f>
        <v>May</v>
      </c>
      <c r="K1322">
        <f>YEAR(Shipping_Data[[#This Row],[OrderDate]])</f>
        <v>2020</v>
      </c>
      <c r="L1322" s="1">
        <v>44001</v>
      </c>
      <c r="M1322" s="1">
        <v>43981</v>
      </c>
      <c r="N1322" t="s">
        <v>40</v>
      </c>
      <c r="O1322">
        <v>56</v>
      </c>
      <c r="P1322" t="s">
        <v>129</v>
      </c>
      <c r="Q1322">
        <v>38</v>
      </c>
      <c r="R1322">
        <v>28</v>
      </c>
      <c r="S1322">
        <v>0</v>
      </c>
      <c r="T1322">
        <v>1064</v>
      </c>
      <c r="U1322">
        <v>232.55</v>
      </c>
    </row>
    <row r="1323" spans="1:21" hidden="1" x14ac:dyDescent="0.2">
      <c r="A1323" t="s">
        <v>264</v>
      </c>
      <c r="B1323" t="s">
        <v>265</v>
      </c>
      <c r="C1323" t="s">
        <v>266</v>
      </c>
      <c r="D1323" t="s">
        <v>267</v>
      </c>
      <c r="E1323" t="s">
        <v>226</v>
      </c>
      <c r="F1323" t="s">
        <v>477</v>
      </c>
      <c r="G1323" t="s">
        <v>453</v>
      </c>
      <c r="H1323">
        <v>10749</v>
      </c>
      <c r="I1323" s="1">
        <v>43973</v>
      </c>
      <c r="J1323" s="1" t="str">
        <f>TEXT(Shipping_Data[[#This Row],[OrderDate]],"MMM")</f>
        <v>May</v>
      </c>
      <c r="K1323">
        <f>YEAR(Shipping_Data[[#This Row],[OrderDate]])</f>
        <v>2020</v>
      </c>
      <c r="L1323" s="1">
        <v>44001</v>
      </c>
      <c r="M1323" s="1">
        <v>44002</v>
      </c>
      <c r="N1323" t="s">
        <v>47</v>
      </c>
      <c r="O1323">
        <v>56</v>
      </c>
      <c r="P1323" t="s">
        <v>129</v>
      </c>
      <c r="Q1323">
        <v>38</v>
      </c>
      <c r="R1323">
        <v>15</v>
      </c>
      <c r="S1323">
        <v>0</v>
      </c>
      <c r="T1323">
        <v>570</v>
      </c>
      <c r="U1323">
        <v>61.53</v>
      </c>
    </row>
    <row r="1324" spans="1:21" hidden="1" x14ac:dyDescent="0.2">
      <c r="A1324" t="s">
        <v>264</v>
      </c>
      <c r="B1324" t="s">
        <v>265</v>
      </c>
      <c r="C1324" t="s">
        <v>266</v>
      </c>
      <c r="D1324" t="s">
        <v>267</v>
      </c>
      <c r="E1324" t="s">
        <v>226</v>
      </c>
      <c r="F1324" t="s">
        <v>477</v>
      </c>
      <c r="G1324" t="s">
        <v>453</v>
      </c>
      <c r="H1324">
        <v>10749</v>
      </c>
      <c r="I1324" s="1">
        <v>43973</v>
      </c>
      <c r="J1324" s="1" t="str">
        <f>TEXT(Shipping_Data[[#This Row],[OrderDate]],"MMM")</f>
        <v>May</v>
      </c>
      <c r="K1324">
        <f>YEAR(Shipping_Data[[#This Row],[OrderDate]])</f>
        <v>2020</v>
      </c>
      <c r="L1324" s="1">
        <v>44001</v>
      </c>
      <c r="M1324" s="1">
        <v>44002</v>
      </c>
      <c r="N1324" t="s">
        <v>47</v>
      </c>
      <c r="O1324">
        <v>59</v>
      </c>
      <c r="P1324" t="s">
        <v>82</v>
      </c>
      <c r="Q1324">
        <v>55</v>
      </c>
      <c r="R1324">
        <v>6</v>
      </c>
      <c r="S1324">
        <v>0</v>
      </c>
      <c r="T1324">
        <v>330</v>
      </c>
      <c r="U1324">
        <v>61.53</v>
      </c>
    </row>
    <row r="1325" spans="1:21" hidden="1" x14ac:dyDescent="0.2">
      <c r="A1325" t="s">
        <v>264</v>
      </c>
      <c r="B1325" t="s">
        <v>265</v>
      </c>
      <c r="C1325" t="s">
        <v>266</v>
      </c>
      <c r="D1325" t="s">
        <v>267</v>
      </c>
      <c r="E1325" t="s">
        <v>226</v>
      </c>
      <c r="F1325" t="s">
        <v>477</v>
      </c>
      <c r="G1325" t="s">
        <v>453</v>
      </c>
      <c r="H1325">
        <v>10749</v>
      </c>
      <c r="I1325" s="1">
        <v>43973</v>
      </c>
      <c r="J1325" s="1" t="str">
        <f>TEXT(Shipping_Data[[#This Row],[OrderDate]],"MMM")</f>
        <v>May</v>
      </c>
      <c r="K1325">
        <f>YEAR(Shipping_Data[[#This Row],[OrderDate]])</f>
        <v>2020</v>
      </c>
      <c r="L1325" s="1">
        <v>44001</v>
      </c>
      <c r="M1325" s="1">
        <v>44002</v>
      </c>
      <c r="N1325" t="s">
        <v>47</v>
      </c>
      <c r="O1325">
        <v>76</v>
      </c>
      <c r="P1325" t="s">
        <v>151</v>
      </c>
      <c r="Q1325">
        <v>18</v>
      </c>
      <c r="R1325">
        <v>10</v>
      </c>
      <c r="S1325">
        <v>0</v>
      </c>
      <c r="T1325">
        <v>180</v>
      </c>
      <c r="U1325">
        <v>61.53</v>
      </c>
    </row>
    <row r="1326" spans="1:21" hidden="1" x14ac:dyDescent="0.2">
      <c r="A1326" t="s">
        <v>141</v>
      </c>
      <c r="B1326" t="s">
        <v>142</v>
      </c>
      <c r="C1326" t="s">
        <v>143</v>
      </c>
      <c r="D1326" t="s">
        <v>144</v>
      </c>
      <c r="E1326" t="s">
        <v>25</v>
      </c>
      <c r="F1326" t="s">
        <v>477</v>
      </c>
      <c r="G1326" t="s">
        <v>455</v>
      </c>
      <c r="H1326">
        <v>10750</v>
      </c>
      <c r="I1326" s="1">
        <v>43974</v>
      </c>
      <c r="J1326" s="1" t="str">
        <f>TEXT(Shipping_Data[[#This Row],[OrderDate]],"MMM")</f>
        <v>May</v>
      </c>
      <c r="K1326">
        <f>YEAR(Shipping_Data[[#This Row],[OrderDate]])</f>
        <v>2020</v>
      </c>
      <c r="L1326" s="1">
        <v>44002</v>
      </c>
      <c r="M1326" s="1">
        <v>43977</v>
      </c>
      <c r="N1326" t="s">
        <v>40</v>
      </c>
      <c r="O1326">
        <v>14</v>
      </c>
      <c r="P1326" t="s">
        <v>41</v>
      </c>
      <c r="Q1326">
        <v>23.25</v>
      </c>
      <c r="R1326">
        <v>5</v>
      </c>
      <c r="S1326">
        <v>0.15000000596046448</v>
      </c>
      <c r="T1326">
        <v>98.81</v>
      </c>
      <c r="U1326">
        <v>79.3</v>
      </c>
    </row>
    <row r="1327" spans="1:21" hidden="1" x14ac:dyDescent="0.2">
      <c r="A1327" t="s">
        <v>141</v>
      </c>
      <c r="B1327" t="s">
        <v>142</v>
      </c>
      <c r="C1327" t="s">
        <v>143</v>
      </c>
      <c r="D1327" t="s">
        <v>144</v>
      </c>
      <c r="E1327" t="s">
        <v>25</v>
      </c>
      <c r="F1327" t="s">
        <v>477</v>
      </c>
      <c r="G1327" t="s">
        <v>455</v>
      </c>
      <c r="H1327">
        <v>10750</v>
      </c>
      <c r="I1327" s="1">
        <v>43974</v>
      </c>
      <c r="J1327" s="1" t="str">
        <f>TEXT(Shipping_Data[[#This Row],[OrderDate]],"MMM")</f>
        <v>May</v>
      </c>
      <c r="K1327">
        <f>YEAR(Shipping_Data[[#This Row],[OrderDate]])</f>
        <v>2020</v>
      </c>
      <c r="L1327" s="1">
        <v>44002</v>
      </c>
      <c r="M1327" s="1">
        <v>43977</v>
      </c>
      <c r="N1327" t="s">
        <v>40</v>
      </c>
      <c r="O1327">
        <v>45</v>
      </c>
      <c r="P1327" t="s">
        <v>364</v>
      </c>
      <c r="Q1327">
        <v>9.5</v>
      </c>
      <c r="R1327">
        <v>40</v>
      </c>
      <c r="S1327">
        <v>0.15000000596046448</v>
      </c>
      <c r="T1327">
        <v>323</v>
      </c>
      <c r="U1327">
        <v>79.3</v>
      </c>
    </row>
    <row r="1328" spans="1:21" hidden="1" x14ac:dyDescent="0.2">
      <c r="A1328" t="s">
        <v>141</v>
      </c>
      <c r="B1328" t="s">
        <v>142</v>
      </c>
      <c r="C1328" t="s">
        <v>143</v>
      </c>
      <c r="D1328" t="s">
        <v>144</v>
      </c>
      <c r="E1328" t="s">
        <v>25</v>
      </c>
      <c r="F1328" t="s">
        <v>477</v>
      </c>
      <c r="G1328" t="s">
        <v>455</v>
      </c>
      <c r="H1328">
        <v>10750</v>
      </c>
      <c r="I1328" s="1">
        <v>43974</v>
      </c>
      <c r="J1328" s="1" t="str">
        <f>TEXT(Shipping_Data[[#This Row],[OrderDate]],"MMM")</f>
        <v>May</v>
      </c>
      <c r="K1328">
        <f>YEAR(Shipping_Data[[#This Row],[OrderDate]])</f>
        <v>2020</v>
      </c>
      <c r="L1328" s="1">
        <v>44002</v>
      </c>
      <c r="M1328" s="1">
        <v>43977</v>
      </c>
      <c r="N1328" t="s">
        <v>40</v>
      </c>
      <c r="O1328">
        <v>59</v>
      </c>
      <c r="P1328" t="s">
        <v>82</v>
      </c>
      <c r="Q1328">
        <v>55</v>
      </c>
      <c r="R1328">
        <v>25</v>
      </c>
      <c r="S1328">
        <v>0.15000000596046448</v>
      </c>
      <c r="T1328">
        <v>1168.75</v>
      </c>
      <c r="U1328">
        <v>79.3</v>
      </c>
    </row>
    <row r="1329" spans="1:21" hidden="1" x14ac:dyDescent="0.2">
      <c r="A1329" t="s">
        <v>75</v>
      </c>
      <c r="B1329" t="s">
        <v>76</v>
      </c>
      <c r="C1329" t="s">
        <v>77</v>
      </c>
      <c r="D1329" t="s">
        <v>78</v>
      </c>
      <c r="E1329" t="s">
        <v>71</v>
      </c>
      <c r="F1329" t="s">
        <v>477</v>
      </c>
      <c r="G1329" t="s">
        <v>454</v>
      </c>
      <c r="H1329">
        <v>10751</v>
      </c>
      <c r="I1329" s="1">
        <v>43977</v>
      </c>
      <c r="J1329" s="1" t="str">
        <f>TEXT(Shipping_Data[[#This Row],[OrderDate]],"MMM")</f>
        <v>May</v>
      </c>
      <c r="K1329">
        <f>YEAR(Shipping_Data[[#This Row],[OrderDate]])</f>
        <v>2020</v>
      </c>
      <c r="L1329" s="1">
        <v>44005</v>
      </c>
      <c r="M1329" s="1">
        <v>43986</v>
      </c>
      <c r="N1329" t="s">
        <v>26</v>
      </c>
      <c r="O1329">
        <v>26</v>
      </c>
      <c r="P1329" t="s">
        <v>289</v>
      </c>
      <c r="Q1329">
        <v>31.23</v>
      </c>
      <c r="R1329">
        <v>12</v>
      </c>
      <c r="S1329">
        <v>0.10000000149011612</v>
      </c>
      <c r="T1329">
        <v>337.28</v>
      </c>
      <c r="U1329">
        <v>130.79</v>
      </c>
    </row>
    <row r="1330" spans="1:21" hidden="1" x14ac:dyDescent="0.2">
      <c r="A1330" t="s">
        <v>75</v>
      </c>
      <c r="B1330" t="s">
        <v>76</v>
      </c>
      <c r="C1330" t="s">
        <v>77</v>
      </c>
      <c r="D1330" t="s">
        <v>78</v>
      </c>
      <c r="E1330" t="s">
        <v>71</v>
      </c>
      <c r="F1330" t="s">
        <v>477</v>
      </c>
      <c r="G1330" t="s">
        <v>454</v>
      </c>
      <c r="H1330">
        <v>10751</v>
      </c>
      <c r="I1330" s="1">
        <v>43977</v>
      </c>
      <c r="J1330" s="1" t="str">
        <f>TEXT(Shipping_Data[[#This Row],[OrderDate]],"MMM")</f>
        <v>May</v>
      </c>
      <c r="K1330">
        <f>YEAR(Shipping_Data[[#This Row],[OrderDate]])</f>
        <v>2020</v>
      </c>
      <c r="L1330" s="1">
        <v>44005</v>
      </c>
      <c r="M1330" s="1">
        <v>43986</v>
      </c>
      <c r="N1330" t="s">
        <v>26</v>
      </c>
      <c r="O1330">
        <v>30</v>
      </c>
      <c r="P1330" t="s">
        <v>130</v>
      </c>
      <c r="Q1330">
        <v>25.89</v>
      </c>
      <c r="R1330">
        <v>30</v>
      </c>
      <c r="S1330">
        <v>0</v>
      </c>
      <c r="T1330">
        <v>776.7</v>
      </c>
      <c r="U1330">
        <v>130.79</v>
      </c>
    </row>
    <row r="1331" spans="1:21" hidden="1" x14ac:dyDescent="0.2">
      <c r="A1331" t="s">
        <v>75</v>
      </c>
      <c r="B1331" t="s">
        <v>76</v>
      </c>
      <c r="C1331" t="s">
        <v>77</v>
      </c>
      <c r="D1331" t="s">
        <v>78</v>
      </c>
      <c r="E1331" t="s">
        <v>71</v>
      </c>
      <c r="F1331" t="s">
        <v>477</v>
      </c>
      <c r="G1331" t="s">
        <v>454</v>
      </c>
      <c r="H1331">
        <v>10751</v>
      </c>
      <c r="I1331" s="1">
        <v>43977</v>
      </c>
      <c r="J1331" s="1" t="str">
        <f>TEXT(Shipping_Data[[#This Row],[OrderDate]],"MMM")</f>
        <v>May</v>
      </c>
      <c r="K1331">
        <f>YEAR(Shipping_Data[[#This Row],[OrderDate]])</f>
        <v>2020</v>
      </c>
      <c r="L1331" s="1">
        <v>44005</v>
      </c>
      <c r="M1331" s="1">
        <v>43986</v>
      </c>
      <c r="N1331" t="s">
        <v>26</v>
      </c>
      <c r="O1331">
        <v>50</v>
      </c>
      <c r="P1331" t="s">
        <v>317</v>
      </c>
      <c r="Q1331">
        <v>16.25</v>
      </c>
      <c r="R1331">
        <v>20</v>
      </c>
      <c r="S1331">
        <v>0.10000000149011612</v>
      </c>
      <c r="T1331">
        <v>292.5</v>
      </c>
      <c r="U1331">
        <v>130.79</v>
      </c>
    </row>
    <row r="1332" spans="1:21" hidden="1" x14ac:dyDescent="0.2">
      <c r="A1332" t="s">
        <v>75</v>
      </c>
      <c r="B1332" t="s">
        <v>76</v>
      </c>
      <c r="C1332" t="s">
        <v>77</v>
      </c>
      <c r="D1332" t="s">
        <v>78</v>
      </c>
      <c r="E1332" t="s">
        <v>71</v>
      </c>
      <c r="F1332" t="s">
        <v>477</v>
      </c>
      <c r="G1332" t="s">
        <v>454</v>
      </c>
      <c r="H1332">
        <v>10751</v>
      </c>
      <c r="I1332" s="1">
        <v>43977</v>
      </c>
      <c r="J1332" s="1" t="str">
        <f>TEXT(Shipping_Data[[#This Row],[OrderDate]],"MMM")</f>
        <v>May</v>
      </c>
      <c r="K1332">
        <f>YEAR(Shipping_Data[[#This Row],[OrderDate]])</f>
        <v>2020</v>
      </c>
      <c r="L1332" s="1">
        <v>44005</v>
      </c>
      <c r="M1332" s="1">
        <v>43986</v>
      </c>
      <c r="N1332" t="s">
        <v>26</v>
      </c>
      <c r="O1332">
        <v>73</v>
      </c>
      <c r="P1332" t="s">
        <v>192</v>
      </c>
      <c r="Q1332">
        <v>15</v>
      </c>
      <c r="R1332">
        <v>15</v>
      </c>
      <c r="S1332">
        <v>0</v>
      </c>
      <c r="T1332">
        <v>225</v>
      </c>
      <c r="U1332">
        <v>130.79</v>
      </c>
    </row>
    <row r="1333" spans="1:21" hidden="1" x14ac:dyDescent="0.2">
      <c r="A1333" t="s">
        <v>410</v>
      </c>
      <c r="B1333" t="s">
        <v>411</v>
      </c>
      <c r="C1333" t="s">
        <v>224</v>
      </c>
      <c r="D1333" t="s">
        <v>412</v>
      </c>
      <c r="E1333" t="s">
        <v>226</v>
      </c>
      <c r="F1333" t="s">
        <v>477</v>
      </c>
      <c r="G1333" t="s">
        <v>459</v>
      </c>
      <c r="H1333">
        <v>10752</v>
      </c>
      <c r="I1333" s="1">
        <v>43977</v>
      </c>
      <c r="J1333" s="1" t="str">
        <f>TEXT(Shipping_Data[[#This Row],[OrderDate]],"MMM")</f>
        <v>May</v>
      </c>
      <c r="K1333">
        <f>YEAR(Shipping_Data[[#This Row],[OrderDate]])</f>
        <v>2020</v>
      </c>
      <c r="L1333" s="1">
        <v>44005</v>
      </c>
      <c r="M1333" s="1">
        <v>43981</v>
      </c>
      <c r="N1333" t="s">
        <v>26</v>
      </c>
      <c r="O1333">
        <v>1</v>
      </c>
      <c r="P1333" t="s">
        <v>210</v>
      </c>
      <c r="Q1333">
        <v>18</v>
      </c>
      <c r="R1333">
        <v>8</v>
      </c>
      <c r="S1333">
        <v>0</v>
      </c>
      <c r="T1333">
        <v>144</v>
      </c>
      <c r="U1333">
        <v>1.39</v>
      </c>
    </row>
    <row r="1334" spans="1:21" hidden="1" x14ac:dyDescent="0.2">
      <c r="A1334" t="s">
        <v>410</v>
      </c>
      <c r="B1334" t="s">
        <v>411</v>
      </c>
      <c r="C1334" t="s">
        <v>224</v>
      </c>
      <c r="D1334" t="s">
        <v>412</v>
      </c>
      <c r="E1334" t="s">
        <v>226</v>
      </c>
      <c r="F1334" t="s">
        <v>477</v>
      </c>
      <c r="G1334" t="s">
        <v>459</v>
      </c>
      <c r="H1334">
        <v>10752</v>
      </c>
      <c r="I1334" s="1">
        <v>43977</v>
      </c>
      <c r="J1334" s="1" t="str">
        <f>TEXT(Shipping_Data[[#This Row],[OrderDate]],"MMM")</f>
        <v>May</v>
      </c>
      <c r="K1334">
        <f>YEAR(Shipping_Data[[#This Row],[OrderDate]])</f>
        <v>2020</v>
      </c>
      <c r="L1334" s="1">
        <v>44005</v>
      </c>
      <c r="M1334" s="1">
        <v>43981</v>
      </c>
      <c r="N1334" t="s">
        <v>26</v>
      </c>
      <c r="O1334">
        <v>69</v>
      </c>
      <c r="P1334" t="s">
        <v>233</v>
      </c>
      <c r="Q1334">
        <v>36</v>
      </c>
      <c r="R1334">
        <v>3</v>
      </c>
      <c r="S1334">
        <v>0</v>
      </c>
      <c r="T1334">
        <v>108</v>
      </c>
      <c r="U1334">
        <v>1.39</v>
      </c>
    </row>
    <row r="1335" spans="1:21" hidden="1" x14ac:dyDescent="0.2">
      <c r="A1335" t="s">
        <v>385</v>
      </c>
      <c r="B1335" t="s">
        <v>386</v>
      </c>
      <c r="C1335" t="s">
        <v>387</v>
      </c>
      <c r="D1335" t="s">
        <v>388</v>
      </c>
      <c r="E1335" t="s">
        <v>176</v>
      </c>
      <c r="F1335" t="s">
        <v>477</v>
      </c>
      <c r="G1335" t="s">
        <v>454</v>
      </c>
      <c r="H1335">
        <v>10753</v>
      </c>
      <c r="I1335" s="1">
        <v>43978</v>
      </c>
      <c r="J1335" s="1" t="str">
        <f>TEXT(Shipping_Data[[#This Row],[OrderDate]],"MMM")</f>
        <v>May</v>
      </c>
      <c r="K1335">
        <f>YEAR(Shipping_Data[[#This Row],[OrderDate]])</f>
        <v>2020</v>
      </c>
      <c r="L1335" s="1">
        <v>44006</v>
      </c>
      <c r="M1335" s="1">
        <v>43980</v>
      </c>
      <c r="N1335" t="s">
        <v>40</v>
      </c>
      <c r="O1335">
        <v>45</v>
      </c>
      <c r="P1335" t="s">
        <v>364</v>
      </c>
      <c r="Q1335">
        <v>9.5</v>
      </c>
      <c r="R1335">
        <v>4</v>
      </c>
      <c r="S1335">
        <v>0</v>
      </c>
      <c r="T1335">
        <v>38</v>
      </c>
      <c r="U1335">
        <v>7.7</v>
      </c>
    </row>
    <row r="1336" spans="1:21" hidden="1" x14ac:dyDescent="0.2">
      <c r="A1336" t="s">
        <v>385</v>
      </c>
      <c r="B1336" t="s">
        <v>386</v>
      </c>
      <c r="C1336" t="s">
        <v>387</v>
      </c>
      <c r="D1336" t="s">
        <v>388</v>
      </c>
      <c r="E1336" t="s">
        <v>176</v>
      </c>
      <c r="F1336" t="s">
        <v>477</v>
      </c>
      <c r="G1336" t="s">
        <v>454</v>
      </c>
      <c r="H1336">
        <v>10753</v>
      </c>
      <c r="I1336" s="1">
        <v>43978</v>
      </c>
      <c r="J1336" s="1" t="str">
        <f>TEXT(Shipping_Data[[#This Row],[OrderDate]],"MMM")</f>
        <v>May</v>
      </c>
      <c r="K1336">
        <f>YEAR(Shipping_Data[[#This Row],[OrderDate]])</f>
        <v>2020</v>
      </c>
      <c r="L1336" s="1">
        <v>44006</v>
      </c>
      <c r="M1336" s="1">
        <v>43980</v>
      </c>
      <c r="N1336" t="s">
        <v>40</v>
      </c>
      <c r="O1336">
        <v>74</v>
      </c>
      <c r="P1336" t="s">
        <v>74</v>
      </c>
      <c r="Q1336">
        <v>10</v>
      </c>
      <c r="R1336">
        <v>5</v>
      </c>
      <c r="S1336">
        <v>0</v>
      </c>
      <c r="T1336">
        <v>50</v>
      </c>
      <c r="U1336">
        <v>7.7</v>
      </c>
    </row>
    <row r="1337" spans="1:21" hidden="1" x14ac:dyDescent="0.2">
      <c r="A1337" t="s">
        <v>172</v>
      </c>
      <c r="B1337" t="s">
        <v>173</v>
      </c>
      <c r="C1337" t="s">
        <v>174</v>
      </c>
      <c r="D1337" t="s">
        <v>175</v>
      </c>
      <c r="E1337" t="s">
        <v>176</v>
      </c>
      <c r="F1337" t="s">
        <v>477</v>
      </c>
      <c r="G1337" t="s">
        <v>456</v>
      </c>
      <c r="H1337">
        <v>10754</v>
      </c>
      <c r="I1337" s="1">
        <v>43978</v>
      </c>
      <c r="J1337" s="1" t="str">
        <f>TEXT(Shipping_Data[[#This Row],[OrderDate]],"MMM")</f>
        <v>May</v>
      </c>
      <c r="K1337">
        <f>YEAR(Shipping_Data[[#This Row],[OrderDate]])</f>
        <v>2020</v>
      </c>
      <c r="L1337" s="1">
        <v>44006</v>
      </c>
      <c r="M1337" s="1">
        <v>43980</v>
      </c>
      <c r="N1337" t="s">
        <v>26</v>
      </c>
      <c r="O1337">
        <v>40</v>
      </c>
      <c r="P1337" t="s">
        <v>150</v>
      </c>
      <c r="Q1337">
        <v>18.399999999999999</v>
      </c>
      <c r="R1337">
        <v>3</v>
      </c>
      <c r="S1337">
        <v>0</v>
      </c>
      <c r="T1337">
        <v>55.2</v>
      </c>
      <c r="U1337">
        <v>2.38</v>
      </c>
    </row>
    <row r="1338" spans="1:21" hidden="1" x14ac:dyDescent="0.2">
      <c r="A1338" t="s">
        <v>290</v>
      </c>
      <c r="B1338" t="s">
        <v>291</v>
      </c>
      <c r="C1338" t="s">
        <v>292</v>
      </c>
      <c r="D1338" t="s">
        <v>293</v>
      </c>
      <c r="E1338" t="s">
        <v>20</v>
      </c>
      <c r="F1338" t="s">
        <v>477</v>
      </c>
      <c r="G1338" t="s">
        <v>453</v>
      </c>
      <c r="H1338">
        <v>10755</v>
      </c>
      <c r="I1338" s="1">
        <v>43979</v>
      </c>
      <c r="J1338" s="1" t="str">
        <f>TEXT(Shipping_Data[[#This Row],[OrderDate]],"MMM")</f>
        <v>May</v>
      </c>
      <c r="K1338">
        <f>YEAR(Shipping_Data[[#This Row],[OrderDate]])</f>
        <v>2020</v>
      </c>
      <c r="L1338" s="1">
        <v>44007</v>
      </c>
      <c r="M1338" s="1">
        <v>43981</v>
      </c>
      <c r="N1338" t="s">
        <v>47</v>
      </c>
      <c r="O1338">
        <v>47</v>
      </c>
      <c r="P1338" t="s">
        <v>299</v>
      </c>
      <c r="Q1338">
        <v>9.5</v>
      </c>
      <c r="R1338">
        <v>30</v>
      </c>
      <c r="S1338">
        <v>0.25</v>
      </c>
      <c r="T1338">
        <v>213.75</v>
      </c>
      <c r="U1338">
        <v>16.71</v>
      </c>
    </row>
    <row r="1339" spans="1:21" hidden="1" x14ac:dyDescent="0.2">
      <c r="A1339" t="s">
        <v>290</v>
      </c>
      <c r="B1339" t="s">
        <v>291</v>
      </c>
      <c r="C1339" t="s">
        <v>292</v>
      </c>
      <c r="D1339" t="s">
        <v>293</v>
      </c>
      <c r="E1339" t="s">
        <v>20</v>
      </c>
      <c r="F1339" t="s">
        <v>477</v>
      </c>
      <c r="G1339" t="s">
        <v>453</v>
      </c>
      <c r="H1339">
        <v>10755</v>
      </c>
      <c r="I1339" s="1">
        <v>43979</v>
      </c>
      <c r="J1339" s="1" t="str">
        <f>TEXT(Shipping_Data[[#This Row],[OrderDate]],"MMM")</f>
        <v>May</v>
      </c>
      <c r="K1339">
        <f>YEAR(Shipping_Data[[#This Row],[OrderDate]])</f>
        <v>2020</v>
      </c>
      <c r="L1339" s="1">
        <v>44007</v>
      </c>
      <c r="M1339" s="1">
        <v>43981</v>
      </c>
      <c r="N1339" t="s">
        <v>47</v>
      </c>
      <c r="O1339">
        <v>56</v>
      </c>
      <c r="P1339" t="s">
        <v>129</v>
      </c>
      <c r="Q1339">
        <v>38</v>
      </c>
      <c r="R1339">
        <v>30</v>
      </c>
      <c r="S1339">
        <v>0.25</v>
      </c>
      <c r="T1339">
        <v>855</v>
      </c>
      <c r="U1339">
        <v>16.71</v>
      </c>
    </row>
    <row r="1340" spans="1:21" hidden="1" x14ac:dyDescent="0.2">
      <c r="A1340" t="s">
        <v>290</v>
      </c>
      <c r="B1340" t="s">
        <v>291</v>
      </c>
      <c r="C1340" t="s">
        <v>292</v>
      </c>
      <c r="D1340" t="s">
        <v>293</v>
      </c>
      <c r="E1340" t="s">
        <v>20</v>
      </c>
      <c r="F1340" t="s">
        <v>477</v>
      </c>
      <c r="G1340" t="s">
        <v>453</v>
      </c>
      <c r="H1340">
        <v>10755</v>
      </c>
      <c r="I1340" s="1">
        <v>43979</v>
      </c>
      <c r="J1340" s="1" t="str">
        <f>TEXT(Shipping_Data[[#This Row],[OrderDate]],"MMM")</f>
        <v>May</v>
      </c>
      <c r="K1340">
        <f>YEAR(Shipping_Data[[#This Row],[OrderDate]])</f>
        <v>2020</v>
      </c>
      <c r="L1340" s="1">
        <v>44007</v>
      </c>
      <c r="M1340" s="1">
        <v>43981</v>
      </c>
      <c r="N1340" t="s">
        <v>47</v>
      </c>
      <c r="O1340">
        <v>57</v>
      </c>
      <c r="P1340" t="s">
        <v>55</v>
      </c>
      <c r="Q1340">
        <v>19.5</v>
      </c>
      <c r="R1340">
        <v>14</v>
      </c>
      <c r="S1340">
        <v>0.25</v>
      </c>
      <c r="T1340">
        <v>204.75</v>
      </c>
      <c r="U1340">
        <v>16.71</v>
      </c>
    </row>
    <row r="1341" spans="1:21" hidden="1" x14ac:dyDescent="0.2">
      <c r="A1341" t="s">
        <v>290</v>
      </c>
      <c r="B1341" t="s">
        <v>291</v>
      </c>
      <c r="C1341" t="s">
        <v>292</v>
      </c>
      <c r="D1341" t="s">
        <v>293</v>
      </c>
      <c r="E1341" t="s">
        <v>20</v>
      </c>
      <c r="F1341" t="s">
        <v>477</v>
      </c>
      <c r="G1341" t="s">
        <v>453</v>
      </c>
      <c r="H1341">
        <v>10755</v>
      </c>
      <c r="I1341" s="1">
        <v>43979</v>
      </c>
      <c r="J1341" s="1" t="str">
        <f>TEXT(Shipping_Data[[#This Row],[OrderDate]],"MMM")</f>
        <v>May</v>
      </c>
      <c r="K1341">
        <f>YEAR(Shipping_Data[[#This Row],[OrderDate]])</f>
        <v>2020</v>
      </c>
      <c r="L1341" s="1">
        <v>44007</v>
      </c>
      <c r="M1341" s="1">
        <v>43981</v>
      </c>
      <c r="N1341" t="s">
        <v>47</v>
      </c>
      <c r="O1341">
        <v>69</v>
      </c>
      <c r="P1341" t="s">
        <v>233</v>
      </c>
      <c r="Q1341">
        <v>36</v>
      </c>
      <c r="R1341">
        <v>25</v>
      </c>
      <c r="S1341">
        <v>0.25</v>
      </c>
      <c r="T1341">
        <v>675</v>
      </c>
      <c r="U1341">
        <v>16.71</v>
      </c>
    </row>
    <row r="1342" spans="1:21" hidden="1" x14ac:dyDescent="0.2">
      <c r="A1342" t="s">
        <v>162</v>
      </c>
      <c r="B1342" t="s">
        <v>163</v>
      </c>
      <c r="C1342" t="s">
        <v>164</v>
      </c>
      <c r="D1342" t="s">
        <v>165</v>
      </c>
      <c r="E1342" t="s">
        <v>117</v>
      </c>
      <c r="F1342" t="s">
        <v>479</v>
      </c>
      <c r="G1342" t="s">
        <v>458</v>
      </c>
      <c r="H1342">
        <v>10756</v>
      </c>
      <c r="I1342" s="1">
        <v>43980</v>
      </c>
      <c r="J1342" s="1" t="str">
        <f>TEXT(Shipping_Data[[#This Row],[OrderDate]],"MMM")</f>
        <v>May</v>
      </c>
      <c r="K1342">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hidden="1" x14ac:dyDescent="0.2">
      <c r="A1343" t="s">
        <v>162</v>
      </c>
      <c r="B1343" t="s">
        <v>163</v>
      </c>
      <c r="C1343" t="s">
        <v>164</v>
      </c>
      <c r="D1343" t="s">
        <v>165</v>
      </c>
      <c r="E1343" t="s">
        <v>117</v>
      </c>
      <c r="F1343" t="s">
        <v>479</v>
      </c>
      <c r="G1343" t="s">
        <v>458</v>
      </c>
      <c r="H1343">
        <v>10756</v>
      </c>
      <c r="I1343" s="1">
        <v>43980</v>
      </c>
      <c r="J1343" s="1" t="str">
        <f>TEXT(Shipping_Data[[#This Row],[OrderDate]],"MMM")</f>
        <v>May</v>
      </c>
      <c r="K134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hidden="1" x14ac:dyDescent="0.2">
      <c r="A1344" t="s">
        <v>162</v>
      </c>
      <c r="B1344" t="s">
        <v>163</v>
      </c>
      <c r="C1344" t="s">
        <v>164</v>
      </c>
      <c r="D1344" t="s">
        <v>165</v>
      </c>
      <c r="E1344" t="s">
        <v>117</v>
      </c>
      <c r="F1344" t="s">
        <v>479</v>
      </c>
      <c r="G1344" t="s">
        <v>458</v>
      </c>
      <c r="H1344">
        <v>10756</v>
      </c>
      <c r="I1344" s="1">
        <v>43980</v>
      </c>
      <c r="J1344" s="1" t="str">
        <f>TEXT(Shipping_Data[[#This Row],[OrderDate]],"MMM")</f>
        <v>May</v>
      </c>
      <c r="K1344">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hidden="1" x14ac:dyDescent="0.2">
      <c r="A1345" t="s">
        <v>162</v>
      </c>
      <c r="B1345" t="s">
        <v>163</v>
      </c>
      <c r="C1345" t="s">
        <v>164</v>
      </c>
      <c r="D1345" t="s">
        <v>165</v>
      </c>
      <c r="E1345" t="s">
        <v>117</v>
      </c>
      <c r="F1345" t="s">
        <v>479</v>
      </c>
      <c r="G1345" t="s">
        <v>458</v>
      </c>
      <c r="H1345">
        <v>10756</v>
      </c>
      <c r="I1345" s="1">
        <v>43980</v>
      </c>
      <c r="J1345" s="1" t="str">
        <f>TEXT(Shipping_Data[[#This Row],[OrderDate]],"MMM")</f>
        <v>May</v>
      </c>
      <c r="K1345">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hidden="1" x14ac:dyDescent="0.2">
      <c r="A1346" t="s">
        <v>276</v>
      </c>
      <c r="B1346" t="s">
        <v>277</v>
      </c>
      <c r="C1346" t="s">
        <v>278</v>
      </c>
      <c r="D1346" t="s">
        <v>279</v>
      </c>
      <c r="E1346" t="s">
        <v>117</v>
      </c>
      <c r="F1346" t="s">
        <v>479</v>
      </c>
      <c r="G1346" t="s">
        <v>456</v>
      </c>
      <c r="H1346">
        <v>10757</v>
      </c>
      <c r="I1346" s="1">
        <v>43980</v>
      </c>
      <c r="J1346" s="1" t="str">
        <f>TEXT(Shipping_Data[[#This Row],[OrderDate]],"MMM")</f>
        <v>May</v>
      </c>
      <c r="K1346">
        <f>YEAR(Shipping_Data[[#This Row],[OrderDate]])</f>
        <v>2020</v>
      </c>
      <c r="L1346" s="1">
        <v>44008</v>
      </c>
      <c r="M1346" s="1">
        <v>43998</v>
      </c>
      <c r="N1346" t="s">
        <v>40</v>
      </c>
      <c r="O1346">
        <v>34</v>
      </c>
      <c r="P1346" t="s">
        <v>214</v>
      </c>
      <c r="Q1346">
        <v>14</v>
      </c>
      <c r="R1346">
        <v>30</v>
      </c>
      <c r="S1346">
        <v>0</v>
      </c>
      <c r="T1346">
        <v>420</v>
      </c>
      <c r="U1346">
        <v>8.19</v>
      </c>
    </row>
    <row r="1347" spans="1:21" hidden="1" x14ac:dyDescent="0.2">
      <c r="A1347" t="s">
        <v>276</v>
      </c>
      <c r="B1347" t="s">
        <v>277</v>
      </c>
      <c r="C1347" t="s">
        <v>278</v>
      </c>
      <c r="D1347" t="s">
        <v>279</v>
      </c>
      <c r="E1347" t="s">
        <v>117</v>
      </c>
      <c r="F1347" t="s">
        <v>479</v>
      </c>
      <c r="G1347" t="s">
        <v>456</v>
      </c>
      <c r="H1347">
        <v>10757</v>
      </c>
      <c r="I1347" s="1">
        <v>43980</v>
      </c>
      <c r="J1347" s="1" t="str">
        <f>TEXT(Shipping_Data[[#This Row],[OrderDate]],"MMM")</f>
        <v>May</v>
      </c>
      <c r="K1347">
        <f>YEAR(Shipping_Data[[#This Row],[OrderDate]])</f>
        <v>2020</v>
      </c>
      <c r="L1347" s="1">
        <v>44008</v>
      </c>
      <c r="M1347" s="1">
        <v>43998</v>
      </c>
      <c r="N1347" t="s">
        <v>40</v>
      </c>
      <c r="O1347">
        <v>59</v>
      </c>
      <c r="P1347" t="s">
        <v>82</v>
      </c>
      <c r="Q1347">
        <v>55</v>
      </c>
      <c r="R1347">
        <v>7</v>
      </c>
      <c r="S1347">
        <v>0</v>
      </c>
      <c r="T1347">
        <v>385</v>
      </c>
      <c r="U1347">
        <v>8.19</v>
      </c>
    </row>
    <row r="1348" spans="1:21" hidden="1" x14ac:dyDescent="0.2">
      <c r="A1348" t="s">
        <v>276</v>
      </c>
      <c r="B1348" t="s">
        <v>277</v>
      </c>
      <c r="C1348" t="s">
        <v>278</v>
      </c>
      <c r="D1348" t="s">
        <v>279</v>
      </c>
      <c r="E1348" t="s">
        <v>117</v>
      </c>
      <c r="F1348" t="s">
        <v>479</v>
      </c>
      <c r="G1348" t="s">
        <v>456</v>
      </c>
      <c r="H1348">
        <v>10757</v>
      </c>
      <c r="I1348" s="1">
        <v>43980</v>
      </c>
      <c r="J1348" s="1" t="str">
        <f>TEXT(Shipping_Data[[#This Row],[OrderDate]],"MMM")</f>
        <v>May</v>
      </c>
      <c r="K1348">
        <f>YEAR(Shipping_Data[[#This Row],[OrderDate]])</f>
        <v>2020</v>
      </c>
      <c r="L1348" s="1">
        <v>44008</v>
      </c>
      <c r="M1348" s="1">
        <v>43998</v>
      </c>
      <c r="N1348" t="s">
        <v>40</v>
      </c>
      <c r="O1348">
        <v>62</v>
      </c>
      <c r="P1348" t="s">
        <v>118</v>
      </c>
      <c r="Q1348">
        <v>49.3</v>
      </c>
      <c r="R1348">
        <v>30</v>
      </c>
      <c r="S1348">
        <v>0</v>
      </c>
      <c r="T1348">
        <v>1479</v>
      </c>
      <c r="U1348">
        <v>8.19</v>
      </c>
    </row>
    <row r="1349" spans="1:21" hidden="1" x14ac:dyDescent="0.2">
      <c r="A1349" t="s">
        <v>276</v>
      </c>
      <c r="B1349" t="s">
        <v>277</v>
      </c>
      <c r="C1349" t="s">
        <v>278</v>
      </c>
      <c r="D1349" t="s">
        <v>279</v>
      </c>
      <c r="E1349" t="s">
        <v>117</v>
      </c>
      <c r="F1349" t="s">
        <v>479</v>
      </c>
      <c r="G1349" t="s">
        <v>456</v>
      </c>
      <c r="H1349">
        <v>10757</v>
      </c>
      <c r="I1349" s="1">
        <v>43980</v>
      </c>
      <c r="J1349" s="1" t="str">
        <f>TEXT(Shipping_Data[[#This Row],[OrderDate]],"MMM")</f>
        <v>May</v>
      </c>
      <c r="K1349">
        <f>YEAR(Shipping_Data[[#This Row],[OrderDate]])</f>
        <v>2020</v>
      </c>
      <c r="L1349" s="1">
        <v>44008</v>
      </c>
      <c r="M1349" s="1">
        <v>43998</v>
      </c>
      <c r="N1349" t="s">
        <v>40</v>
      </c>
      <c r="O1349">
        <v>64</v>
      </c>
      <c r="P1349" t="s">
        <v>228</v>
      </c>
      <c r="Q1349">
        <v>33.25</v>
      </c>
      <c r="R1349">
        <v>24</v>
      </c>
      <c r="S1349">
        <v>0</v>
      </c>
      <c r="T1349">
        <v>798</v>
      </c>
      <c r="U1349">
        <v>8.19</v>
      </c>
    </row>
    <row r="1350" spans="1:21" hidden="1" x14ac:dyDescent="0.2">
      <c r="A1350" t="s">
        <v>75</v>
      </c>
      <c r="B1350" t="s">
        <v>76</v>
      </c>
      <c r="C1350" t="s">
        <v>77</v>
      </c>
      <c r="D1350" t="s">
        <v>78</v>
      </c>
      <c r="E1350" t="s">
        <v>71</v>
      </c>
      <c r="F1350" t="s">
        <v>477</v>
      </c>
      <c r="G1350" t="s">
        <v>454</v>
      </c>
      <c r="H1350">
        <v>10758</v>
      </c>
      <c r="I1350" s="1">
        <v>43981</v>
      </c>
      <c r="J1350" s="1" t="str">
        <f>TEXT(Shipping_Data[[#This Row],[OrderDate]],"MMM")</f>
        <v>May</v>
      </c>
      <c r="K1350">
        <f>YEAR(Shipping_Data[[#This Row],[OrderDate]])</f>
        <v>2020</v>
      </c>
      <c r="L1350" s="1">
        <v>44009</v>
      </c>
      <c r="M1350" s="1">
        <v>43987</v>
      </c>
      <c r="N1350" t="s">
        <v>26</v>
      </c>
      <c r="O1350">
        <v>26</v>
      </c>
      <c r="P1350" t="s">
        <v>289</v>
      </c>
      <c r="Q1350">
        <v>31.23</v>
      </c>
      <c r="R1350">
        <v>20</v>
      </c>
      <c r="S1350">
        <v>0</v>
      </c>
      <c r="T1350">
        <v>624.6</v>
      </c>
      <c r="U1350">
        <v>138.16999999999999</v>
      </c>
    </row>
    <row r="1351" spans="1:21" hidden="1" x14ac:dyDescent="0.2">
      <c r="A1351" t="s">
        <v>75</v>
      </c>
      <c r="B1351" t="s">
        <v>76</v>
      </c>
      <c r="C1351" t="s">
        <v>77</v>
      </c>
      <c r="D1351" t="s">
        <v>78</v>
      </c>
      <c r="E1351" t="s">
        <v>71</v>
      </c>
      <c r="F1351" t="s">
        <v>477</v>
      </c>
      <c r="G1351" t="s">
        <v>454</v>
      </c>
      <c r="H1351">
        <v>10758</v>
      </c>
      <c r="I1351" s="1">
        <v>43981</v>
      </c>
      <c r="J1351" s="1" t="str">
        <f>TEXT(Shipping_Data[[#This Row],[OrderDate]],"MMM")</f>
        <v>May</v>
      </c>
      <c r="K1351">
        <f>YEAR(Shipping_Data[[#This Row],[OrderDate]])</f>
        <v>2020</v>
      </c>
      <c r="L1351" s="1">
        <v>44009</v>
      </c>
      <c r="M1351" s="1">
        <v>43987</v>
      </c>
      <c r="N1351" t="s">
        <v>26</v>
      </c>
      <c r="O1351">
        <v>52</v>
      </c>
      <c r="P1351" t="s">
        <v>270</v>
      </c>
      <c r="Q1351">
        <v>7</v>
      </c>
      <c r="R1351">
        <v>60</v>
      </c>
      <c r="S1351">
        <v>0</v>
      </c>
      <c r="T1351">
        <v>420</v>
      </c>
      <c r="U1351">
        <v>138.16999999999999</v>
      </c>
    </row>
    <row r="1352" spans="1:21" hidden="1" x14ac:dyDescent="0.2">
      <c r="A1352" t="s">
        <v>75</v>
      </c>
      <c r="B1352" t="s">
        <v>76</v>
      </c>
      <c r="C1352" t="s">
        <v>77</v>
      </c>
      <c r="D1352" t="s">
        <v>78</v>
      </c>
      <c r="E1352" t="s">
        <v>71</v>
      </c>
      <c r="F1352" t="s">
        <v>477</v>
      </c>
      <c r="G1352" t="s">
        <v>454</v>
      </c>
      <c r="H1352">
        <v>10758</v>
      </c>
      <c r="I1352" s="1">
        <v>43981</v>
      </c>
      <c r="J1352" s="1" t="str">
        <f>TEXT(Shipping_Data[[#This Row],[OrderDate]],"MMM")</f>
        <v>May</v>
      </c>
      <c r="K1352">
        <f>YEAR(Shipping_Data[[#This Row],[OrderDate]])</f>
        <v>2020</v>
      </c>
      <c r="L1352" s="1">
        <v>44009</v>
      </c>
      <c r="M1352" s="1">
        <v>43987</v>
      </c>
      <c r="N1352" t="s">
        <v>26</v>
      </c>
      <c r="O1352">
        <v>70</v>
      </c>
      <c r="P1352" t="s">
        <v>119</v>
      </c>
      <c r="Q1352">
        <v>15</v>
      </c>
      <c r="R1352">
        <v>40</v>
      </c>
      <c r="S1352">
        <v>0</v>
      </c>
      <c r="T1352">
        <v>600</v>
      </c>
      <c r="U1352">
        <v>138.16999999999999</v>
      </c>
    </row>
    <row r="1353" spans="1:21" hidden="1" x14ac:dyDescent="0.2">
      <c r="A1353" t="s">
        <v>251</v>
      </c>
      <c r="B1353" t="s">
        <v>252</v>
      </c>
      <c r="C1353" t="s">
        <v>104</v>
      </c>
      <c r="D1353" t="s">
        <v>253</v>
      </c>
      <c r="E1353" t="s">
        <v>106</v>
      </c>
      <c r="F1353" t="s">
        <v>479</v>
      </c>
      <c r="G1353" t="s">
        <v>454</v>
      </c>
      <c r="H1353">
        <v>10759</v>
      </c>
      <c r="I1353" s="1">
        <v>43981</v>
      </c>
      <c r="J1353" s="1" t="str">
        <f>TEXT(Shipping_Data[[#This Row],[OrderDate]],"MMM")</f>
        <v>May</v>
      </c>
      <c r="K1353">
        <f>YEAR(Shipping_Data[[#This Row],[OrderDate]])</f>
        <v>2020</v>
      </c>
      <c r="L1353" s="1">
        <v>44009</v>
      </c>
      <c r="M1353" s="1">
        <v>43995</v>
      </c>
      <c r="N1353" t="s">
        <v>26</v>
      </c>
      <c r="O1353">
        <v>32</v>
      </c>
      <c r="P1353" t="s">
        <v>101</v>
      </c>
      <c r="Q1353">
        <v>32</v>
      </c>
      <c r="R1353">
        <v>10</v>
      </c>
      <c r="S1353">
        <v>0</v>
      </c>
      <c r="T1353">
        <v>320</v>
      </c>
      <c r="U1353">
        <v>11.99</v>
      </c>
    </row>
    <row r="1354" spans="1:21" hidden="1" x14ac:dyDescent="0.2">
      <c r="A1354" t="s">
        <v>419</v>
      </c>
      <c r="B1354" t="s">
        <v>420</v>
      </c>
      <c r="C1354" t="s">
        <v>421</v>
      </c>
      <c r="D1354" t="s">
        <v>422</v>
      </c>
      <c r="E1354" t="s">
        <v>60</v>
      </c>
      <c r="F1354" t="s">
        <v>477</v>
      </c>
      <c r="G1354" t="s">
        <v>453</v>
      </c>
      <c r="H1354">
        <v>10760</v>
      </c>
      <c r="I1354" s="1">
        <v>43984</v>
      </c>
      <c r="J1354" s="1" t="str">
        <f>TEXT(Shipping_Data[[#This Row],[OrderDate]],"MMM")</f>
        <v>Jun</v>
      </c>
      <c r="K1354">
        <f>YEAR(Shipping_Data[[#This Row],[OrderDate]])</f>
        <v>2020</v>
      </c>
      <c r="L1354" s="1">
        <v>44012</v>
      </c>
      <c r="M1354" s="1">
        <v>43993</v>
      </c>
      <c r="N1354" t="s">
        <v>40</v>
      </c>
      <c r="O1354">
        <v>25</v>
      </c>
      <c r="P1354" t="s">
        <v>275</v>
      </c>
      <c r="Q1354">
        <v>14</v>
      </c>
      <c r="R1354">
        <v>12</v>
      </c>
      <c r="S1354">
        <v>0.25</v>
      </c>
      <c r="T1354">
        <v>126</v>
      </c>
      <c r="U1354">
        <v>155.63999999999999</v>
      </c>
    </row>
    <row r="1355" spans="1:21" hidden="1" x14ac:dyDescent="0.2">
      <c r="A1355" t="s">
        <v>419</v>
      </c>
      <c r="B1355" t="s">
        <v>420</v>
      </c>
      <c r="C1355" t="s">
        <v>421</v>
      </c>
      <c r="D1355" t="s">
        <v>422</v>
      </c>
      <c r="E1355" t="s">
        <v>60</v>
      </c>
      <c r="F1355" t="s">
        <v>477</v>
      </c>
      <c r="G1355" t="s">
        <v>453</v>
      </c>
      <c r="H1355">
        <v>10760</v>
      </c>
      <c r="I1355" s="1">
        <v>43984</v>
      </c>
      <c r="J1355" s="1" t="str">
        <f>TEXT(Shipping_Data[[#This Row],[OrderDate]],"MMM")</f>
        <v>Jun</v>
      </c>
      <c r="K1355">
        <f>YEAR(Shipping_Data[[#This Row],[OrderDate]])</f>
        <v>2020</v>
      </c>
      <c r="L1355" s="1">
        <v>44012</v>
      </c>
      <c r="M1355" s="1">
        <v>43993</v>
      </c>
      <c r="N1355" t="s">
        <v>40</v>
      </c>
      <c r="O1355">
        <v>27</v>
      </c>
      <c r="P1355" t="s">
        <v>94</v>
      </c>
      <c r="Q1355">
        <v>43.9</v>
      </c>
      <c r="R1355">
        <v>40</v>
      </c>
      <c r="S1355">
        <v>0</v>
      </c>
      <c r="T1355">
        <v>1756</v>
      </c>
      <c r="U1355">
        <v>155.63999999999999</v>
      </c>
    </row>
    <row r="1356" spans="1:21" hidden="1" x14ac:dyDescent="0.2">
      <c r="A1356" t="s">
        <v>419</v>
      </c>
      <c r="B1356" t="s">
        <v>420</v>
      </c>
      <c r="C1356" t="s">
        <v>421</v>
      </c>
      <c r="D1356" t="s">
        <v>422</v>
      </c>
      <c r="E1356" t="s">
        <v>60</v>
      </c>
      <c r="F1356" t="s">
        <v>477</v>
      </c>
      <c r="G1356" t="s">
        <v>453</v>
      </c>
      <c r="H1356">
        <v>10760</v>
      </c>
      <c r="I1356" s="1">
        <v>43984</v>
      </c>
      <c r="J1356" s="1" t="str">
        <f>TEXT(Shipping_Data[[#This Row],[OrderDate]],"MMM")</f>
        <v>Jun</v>
      </c>
      <c r="K1356">
        <f>YEAR(Shipping_Data[[#This Row],[OrderDate]])</f>
        <v>2020</v>
      </c>
      <c r="L1356" s="1">
        <v>44012</v>
      </c>
      <c r="M1356" s="1">
        <v>43993</v>
      </c>
      <c r="N1356" t="s">
        <v>40</v>
      </c>
      <c r="O1356">
        <v>43</v>
      </c>
      <c r="P1356" t="s">
        <v>161</v>
      </c>
      <c r="Q1356">
        <v>46</v>
      </c>
      <c r="R1356">
        <v>30</v>
      </c>
      <c r="S1356">
        <v>0.25</v>
      </c>
      <c r="T1356">
        <v>1035</v>
      </c>
      <c r="U1356">
        <v>155.63999999999999</v>
      </c>
    </row>
    <row r="1357" spans="1:21" hidden="1" x14ac:dyDescent="0.2">
      <c r="A1357" t="s">
        <v>124</v>
      </c>
      <c r="B1357" t="s">
        <v>125</v>
      </c>
      <c r="C1357" t="s">
        <v>126</v>
      </c>
      <c r="D1357" t="s">
        <v>127</v>
      </c>
      <c r="E1357" t="s">
        <v>117</v>
      </c>
      <c r="F1357" t="s">
        <v>479</v>
      </c>
      <c r="G1357" t="s">
        <v>452</v>
      </c>
      <c r="H1357">
        <v>10761</v>
      </c>
      <c r="I1357" s="1">
        <v>43985</v>
      </c>
      <c r="J1357" s="1" t="str">
        <f>TEXT(Shipping_Data[[#This Row],[OrderDate]],"MMM")</f>
        <v>Jun</v>
      </c>
      <c r="K1357">
        <f>YEAR(Shipping_Data[[#This Row],[OrderDate]])</f>
        <v>2020</v>
      </c>
      <c r="L1357" s="1">
        <v>44013</v>
      </c>
      <c r="M1357" s="1">
        <v>43991</v>
      </c>
      <c r="N1357" t="s">
        <v>47</v>
      </c>
      <c r="O1357">
        <v>25</v>
      </c>
      <c r="P1357" t="s">
        <v>275</v>
      </c>
      <c r="Q1357">
        <v>14</v>
      </c>
      <c r="R1357">
        <v>35</v>
      </c>
      <c r="S1357">
        <v>0.25</v>
      </c>
      <c r="T1357">
        <v>367.5</v>
      </c>
      <c r="U1357">
        <v>18.66</v>
      </c>
    </row>
    <row r="1358" spans="1:21" hidden="1" x14ac:dyDescent="0.2">
      <c r="A1358" t="s">
        <v>124</v>
      </c>
      <c r="B1358" t="s">
        <v>125</v>
      </c>
      <c r="C1358" t="s">
        <v>126</v>
      </c>
      <c r="D1358" t="s">
        <v>127</v>
      </c>
      <c r="E1358" t="s">
        <v>117</v>
      </c>
      <c r="F1358" t="s">
        <v>479</v>
      </c>
      <c r="G1358" t="s">
        <v>452</v>
      </c>
      <c r="H1358">
        <v>10761</v>
      </c>
      <c r="I1358" s="1">
        <v>43985</v>
      </c>
      <c r="J1358" s="1" t="str">
        <f>TEXT(Shipping_Data[[#This Row],[OrderDate]],"MMM")</f>
        <v>Jun</v>
      </c>
      <c r="K1358">
        <f>YEAR(Shipping_Data[[#This Row],[OrderDate]])</f>
        <v>2020</v>
      </c>
      <c r="L1358" s="1">
        <v>44013</v>
      </c>
      <c r="M1358" s="1">
        <v>43991</v>
      </c>
      <c r="N1358" t="s">
        <v>47</v>
      </c>
      <c r="O1358">
        <v>75</v>
      </c>
      <c r="P1358" t="s">
        <v>197</v>
      </c>
      <c r="Q1358">
        <v>7.75</v>
      </c>
      <c r="R1358">
        <v>18</v>
      </c>
      <c r="S1358">
        <v>0</v>
      </c>
      <c r="T1358">
        <v>139.5</v>
      </c>
      <c r="U1358">
        <v>18.66</v>
      </c>
    </row>
    <row r="1359" spans="1:21" hidden="1" x14ac:dyDescent="0.2">
      <c r="A1359" t="s">
        <v>131</v>
      </c>
      <c r="B1359" t="s">
        <v>132</v>
      </c>
      <c r="C1359" t="s">
        <v>133</v>
      </c>
      <c r="D1359" t="s">
        <v>134</v>
      </c>
      <c r="E1359" t="s">
        <v>135</v>
      </c>
      <c r="F1359" t="s">
        <v>477</v>
      </c>
      <c r="G1359" t="s">
        <v>454</v>
      </c>
      <c r="H1359">
        <v>10762</v>
      </c>
      <c r="I1359" s="1">
        <v>43985</v>
      </c>
      <c r="J1359" s="1" t="str">
        <f>TEXT(Shipping_Data[[#This Row],[OrderDate]],"MMM")</f>
        <v>Jun</v>
      </c>
      <c r="K1359">
        <f>YEAR(Shipping_Data[[#This Row],[OrderDate]])</f>
        <v>2020</v>
      </c>
      <c r="L1359" s="1">
        <v>44013</v>
      </c>
      <c r="M1359" s="1">
        <v>43992</v>
      </c>
      <c r="N1359" t="s">
        <v>40</v>
      </c>
      <c r="O1359">
        <v>39</v>
      </c>
      <c r="P1359" t="s">
        <v>65</v>
      </c>
      <c r="Q1359">
        <v>18</v>
      </c>
      <c r="R1359">
        <v>16</v>
      </c>
      <c r="S1359">
        <v>0</v>
      </c>
      <c r="T1359">
        <v>288</v>
      </c>
      <c r="U1359">
        <v>328.74</v>
      </c>
    </row>
    <row r="1360" spans="1:21" hidden="1" x14ac:dyDescent="0.2">
      <c r="A1360" t="s">
        <v>131</v>
      </c>
      <c r="B1360" t="s">
        <v>132</v>
      </c>
      <c r="C1360" t="s">
        <v>133</v>
      </c>
      <c r="D1360" t="s">
        <v>134</v>
      </c>
      <c r="E1360" t="s">
        <v>135</v>
      </c>
      <c r="F1360" t="s">
        <v>477</v>
      </c>
      <c r="G1360" t="s">
        <v>454</v>
      </c>
      <c r="H1360">
        <v>10762</v>
      </c>
      <c r="I1360" s="1">
        <v>43985</v>
      </c>
      <c r="J1360" s="1" t="str">
        <f>TEXT(Shipping_Data[[#This Row],[OrderDate]],"MMM")</f>
        <v>Jun</v>
      </c>
      <c r="K1360">
        <f>YEAR(Shipping_Data[[#This Row],[OrderDate]])</f>
        <v>2020</v>
      </c>
      <c r="L1360" s="1">
        <v>44013</v>
      </c>
      <c r="M1360" s="1">
        <v>43992</v>
      </c>
      <c r="N1360" t="s">
        <v>40</v>
      </c>
      <c r="O1360">
        <v>47</v>
      </c>
      <c r="P1360" t="s">
        <v>299</v>
      </c>
      <c r="Q1360">
        <v>9.5</v>
      </c>
      <c r="R1360">
        <v>30</v>
      </c>
      <c r="S1360">
        <v>0</v>
      </c>
      <c r="T1360">
        <v>285</v>
      </c>
      <c r="U1360">
        <v>328.74</v>
      </c>
    </row>
    <row r="1361" spans="1:21" hidden="1" x14ac:dyDescent="0.2">
      <c r="A1361" t="s">
        <v>131</v>
      </c>
      <c r="B1361" t="s">
        <v>132</v>
      </c>
      <c r="C1361" t="s">
        <v>133</v>
      </c>
      <c r="D1361" t="s">
        <v>134</v>
      </c>
      <c r="E1361" t="s">
        <v>135</v>
      </c>
      <c r="F1361" t="s">
        <v>477</v>
      </c>
      <c r="G1361" t="s">
        <v>454</v>
      </c>
      <c r="H1361">
        <v>10762</v>
      </c>
      <c r="I1361" s="1">
        <v>43985</v>
      </c>
      <c r="J1361" s="1" t="str">
        <f>TEXT(Shipping_Data[[#This Row],[OrderDate]],"MMM")</f>
        <v>Jun</v>
      </c>
      <c r="K1361">
        <f>YEAR(Shipping_Data[[#This Row],[OrderDate]])</f>
        <v>2020</v>
      </c>
      <c r="L1361" s="1">
        <v>44013</v>
      </c>
      <c r="M1361" s="1">
        <v>43992</v>
      </c>
      <c r="N1361" t="s">
        <v>40</v>
      </c>
      <c r="O1361">
        <v>51</v>
      </c>
      <c r="P1361" t="s">
        <v>42</v>
      </c>
      <c r="Q1361">
        <v>53</v>
      </c>
      <c r="R1361">
        <v>28</v>
      </c>
      <c r="S1361">
        <v>0</v>
      </c>
      <c r="T1361">
        <v>1484</v>
      </c>
      <c r="U1361">
        <v>328.74</v>
      </c>
    </row>
    <row r="1362" spans="1:21" hidden="1" x14ac:dyDescent="0.2">
      <c r="A1362" t="s">
        <v>131</v>
      </c>
      <c r="B1362" t="s">
        <v>132</v>
      </c>
      <c r="C1362" t="s">
        <v>133</v>
      </c>
      <c r="D1362" t="s">
        <v>134</v>
      </c>
      <c r="E1362" t="s">
        <v>135</v>
      </c>
      <c r="F1362" t="s">
        <v>477</v>
      </c>
      <c r="G1362" t="s">
        <v>454</v>
      </c>
      <c r="H1362">
        <v>10762</v>
      </c>
      <c r="I1362" s="1">
        <v>43985</v>
      </c>
      <c r="J1362" s="1" t="str">
        <f>TEXT(Shipping_Data[[#This Row],[OrderDate]],"MMM")</f>
        <v>Jun</v>
      </c>
      <c r="K1362">
        <f>YEAR(Shipping_Data[[#This Row],[OrderDate]])</f>
        <v>2020</v>
      </c>
      <c r="L1362" s="1">
        <v>44013</v>
      </c>
      <c r="M1362" s="1">
        <v>43992</v>
      </c>
      <c r="N1362" t="s">
        <v>40</v>
      </c>
      <c r="O1362">
        <v>56</v>
      </c>
      <c r="P1362" t="s">
        <v>129</v>
      </c>
      <c r="Q1362">
        <v>38</v>
      </c>
      <c r="R1362">
        <v>60</v>
      </c>
      <c r="S1362">
        <v>0</v>
      </c>
      <c r="T1362">
        <v>2280</v>
      </c>
      <c r="U1362">
        <v>328.74</v>
      </c>
    </row>
    <row r="1363" spans="1:21" hidden="1" x14ac:dyDescent="0.2">
      <c r="A1363" t="s">
        <v>374</v>
      </c>
      <c r="B1363" t="s">
        <v>375</v>
      </c>
      <c r="C1363" t="s">
        <v>376</v>
      </c>
      <c r="D1363" t="s">
        <v>377</v>
      </c>
      <c r="E1363" t="s">
        <v>20</v>
      </c>
      <c r="F1363" t="s">
        <v>477</v>
      </c>
      <c r="G1363" t="s">
        <v>454</v>
      </c>
      <c r="H1363">
        <v>10763</v>
      </c>
      <c r="I1363" s="1">
        <v>43986</v>
      </c>
      <c r="J1363" s="1" t="str">
        <f>TEXT(Shipping_Data[[#This Row],[OrderDate]],"MMM")</f>
        <v>Jun</v>
      </c>
      <c r="K1363">
        <f>YEAR(Shipping_Data[[#This Row],[OrderDate]])</f>
        <v>2020</v>
      </c>
      <c r="L1363" s="1">
        <v>44014</v>
      </c>
      <c r="M1363" s="1">
        <v>43991</v>
      </c>
      <c r="N1363" t="s">
        <v>26</v>
      </c>
      <c r="O1363">
        <v>21</v>
      </c>
      <c r="P1363" t="s">
        <v>107</v>
      </c>
      <c r="Q1363">
        <v>10</v>
      </c>
      <c r="R1363">
        <v>40</v>
      </c>
      <c r="S1363">
        <v>0</v>
      </c>
      <c r="T1363">
        <v>400</v>
      </c>
      <c r="U1363">
        <v>37.35</v>
      </c>
    </row>
    <row r="1364" spans="1:21" hidden="1" x14ac:dyDescent="0.2">
      <c r="A1364" t="s">
        <v>374</v>
      </c>
      <c r="B1364" t="s">
        <v>375</v>
      </c>
      <c r="C1364" t="s">
        <v>376</v>
      </c>
      <c r="D1364" t="s">
        <v>377</v>
      </c>
      <c r="E1364" t="s">
        <v>20</v>
      </c>
      <c r="F1364" t="s">
        <v>477</v>
      </c>
      <c r="G1364" t="s">
        <v>454</v>
      </c>
      <c r="H1364">
        <v>10763</v>
      </c>
      <c r="I1364" s="1">
        <v>43986</v>
      </c>
      <c r="J1364" s="1" t="str">
        <f>TEXT(Shipping_Data[[#This Row],[OrderDate]],"MMM")</f>
        <v>Jun</v>
      </c>
      <c r="K1364">
        <f>YEAR(Shipping_Data[[#This Row],[OrderDate]])</f>
        <v>2020</v>
      </c>
      <c r="L1364" s="1">
        <v>44014</v>
      </c>
      <c r="M1364" s="1">
        <v>43991</v>
      </c>
      <c r="N1364" t="s">
        <v>26</v>
      </c>
      <c r="O1364">
        <v>22</v>
      </c>
      <c r="P1364" t="s">
        <v>54</v>
      </c>
      <c r="Q1364">
        <v>21</v>
      </c>
      <c r="R1364">
        <v>6</v>
      </c>
      <c r="S1364">
        <v>0</v>
      </c>
      <c r="T1364">
        <v>126</v>
      </c>
      <c r="U1364">
        <v>37.35</v>
      </c>
    </row>
    <row r="1365" spans="1:21" hidden="1" x14ac:dyDescent="0.2">
      <c r="A1365" t="s">
        <v>374</v>
      </c>
      <c r="B1365" t="s">
        <v>375</v>
      </c>
      <c r="C1365" t="s">
        <v>376</v>
      </c>
      <c r="D1365" t="s">
        <v>377</v>
      </c>
      <c r="E1365" t="s">
        <v>20</v>
      </c>
      <c r="F1365" t="s">
        <v>477</v>
      </c>
      <c r="G1365" t="s">
        <v>454</v>
      </c>
      <c r="H1365">
        <v>10763</v>
      </c>
      <c r="I1365" s="1">
        <v>43986</v>
      </c>
      <c r="J1365" s="1" t="str">
        <f>TEXT(Shipping_Data[[#This Row],[OrderDate]],"MMM")</f>
        <v>Jun</v>
      </c>
      <c r="K1365">
        <f>YEAR(Shipping_Data[[#This Row],[OrderDate]])</f>
        <v>2020</v>
      </c>
      <c r="L1365" s="1">
        <v>44014</v>
      </c>
      <c r="M1365" s="1">
        <v>43991</v>
      </c>
      <c r="N1365" t="s">
        <v>26</v>
      </c>
      <c r="O1365">
        <v>24</v>
      </c>
      <c r="P1365" t="s">
        <v>72</v>
      </c>
      <c r="Q1365">
        <v>4.5</v>
      </c>
      <c r="R1365">
        <v>20</v>
      </c>
      <c r="S1365">
        <v>0</v>
      </c>
      <c r="T1365">
        <v>90</v>
      </c>
      <c r="U1365">
        <v>37.35</v>
      </c>
    </row>
    <row r="1366" spans="1:21" hidden="1" x14ac:dyDescent="0.2">
      <c r="A1366" t="s">
        <v>95</v>
      </c>
      <c r="B1366" t="s">
        <v>96</v>
      </c>
      <c r="C1366" t="s">
        <v>97</v>
      </c>
      <c r="D1366" t="s">
        <v>98</v>
      </c>
      <c r="E1366" t="s">
        <v>99</v>
      </c>
      <c r="F1366" t="s">
        <v>477</v>
      </c>
      <c r="G1366" t="s">
        <v>456</v>
      </c>
      <c r="H1366">
        <v>10764</v>
      </c>
      <c r="I1366" s="1">
        <v>43986</v>
      </c>
      <c r="J1366" s="1" t="str">
        <f>TEXT(Shipping_Data[[#This Row],[OrderDate]],"MMM")</f>
        <v>Jun</v>
      </c>
      <c r="K1366">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hidden="1" x14ac:dyDescent="0.2">
      <c r="A1367" t="s">
        <v>95</v>
      </c>
      <c r="B1367" t="s">
        <v>96</v>
      </c>
      <c r="C1367" t="s">
        <v>97</v>
      </c>
      <c r="D1367" t="s">
        <v>98</v>
      </c>
      <c r="E1367" t="s">
        <v>99</v>
      </c>
      <c r="F1367" t="s">
        <v>477</v>
      </c>
      <c r="G1367" t="s">
        <v>456</v>
      </c>
      <c r="H1367">
        <v>10764</v>
      </c>
      <c r="I1367" s="1">
        <v>43986</v>
      </c>
      <c r="J1367" s="1" t="str">
        <f>TEXT(Shipping_Data[[#This Row],[OrderDate]],"MMM")</f>
        <v>Jun</v>
      </c>
      <c r="K1367">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hidden="1" x14ac:dyDescent="0.2">
      <c r="A1368" t="s">
        <v>166</v>
      </c>
      <c r="B1368" t="s">
        <v>167</v>
      </c>
      <c r="C1368" t="s">
        <v>168</v>
      </c>
      <c r="D1368" t="s">
        <v>169</v>
      </c>
      <c r="E1368" t="s">
        <v>34</v>
      </c>
      <c r="F1368" t="s">
        <v>477</v>
      </c>
      <c r="G1368" t="s">
        <v>454</v>
      </c>
      <c r="H1368">
        <v>10765</v>
      </c>
      <c r="I1368" s="1">
        <v>43987</v>
      </c>
      <c r="J1368" s="1" t="str">
        <f>TEXT(Shipping_Data[[#This Row],[OrderDate]],"MMM")</f>
        <v>Jun</v>
      </c>
      <c r="K1368">
        <f>YEAR(Shipping_Data[[#This Row],[OrderDate]])</f>
        <v>2020</v>
      </c>
      <c r="L1368" s="1">
        <v>44015</v>
      </c>
      <c r="M1368" s="1">
        <v>43992</v>
      </c>
      <c r="N1368" t="s">
        <v>26</v>
      </c>
      <c r="O1368">
        <v>65</v>
      </c>
      <c r="P1368" t="s">
        <v>49</v>
      </c>
      <c r="Q1368">
        <v>21.05</v>
      </c>
      <c r="R1368">
        <v>80</v>
      </c>
      <c r="S1368">
        <v>0.10000000149011612</v>
      </c>
      <c r="T1368">
        <v>1515.6</v>
      </c>
      <c r="U1368">
        <v>42.74</v>
      </c>
    </row>
    <row r="1369" spans="1:21" hidden="1" x14ac:dyDescent="0.2">
      <c r="A1369" t="s">
        <v>109</v>
      </c>
      <c r="B1369" t="s">
        <v>110</v>
      </c>
      <c r="C1369" t="s">
        <v>111</v>
      </c>
      <c r="D1369" t="s">
        <v>112</v>
      </c>
      <c r="E1369" t="s">
        <v>34</v>
      </c>
      <c r="F1369" t="s">
        <v>477</v>
      </c>
      <c r="G1369" t="s">
        <v>453</v>
      </c>
      <c r="H1369">
        <v>10766</v>
      </c>
      <c r="I1369" s="1">
        <v>43988</v>
      </c>
      <c r="J1369" s="1" t="str">
        <f>TEXT(Shipping_Data[[#This Row],[OrderDate]],"MMM")</f>
        <v>Jun</v>
      </c>
      <c r="K1369">
        <f>YEAR(Shipping_Data[[#This Row],[OrderDate]])</f>
        <v>2020</v>
      </c>
      <c r="L1369" s="1">
        <v>44016</v>
      </c>
      <c r="M1369" s="1">
        <v>43992</v>
      </c>
      <c r="N1369" t="s">
        <v>40</v>
      </c>
      <c r="O1369">
        <v>2</v>
      </c>
      <c r="P1369" t="s">
        <v>79</v>
      </c>
      <c r="Q1369">
        <v>19</v>
      </c>
      <c r="R1369">
        <v>40</v>
      </c>
      <c r="S1369">
        <v>0</v>
      </c>
      <c r="T1369">
        <v>760</v>
      </c>
      <c r="U1369">
        <v>157.55000000000001</v>
      </c>
    </row>
    <row r="1370" spans="1:21" hidden="1" x14ac:dyDescent="0.2">
      <c r="A1370" t="s">
        <v>109</v>
      </c>
      <c r="B1370" t="s">
        <v>110</v>
      </c>
      <c r="C1370" t="s">
        <v>111</v>
      </c>
      <c r="D1370" t="s">
        <v>112</v>
      </c>
      <c r="E1370" t="s">
        <v>34</v>
      </c>
      <c r="F1370" t="s">
        <v>477</v>
      </c>
      <c r="G1370" t="s">
        <v>453</v>
      </c>
      <c r="H1370">
        <v>10766</v>
      </c>
      <c r="I1370" s="1">
        <v>43988</v>
      </c>
      <c r="J1370" s="1" t="str">
        <f>TEXT(Shipping_Data[[#This Row],[OrderDate]],"MMM")</f>
        <v>Jun</v>
      </c>
      <c r="K1370">
        <f>YEAR(Shipping_Data[[#This Row],[OrderDate]])</f>
        <v>2020</v>
      </c>
      <c r="L1370" s="1">
        <v>44016</v>
      </c>
      <c r="M1370" s="1">
        <v>43992</v>
      </c>
      <c r="N1370" t="s">
        <v>40</v>
      </c>
      <c r="O1370">
        <v>7</v>
      </c>
      <c r="P1370" t="s">
        <v>128</v>
      </c>
      <c r="Q1370">
        <v>30</v>
      </c>
      <c r="R1370">
        <v>35</v>
      </c>
      <c r="S1370">
        <v>0</v>
      </c>
      <c r="T1370">
        <v>1050</v>
      </c>
      <c r="U1370">
        <v>157.55000000000001</v>
      </c>
    </row>
    <row r="1371" spans="1:21" hidden="1" x14ac:dyDescent="0.2">
      <c r="A1371" t="s">
        <v>109</v>
      </c>
      <c r="B1371" t="s">
        <v>110</v>
      </c>
      <c r="C1371" t="s">
        <v>111</v>
      </c>
      <c r="D1371" t="s">
        <v>112</v>
      </c>
      <c r="E1371" t="s">
        <v>34</v>
      </c>
      <c r="F1371" t="s">
        <v>477</v>
      </c>
      <c r="G1371" t="s">
        <v>453</v>
      </c>
      <c r="H1371">
        <v>10766</v>
      </c>
      <c r="I1371" s="1">
        <v>43988</v>
      </c>
      <c r="J1371" s="1" t="str">
        <f>TEXT(Shipping_Data[[#This Row],[OrderDate]],"MMM")</f>
        <v>Jun</v>
      </c>
      <c r="K1371">
        <f>YEAR(Shipping_Data[[#This Row],[OrderDate]])</f>
        <v>2020</v>
      </c>
      <c r="L1371" s="1">
        <v>44016</v>
      </c>
      <c r="M1371" s="1">
        <v>43992</v>
      </c>
      <c r="N1371" t="s">
        <v>40</v>
      </c>
      <c r="O1371">
        <v>68</v>
      </c>
      <c r="P1371" t="s">
        <v>221</v>
      </c>
      <c r="Q1371">
        <v>12.5</v>
      </c>
      <c r="R1371">
        <v>40</v>
      </c>
      <c r="S1371">
        <v>0</v>
      </c>
      <c r="T1371">
        <v>500</v>
      </c>
      <c r="U1371">
        <v>157.55000000000001</v>
      </c>
    </row>
    <row r="1372" spans="1:21" hidden="1" x14ac:dyDescent="0.2">
      <c r="A1372" t="s">
        <v>56</v>
      </c>
      <c r="B1372" t="s">
        <v>57</v>
      </c>
      <c r="C1372" t="s">
        <v>58</v>
      </c>
      <c r="D1372" t="s">
        <v>59</v>
      </c>
      <c r="E1372" t="s">
        <v>60</v>
      </c>
      <c r="F1372" t="s">
        <v>477</v>
      </c>
      <c r="G1372" t="s">
        <v>453</v>
      </c>
      <c r="H1372">
        <v>10767</v>
      </c>
      <c r="I1372" s="1">
        <v>43988</v>
      </c>
      <c r="J1372" s="1" t="str">
        <f>TEXT(Shipping_Data[[#This Row],[OrderDate]],"MMM")</f>
        <v>Jun</v>
      </c>
      <c r="K1372">
        <f>YEAR(Shipping_Data[[#This Row],[OrderDate]])</f>
        <v>2020</v>
      </c>
      <c r="L1372" s="1">
        <v>44016</v>
      </c>
      <c r="M1372" s="1">
        <v>43998</v>
      </c>
      <c r="N1372" t="s">
        <v>26</v>
      </c>
      <c r="O1372">
        <v>42</v>
      </c>
      <c r="P1372" t="s">
        <v>28</v>
      </c>
      <c r="Q1372">
        <v>14</v>
      </c>
      <c r="R1372">
        <v>2</v>
      </c>
      <c r="S1372">
        <v>0</v>
      </c>
      <c r="T1372">
        <v>28</v>
      </c>
      <c r="U1372">
        <v>1.59</v>
      </c>
    </row>
    <row r="1373" spans="1:21" hidden="1" x14ac:dyDescent="0.2">
      <c r="A1373" t="s">
        <v>322</v>
      </c>
      <c r="B1373" t="s">
        <v>323</v>
      </c>
      <c r="C1373" t="s">
        <v>324</v>
      </c>
      <c r="D1373" t="s">
        <v>325</v>
      </c>
      <c r="E1373" t="s">
        <v>226</v>
      </c>
      <c r="F1373" t="s">
        <v>477</v>
      </c>
      <c r="G1373" t="s">
        <v>454</v>
      </c>
      <c r="H1373">
        <v>10768</v>
      </c>
      <c r="I1373" s="1">
        <v>43991</v>
      </c>
      <c r="J1373" s="1" t="str">
        <f>TEXT(Shipping_Data[[#This Row],[OrderDate]],"MMM")</f>
        <v>Jun</v>
      </c>
      <c r="K1373">
        <f>YEAR(Shipping_Data[[#This Row],[OrderDate]])</f>
        <v>2020</v>
      </c>
      <c r="L1373" s="1">
        <v>44019</v>
      </c>
      <c r="M1373" s="1">
        <v>43998</v>
      </c>
      <c r="N1373" t="s">
        <v>47</v>
      </c>
      <c r="O1373">
        <v>22</v>
      </c>
      <c r="P1373" t="s">
        <v>54</v>
      </c>
      <c r="Q1373">
        <v>21</v>
      </c>
      <c r="R1373">
        <v>4</v>
      </c>
      <c r="S1373">
        <v>0</v>
      </c>
      <c r="T1373">
        <v>84</v>
      </c>
      <c r="U1373">
        <v>146.32</v>
      </c>
    </row>
    <row r="1374" spans="1:21" hidden="1" x14ac:dyDescent="0.2">
      <c r="A1374" t="s">
        <v>322</v>
      </c>
      <c r="B1374" t="s">
        <v>323</v>
      </c>
      <c r="C1374" t="s">
        <v>324</v>
      </c>
      <c r="D1374" t="s">
        <v>325</v>
      </c>
      <c r="E1374" t="s">
        <v>226</v>
      </c>
      <c r="F1374" t="s">
        <v>477</v>
      </c>
      <c r="G1374" t="s">
        <v>454</v>
      </c>
      <c r="H1374">
        <v>10768</v>
      </c>
      <c r="I1374" s="1">
        <v>43991</v>
      </c>
      <c r="J1374" s="1" t="str">
        <f>TEXT(Shipping_Data[[#This Row],[OrderDate]],"MMM")</f>
        <v>Jun</v>
      </c>
      <c r="K1374">
        <f>YEAR(Shipping_Data[[#This Row],[OrderDate]])</f>
        <v>2020</v>
      </c>
      <c r="L1374" s="1">
        <v>44019</v>
      </c>
      <c r="M1374" s="1">
        <v>43998</v>
      </c>
      <c r="N1374" t="s">
        <v>47</v>
      </c>
      <c r="O1374">
        <v>31</v>
      </c>
      <c r="P1374" t="s">
        <v>64</v>
      </c>
      <c r="Q1374">
        <v>12.5</v>
      </c>
      <c r="R1374">
        <v>50</v>
      </c>
      <c r="S1374">
        <v>0</v>
      </c>
      <c r="T1374">
        <v>625</v>
      </c>
      <c r="U1374">
        <v>146.32</v>
      </c>
    </row>
    <row r="1375" spans="1:21" hidden="1" x14ac:dyDescent="0.2">
      <c r="A1375" t="s">
        <v>322</v>
      </c>
      <c r="B1375" t="s">
        <v>323</v>
      </c>
      <c r="C1375" t="s">
        <v>324</v>
      </c>
      <c r="D1375" t="s">
        <v>325</v>
      </c>
      <c r="E1375" t="s">
        <v>226</v>
      </c>
      <c r="F1375" t="s">
        <v>477</v>
      </c>
      <c r="G1375" t="s">
        <v>454</v>
      </c>
      <c r="H1375">
        <v>10768</v>
      </c>
      <c r="I1375" s="1">
        <v>43991</v>
      </c>
      <c r="J1375" s="1" t="str">
        <f>TEXT(Shipping_Data[[#This Row],[OrderDate]],"MMM")</f>
        <v>Jun</v>
      </c>
      <c r="K1375">
        <f>YEAR(Shipping_Data[[#This Row],[OrderDate]])</f>
        <v>2020</v>
      </c>
      <c r="L1375" s="1">
        <v>44019</v>
      </c>
      <c r="M1375" s="1">
        <v>43998</v>
      </c>
      <c r="N1375" t="s">
        <v>47</v>
      </c>
      <c r="O1375">
        <v>60</v>
      </c>
      <c r="P1375" t="s">
        <v>63</v>
      </c>
      <c r="Q1375">
        <v>34</v>
      </c>
      <c r="R1375">
        <v>15</v>
      </c>
      <c r="S1375">
        <v>0</v>
      </c>
      <c r="T1375">
        <v>510</v>
      </c>
      <c r="U1375">
        <v>146.32</v>
      </c>
    </row>
    <row r="1376" spans="1:21" hidden="1" x14ac:dyDescent="0.2">
      <c r="A1376" t="s">
        <v>322</v>
      </c>
      <c r="B1376" t="s">
        <v>323</v>
      </c>
      <c r="C1376" t="s">
        <v>324</v>
      </c>
      <c r="D1376" t="s">
        <v>325</v>
      </c>
      <c r="E1376" t="s">
        <v>226</v>
      </c>
      <c r="F1376" t="s">
        <v>477</v>
      </c>
      <c r="G1376" t="s">
        <v>454</v>
      </c>
      <c r="H1376">
        <v>10768</v>
      </c>
      <c r="I1376" s="1">
        <v>43991</v>
      </c>
      <c r="J1376" s="1" t="str">
        <f>TEXT(Shipping_Data[[#This Row],[OrderDate]],"MMM")</f>
        <v>Jun</v>
      </c>
      <c r="K1376">
        <f>YEAR(Shipping_Data[[#This Row],[OrderDate]])</f>
        <v>2020</v>
      </c>
      <c r="L1376" s="1">
        <v>44019</v>
      </c>
      <c r="M1376" s="1">
        <v>43998</v>
      </c>
      <c r="N1376" t="s">
        <v>47</v>
      </c>
      <c r="O1376">
        <v>71</v>
      </c>
      <c r="P1376" t="s">
        <v>171</v>
      </c>
      <c r="Q1376">
        <v>21.5</v>
      </c>
      <c r="R1376">
        <v>12</v>
      </c>
      <c r="S1376">
        <v>0</v>
      </c>
      <c r="T1376">
        <v>258</v>
      </c>
      <c r="U1376">
        <v>146.32</v>
      </c>
    </row>
    <row r="1377" spans="1:21" hidden="1" x14ac:dyDescent="0.2">
      <c r="A1377" t="s">
        <v>343</v>
      </c>
      <c r="B1377" t="s">
        <v>344</v>
      </c>
      <c r="C1377" t="s">
        <v>345</v>
      </c>
      <c r="D1377" t="s">
        <v>346</v>
      </c>
      <c r="E1377" t="s">
        <v>308</v>
      </c>
      <c r="F1377" t="s">
        <v>477</v>
      </c>
      <c r="G1377" t="s">
        <v>454</v>
      </c>
      <c r="H1377">
        <v>10769</v>
      </c>
      <c r="I1377" s="1">
        <v>43991</v>
      </c>
      <c r="J1377" s="1" t="str">
        <f>TEXT(Shipping_Data[[#This Row],[OrderDate]],"MMM")</f>
        <v>Jun</v>
      </c>
      <c r="K1377">
        <f>YEAR(Shipping_Data[[#This Row],[OrderDate]])</f>
        <v>2020</v>
      </c>
      <c r="L1377" s="1">
        <v>44019</v>
      </c>
      <c r="M1377" s="1">
        <v>43995</v>
      </c>
      <c r="N1377" t="s">
        <v>40</v>
      </c>
      <c r="O1377">
        <v>41</v>
      </c>
      <c r="P1377" t="s">
        <v>48</v>
      </c>
      <c r="Q1377">
        <v>9.65</v>
      </c>
      <c r="R1377">
        <v>30</v>
      </c>
      <c r="S1377">
        <v>5.000000074505806E-2</v>
      </c>
      <c r="T1377">
        <v>275.02</v>
      </c>
      <c r="U1377">
        <v>65.06</v>
      </c>
    </row>
    <row r="1378" spans="1:21" hidden="1" x14ac:dyDescent="0.2">
      <c r="A1378" t="s">
        <v>343</v>
      </c>
      <c r="B1378" t="s">
        <v>344</v>
      </c>
      <c r="C1378" t="s">
        <v>345</v>
      </c>
      <c r="D1378" t="s">
        <v>346</v>
      </c>
      <c r="E1378" t="s">
        <v>308</v>
      </c>
      <c r="F1378" t="s">
        <v>477</v>
      </c>
      <c r="G1378" t="s">
        <v>454</v>
      </c>
      <c r="H1378">
        <v>10769</v>
      </c>
      <c r="I1378" s="1">
        <v>43991</v>
      </c>
      <c r="J1378" s="1" t="str">
        <f>TEXT(Shipping_Data[[#This Row],[OrderDate]],"MMM")</f>
        <v>Jun</v>
      </c>
      <c r="K1378">
        <f>YEAR(Shipping_Data[[#This Row],[OrderDate]])</f>
        <v>2020</v>
      </c>
      <c r="L1378" s="1">
        <v>44019</v>
      </c>
      <c r="M1378" s="1">
        <v>43995</v>
      </c>
      <c r="N1378" t="s">
        <v>40</v>
      </c>
      <c r="O1378">
        <v>52</v>
      </c>
      <c r="P1378" t="s">
        <v>270</v>
      </c>
      <c r="Q1378">
        <v>7</v>
      </c>
      <c r="R1378">
        <v>15</v>
      </c>
      <c r="S1378">
        <v>5.000000074505806E-2</v>
      </c>
      <c r="T1378">
        <v>99.75</v>
      </c>
      <c r="U1378">
        <v>65.06</v>
      </c>
    </row>
    <row r="1379" spans="1:21" hidden="1" x14ac:dyDescent="0.2">
      <c r="A1379" t="s">
        <v>343</v>
      </c>
      <c r="B1379" t="s">
        <v>344</v>
      </c>
      <c r="C1379" t="s">
        <v>345</v>
      </c>
      <c r="D1379" t="s">
        <v>346</v>
      </c>
      <c r="E1379" t="s">
        <v>308</v>
      </c>
      <c r="F1379" t="s">
        <v>477</v>
      </c>
      <c r="G1379" t="s">
        <v>454</v>
      </c>
      <c r="H1379">
        <v>10769</v>
      </c>
      <c r="I1379" s="1">
        <v>43991</v>
      </c>
      <c r="J1379" s="1" t="str">
        <f>TEXT(Shipping_Data[[#This Row],[OrderDate]],"MMM")</f>
        <v>Jun</v>
      </c>
      <c r="K1379">
        <f>YEAR(Shipping_Data[[#This Row],[OrderDate]])</f>
        <v>2020</v>
      </c>
      <c r="L1379" s="1">
        <v>44019</v>
      </c>
      <c r="M1379" s="1">
        <v>43995</v>
      </c>
      <c r="N1379" t="s">
        <v>40</v>
      </c>
      <c r="O1379">
        <v>61</v>
      </c>
      <c r="P1379" t="s">
        <v>383</v>
      </c>
      <c r="Q1379">
        <v>28.5</v>
      </c>
      <c r="R1379">
        <v>20</v>
      </c>
      <c r="S1379">
        <v>0</v>
      </c>
      <c r="T1379">
        <v>570</v>
      </c>
      <c r="U1379">
        <v>65.06</v>
      </c>
    </row>
    <row r="1380" spans="1:21" hidden="1" x14ac:dyDescent="0.2">
      <c r="A1380" t="s">
        <v>343</v>
      </c>
      <c r="B1380" t="s">
        <v>344</v>
      </c>
      <c r="C1380" t="s">
        <v>345</v>
      </c>
      <c r="D1380" t="s">
        <v>346</v>
      </c>
      <c r="E1380" t="s">
        <v>308</v>
      </c>
      <c r="F1380" t="s">
        <v>477</v>
      </c>
      <c r="G1380" t="s">
        <v>454</v>
      </c>
      <c r="H1380">
        <v>10769</v>
      </c>
      <c r="I1380" s="1">
        <v>43991</v>
      </c>
      <c r="J1380" s="1" t="str">
        <f>TEXT(Shipping_Data[[#This Row],[OrderDate]],"MMM")</f>
        <v>Jun</v>
      </c>
      <c r="K1380">
        <f>YEAR(Shipping_Data[[#This Row],[OrderDate]])</f>
        <v>2020</v>
      </c>
      <c r="L1380" s="1">
        <v>44019</v>
      </c>
      <c r="M1380" s="1">
        <v>43995</v>
      </c>
      <c r="N1380" t="s">
        <v>40</v>
      </c>
      <c r="O1380">
        <v>62</v>
      </c>
      <c r="P1380" t="s">
        <v>118</v>
      </c>
      <c r="Q1380">
        <v>49.3</v>
      </c>
      <c r="R1380">
        <v>15</v>
      </c>
      <c r="S1380">
        <v>0</v>
      </c>
      <c r="T1380">
        <v>739.5</v>
      </c>
      <c r="U1380">
        <v>65.06</v>
      </c>
    </row>
    <row r="1381" spans="1:21" hidden="1" x14ac:dyDescent="0.2">
      <c r="A1381" t="s">
        <v>43</v>
      </c>
      <c r="B1381" t="s">
        <v>44</v>
      </c>
      <c r="C1381" t="s">
        <v>45</v>
      </c>
      <c r="D1381" t="s">
        <v>46</v>
      </c>
      <c r="E1381" t="s">
        <v>39</v>
      </c>
      <c r="F1381" t="s">
        <v>478</v>
      </c>
      <c r="G1381" t="s">
        <v>458</v>
      </c>
      <c r="H1381">
        <v>10770</v>
      </c>
      <c r="I1381" s="1">
        <v>43992</v>
      </c>
      <c r="J1381" s="1" t="str">
        <f>TEXT(Shipping_Data[[#This Row],[OrderDate]],"MMM")</f>
        <v>Jun</v>
      </c>
      <c r="K1381">
        <f>YEAR(Shipping_Data[[#This Row],[OrderDate]])</f>
        <v>2020</v>
      </c>
      <c r="L1381" s="1">
        <v>44020</v>
      </c>
      <c r="M1381" s="1">
        <v>44000</v>
      </c>
      <c r="N1381" t="s">
        <v>26</v>
      </c>
      <c r="O1381">
        <v>11</v>
      </c>
      <c r="P1381" t="s">
        <v>27</v>
      </c>
      <c r="Q1381">
        <v>21</v>
      </c>
      <c r="R1381">
        <v>15</v>
      </c>
      <c r="S1381">
        <v>0.25</v>
      </c>
      <c r="T1381">
        <v>236.25</v>
      </c>
      <c r="U1381">
        <v>5.32</v>
      </c>
    </row>
    <row r="1382" spans="1:21" hidden="1" x14ac:dyDescent="0.2">
      <c r="A1382" t="s">
        <v>95</v>
      </c>
      <c r="B1382" t="s">
        <v>96</v>
      </c>
      <c r="C1382" t="s">
        <v>97</v>
      </c>
      <c r="D1382" t="s">
        <v>98</v>
      </c>
      <c r="E1382" t="s">
        <v>99</v>
      </c>
      <c r="F1382" t="s">
        <v>477</v>
      </c>
      <c r="G1382" t="s">
        <v>455</v>
      </c>
      <c r="H1382">
        <v>10771</v>
      </c>
      <c r="I1382" s="1">
        <v>43993</v>
      </c>
      <c r="J1382" s="1" t="str">
        <f>TEXT(Shipping_Data[[#This Row],[OrderDate]],"MMM")</f>
        <v>Jun</v>
      </c>
      <c r="K1382">
        <f>YEAR(Shipping_Data[[#This Row],[OrderDate]])</f>
        <v>2020</v>
      </c>
      <c r="L1382" s="1">
        <v>44021</v>
      </c>
      <c r="M1382" s="1">
        <v>44016</v>
      </c>
      <c r="N1382" t="s">
        <v>47</v>
      </c>
      <c r="O1382">
        <v>71</v>
      </c>
      <c r="P1382" t="s">
        <v>171</v>
      </c>
      <c r="Q1382">
        <v>21.5</v>
      </c>
      <c r="R1382">
        <v>16</v>
      </c>
      <c r="S1382">
        <v>0</v>
      </c>
      <c r="T1382">
        <v>344</v>
      </c>
      <c r="U1382">
        <v>11.19</v>
      </c>
    </row>
    <row r="1383" spans="1:21" hidden="1" x14ac:dyDescent="0.2">
      <c r="A1383" t="s">
        <v>193</v>
      </c>
      <c r="B1383" t="s">
        <v>194</v>
      </c>
      <c r="C1383" t="s">
        <v>195</v>
      </c>
      <c r="D1383" t="s">
        <v>196</v>
      </c>
      <c r="E1383" t="s">
        <v>34</v>
      </c>
      <c r="F1383" t="s">
        <v>477</v>
      </c>
      <c r="G1383" t="s">
        <v>454</v>
      </c>
      <c r="H1383">
        <v>10772</v>
      </c>
      <c r="I1383" s="1">
        <v>43993</v>
      </c>
      <c r="J1383" s="1" t="str">
        <f>TEXT(Shipping_Data[[#This Row],[OrderDate]],"MMM")</f>
        <v>Jun</v>
      </c>
      <c r="K1383">
        <f>YEAR(Shipping_Data[[#This Row],[OrderDate]])</f>
        <v>2020</v>
      </c>
      <c r="L1383" s="1">
        <v>44021</v>
      </c>
      <c r="M1383" s="1">
        <v>44002</v>
      </c>
      <c r="N1383" t="s">
        <v>47</v>
      </c>
      <c r="O1383">
        <v>29</v>
      </c>
      <c r="P1383" t="s">
        <v>156</v>
      </c>
      <c r="Q1383">
        <v>123.79</v>
      </c>
      <c r="R1383">
        <v>18</v>
      </c>
      <c r="S1383">
        <v>0</v>
      </c>
      <c r="T1383">
        <v>2228.2199999999998</v>
      </c>
      <c r="U1383">
        <v>91.28</v>
      </c>
    </row>
    <row r="1384" spans="1:21" hidden="1" x14ac:dyDescent="0.2">
      <c r="A1384" t="s">
        <v>193</v>
      </c>
      <c r="B1384" t="s">
        <v>194</v>
      </c>
      <c r="C1384" t="s">
        <v>195</v>
      </c>
      <c r="D1384" t="s">
        <v>196</v>
      </c>
      <c r="E1384" t="s">
        <v>34</v>
      </c>
      <c r="F1384" t="s">
        <v>477</v>
      </c>
      <c r="G1384" t="s">
        <v>454</v>
      </c>
      <c r="H1384">
        <v>10772</v>
      </c>
      <c r="I1384" s="1">
        <v>43993</v>
      </c>
      <c r="J1384" s="1" t="str">
        <f>TEXT(Shipping_Data[[#This Row],[OrderDate]],"MMM")</f>
        <v>Jun</v>
      </c>
      <c r="K1384">
        <f>YEAR(Shipping_Data[[#This Row],[OrderDate]])</f>
        <v>2020</v>
      </c>
      <c r="L1384" s="1">
        <v>44021</v>
      </c>
      <c r="M1384" s="1">
        <v>44002</v>
      </c>
      <c r="N1384" t="s">
        <v>47</v>
      </c>
      <c r="O1384">
        <v>59</v>
      </c>
      <c r="P1384" t="s">
        <v>82</v>
      </c>
      <c r="Q1384">
        <v>55</v>
      </c>
      <c r="R1384">
        <v>25</v>
      </c>
      <c r="S1384">
        <v>0</v>
      </c>
      <c r="T1384">
        <v>1375</v>
      </c>
      <c r="U1384">
        <v>91.28</v>
      </c>
    </row>
    <row r="1385" spans="1:21" hidden="1" x14ac:dyDescent="0.2">
      <c r="A1385" t="s">
        <v>95</v>
      </c>
      <c r="B1385" t="s">
        <v>96</v>
      </c>
      <c r="C1385" t="s">
        <v>97</v>
      </c>
      <c r="D1385" t="s">
        <v>98</v>
      </c>
      <c r="E1385" t="s">
        <v>99</v>
      </c>
      <c r="F1385" t="s">
        <v>477</v>
      </c>
      <c r="G1385" t="s">
        <v>457</v>
      </c>
      <c r="H1385">
        <v>10773</v>
      </c>
      <c r="I1385" s="1">
        <v>43994</v>
      </c>
      <c r="J1385" s="1" t="str">
        <f>TEXT(Shipping_Data[[#This Row],[OrderDate]],"MMM")</f>
        <v>Jun</v>
      </c>
      <c r="K1385">
        <f>YEAR(Shipping_Data[[#This Row],[OrderDate]])</f>
        <v>2020</v>
      </c>
      <c r="L1385" s="1">
        <v>44022</v>
      </c>
      <c r="M1385" s="1">
        <v>43999</v>
      </c>
      <c r="N1385" t="s">
        <v>26</v>
      </c>
      <c r="O1385">
        <v>17</v>
      </c>
      <c r="P1385" t="s">
        <v>140</v>
      </c>
      <c r="Q1385">
        <v>39</v>
      </c>
      <c r="R1385">
        <v>33</v>
      </c>
      <c r="S1385">
        <v>0</v>
      </c>
      <c r="T1385">
        <v>1287</v>
      </c>
      <c r="U1385">
        <v>96.43</v>
      </c>
    </row>
    <row r="1386" spans="1:21" hidden="1" x14ac:dyDescent="0.2">
      <c r="A1386" t="s">
        <v>95</v>
      </c>
      <c r="B1386" t="s">
        <v>96</v>
      </c>
      <c r="C1386" t="s">
        <v>97</v>
      </c>
      <c r="D1386" t="s">
        <v>98</v>
      </c>
      <c r="E1386" t="s">
        <v>99</v>
      </c>
      <c r="F1386" t="s">
        <v>477</v>
      </c>
      <c r="G1386" t="s">
        <v>457</v>
      </c>
      <c r="H1386">
        <v>10773</v>
      </c>
      <c r="I1386" s="1">
        <v>43994</v>
      </c>
      <c r="J1386" s="1" t="str">
        <f>TEXT(Shipping_Data[[#This Row],[OrderDate]],"MMM")</f>
        <v>Jun</v>
      </c>
      <c r="K1386">
        <f>YEAR(Shipping_Data[[#This Row],[OrderDate]])</f>
        <v>2020</v>
      </c>
      <c r="L1386" s="1">
        <v>44022</v>
      </c>
      <c r="M1386" s="1">
        <v>43999</v>
      </c>
      <c r="N1386" t="s">
        <v>26</v>
      </c>
      <c r="O1386">
        <v>31</v>
      </c>
      <c r="P1386" t="s">
        <v>64</v>
      </c>
      <c r="Q1386">
        <v>12.5</v>
      </c>
      <c r="R1386">
        <v>70</v>
      </c>
      <c r="S1386">
        <v>0.20000000298023224</v>
      </c>
      <c r="T1386">
        <v>700</v>
      </c>
      <c r="U1386">
        <v>96.43</v>
      </c>
    </row>
    <row r="1387" spans="1:21" hidden="1" x14ac:dyDescent="0.2">
      <c r="A1387" t="s">
        <v>95</v>
      </c>
      <c r="B1387" t="s">
        <v>96</v>
      </c>
      <c r="C1387" t="s">
        <v>97</v>
      </c>
      <c r="D1387" t="s">
        <v>98</v>
      </c>
      <c r="E1387" t="s">
        <v>99</v>
      </c>
      <c r="F1387" t="s">
        <v>477</v>
      </c>
      <c r="G1387" t="s">
        <v>457</v>
      </c>
      <c r="H1387">
        <v>10773</v>
      </c>
      <c r="I1387" s="1">
        <v>43994</v>
      </c>
      <c r="J1387" s="1" t="str">
        <f>TEXT(Shipping_Data[[#This Row],[OrderDate]],"MMM")</f>
        <v>Jun</v>
      </c>
      <c r="K1387">
        <f>YEAR(Shipping_Data[[#This Row],[OrderDate]])</f>
        <v>2020</v>
      </c>
      <c r="L1387" s="1">
        <v>44022</v>
      </c>
      <c r="M1387" s="1">
        <v>43999</v>
      </c>
      <c r="N1387" t="s">
        <v>26</v>
      </c>
      <c r="O1387">
        <v>75</v>
      </c>
      <c r="P1387" t="s">
        <v>197</v>
      </c>
      <c r="Q1387">
        <v>7.75</v>
      </c>
      <c r="R1387">
        <v>7</v>
      </c>
      <c r="S1387">
        <v>0.20000000298023224</v>
      </c>
      <c r="T1387">
        <v>43.4</v>
      </c>
      <c r="U1387">
        <v>96.43</v>
      </c>
    </row>
    <row r="1388" spans="1:21" hidden="1" x14ac:dyDescent="0.2">
      <c r="A1388" t="s">
        <v>131</v>
      </c>
      <c r="B1388" t="s">
        <v>132</v>
      </c>
      <c r="C1388" t="s">
        <v>133</v>
      </c>
      <c r="D1388" t="s">
        <v>134</v>
      </c>
      <c r="E1388" t="s">
        <v>135</v>
      </c>
      <c r="F1388" t="s">
        <v>477</v>
      </c>
      <c r="G1388" t="s">
        <v>453</v>
      </c>
      <c r="H1388">
        <v>10774</v>
      </c>
      <c r="I1388" s="1">
        <v>43994</v>
      </c>
      <c r="J1388" s="1" t="str">
        <f>TEXT(Shipping_Data[[#This Row],[OrderDate]],"MMM")</f>
        <v>Jun</v>
      </c>
      <c r="K1388">
        <f>YEAR(Shipping_Data[[#This Row],[OrderDate]])</f>
        <v>2020</v>
      </c>
      <c r="L1388" s="1">
        <v>44008</v>
      </c>
      <c r="M1388" s="1">
        <v>43995</v>
      </c>
      <c r="N1388" t="s">
        <v>40</v>
      </c>
      <c r="O1388">
        <v>31</v>
      </c>
      <c r="P1388" t="s">
        <v>64</v>
      </c>
      <c r="Q1388">
        <v>12.5</v>
      </c>
      <c r="R1388">
        <v>2</v>
      </c>
      <c r="S1388">
        <v>0.25</v>
      </c>
      <c r="T1388">
        <v>18.75</v>
      </c>
      <c r="U1388">
        <v>48.2</v>
      </c>
    </row>
    <row r="1389" spans="1:21" hidden="1" x14ac:dyDescent="0.2">
      <c r="A1389" t="s">
        <v>131</v>
      </c>
      <c r="B1389" t="s">
        <v>132</v>
      </c>
      <c r="C1389" t="s">
        <v>133</v>
      </c>
      <c r="D1389" t="s">
        <v>134</v>
      </c>
      <c r="E1389" t="s">
        <v>135</v>
      </c>
      <c r="F1389" t="s">
        <v>477</v>
      </c>
      <c r="G1389" t="s">
        <v>453</v>
      </c>
      <c r="H1389">
        <v>10774</v>
      </c>
      <c r="I1389" s="1">
        <v>43994</v>
      </c>
      <c r="J1389" s="1" t="str">
        <f>TEXT(Shipping_Data[[#This Row],[OrderDate]],"MMM")</f>
        <v>Jun</v>
      </c>
      <c r="K1389">
        <f>YEAR(Shipping_Data[[#This Row],[OrderDate]])</f>
        <v>2020</v>
      </c>
      <c r="L1389" s="1">
        <v>44008</v>
      </c>
      <c r="M1389" s="1">
        <v>43995</v>
      </c>
      <c r="N1389" t="s">
        <v>40</v>
      </c>
      <c r="O1389">
        <v>66</v>
      </c>
      <c r="P1389" t="s">
        <v>238</v>
      </c>
      <c r="Q1389">
        <v>17</v>
      </c>
      <c r="R1389">
        <v>50</v>
      </c>
      <c r="S1389">
        <v>0</v>
      </c>
      <c r="T1389">
        <v>850</v>
      </c>
      <c r="U1389">
        <v>48.2</v>
      </c>
    </row>
    <row r="1390" spans="1:21" hidden="1" x14ac:dyDescent="0.2">
      <c r="A1390" t="s">
        <v>431</v>
      </c>
      <c r="B1390" t="s">
        <v>432</v>
      </c>
      <c r="C1390" t="s">
        <v>433</v>
      </c>
      <c r="D1390" t="s">
        <v>434</v>
      </c>
      <c r="E1390" t="s">
        <v>117</v>
      </c>
      <c r="F1390" t="s">
        <v>479</v>
      </c>
      <c r="G1390" t="s">
        <v>460</v>
      </c>
      <c r="H1390">
        <v>10775</v>
      </c>
      <c r="I1390" s="1">
        <v>43995</v>
      </c>
      <c r="J1390" s="1" t="str">
        <f>TEXT(Shipping_Data[[#This Row],[OrderDate]],"MMM")</f>
        <v>Jun</v>
      </c>
      <c r="K1390">
        <f>YEAR(Shipping_Data[[#This Row],[OrderDate]])</f>
        <v>2020</v>
      </c>
      <c r="L1390" s="1">
        <v>44023</v>
      </c>
      <c r="M1390" s="1">
        <v>44009</v>
      </c>
      <c r="N1390" t="s">
        <v>40</v>
      </c>
      <c r="O1390">
        <v>10</v>
      </c>
      <c r="P1390" t="s">
        <v>170</v>
      </c>
      <c r="Q1390">
        <v>31</v>
      </c>
      <c r="R1390">
        <v>6</v>
      </c>
      <c r="S1390">
        <v>0</v>
      </c>
      <c r="T1390">
        <v>186</v>
      </c>
      <c r="U1390">
        <v>20.25</v>
      </c>
    </row>
    <row r="1391" spans="1:21" hidden="1" x14ac:dyDescent="0.2">
      <c r="A1391" t="s">
        <v>431</v>
      </c>
      <c r="B1391" t="s">
        <v>432</v>
      </c>
      <c r="C1391" t="s">
        <v>433</v>
      </c>
      <c r="D1391" t="s">
        <v>434</v>
      </c>
      <c r="E1391" t="s">
        <v>117</v>
      </c>
      <c r="F1391" t="s">
        <v>479</v>
      </c>
      <c r="G1391" t="s">
        <v>460</v>
      </c>
      <c r="H1391">
        <v>10775</v>
      </c>
      <c r="I1391" s="1">
        <v>43995</v>
      </c>
      <c r="J1391" s="1" t="str">
        <f>TEXT(Shipping_Data[[#This Row],[OrderDate]],"MMM")</f>
        <v>Jun</v>
      </c>
      <c r="K1391">
        <f>YEAR(Shipping_Data[[#This Row],[OrderDate]])</f>
        <v>2020</v>
      </c>
      <c r="L1391" s="1">
        <v>44023</v>
      </c>
      <c r="M1391" s="1">
        <v>44009</v>
      </c>
      <c r="N1391" t="s">
        <v>40</v>
      </c>
      <c r="O1391">
        <v>67</v>
      </c>
      <c r="P1391" t="s">
        <v>209</v>
      </c>
      <c r="Q1391">
        <v>14</v>
      </c>
      <c r="R1391">
        <v>3</v>
      </c>
      <c r="S1391">
        <v>0</v>
      </c>
      <c r="T1391">
        <v>42</v>
      </c>
      <c r="U1391">
        <v>20.25</v>
      </c>
    </row>
    <row r="1392" spans="1:21" hidden="1" x14ac:dyDescent="0.2">
      <c r="A1392" t="s">
        <v>95</v>
      </c>
      <c r="B1392" t="s">
        <v>96</v>
      </c>
      <c r="C1392" t="s">
        <v>97</v>
      </c>
      <c r="D1392" t="s">
        <v>98</v>
      </c>
      <c r="E1392" t="s">
        <v>99</v>
      </c>
      <c r="F1392" t="s">
        <v>477</v>
      </c>
      <c r="G1392" t="s">
        <v>457</v>
      </c>
      <c r="H1392">
        <v>10776</v>
      </c>
      <c r="I1392" s="1">
        <v>43998</v>
      </c>
      <c r="J1392" s="1" t="str">
        <f>TEXT(Shipping_Data[[#This Row],[OrderDate]],"MMM")</f>
        <v>Jun</v>
      </c>
      <c r="K1392">
        <f>YEAR(Shipping_Data[[#This Row],[OrderDate]])</f>
        <v>2020</v>
      </c>
      <c r="L1392" s="1">
        <v>44026</v>
      </c>
      <c r="M1392" s="1">
        <v>44001</v>
      </c>
      <c r="N1392" t="s">
        <v>26</v>
      </c>
      <c r="O1392">
        <v>31</v>
      </c>
      <c r="P1392" t="s">
        <v>64</v>
      </c>
      <c r="Q1392">
        <v>12.5</v>
      </c>
      <c r="R1392">
        <v>16</v>
      </c>
      <c r="S1392">
        <v>5.000000074505806E-2</v>
      </c>
      <c r="T1392">
        <v>190</v>
      </c>
      <c r="U1392">
        <v>351.53</v>
      </c>
    </row>
    <row r="1393" spans="1:21" hidden="1" x14ac:dyDescent="0.2">
      <c r="A1393" t="s">
        <v>95</v>
      </c>
      <c r="B1393" t="s">
        <v>96</v>
      </c>
      <c r="C1393" t="s">
        <v>97</v>
      </c>
      <c r="D1393" t="s">
        <v>98</v>
      </c>
      <c r="E1393" t="s">
        <v>99</v>
      </c>
      <c r="F1393" t="s">
        <v>477</v>
      </c>
      <c r="G1393" t="s">
        <v>457</v>
      </c>
      <c r="H1393">
        <v>10776</v>
      </c>
      <c r="I1393" s="1">
        <v>43998</v>
      </c>
      <c r="J1393" s="1" t="str">
        <f>TEXT(Shipping_Data[[#This Row],[OrderDate]],"MMM")</f>
        <v>Jun</v>
      </c>
      <c r="K1393">
        <f>YEAR(Shipping_Data[[#This Row],[OrderDate]])</f>
        <v>2020</v>
      </c>
      <c r="L1393" s="1">
        <v>44026</v>
      </c>
      <c r="M1393" s="1">
        <v>44001</v>
      </c>
      <c r="N1393" t="s">
        <v>26</v>
      </c>
      <c r="O1393">
        <v>42</v>
      </c>
      <c r="P1393" t="s">
        <v>28</v>
      </c>
      <c r="Q1393">
        <v>14</v>
      </c>
      <c r="R1393">
        <v>12</v>
      </c>
      <c r="S1393">
        <v>5.000000074505806E-2</v>
      </c>
      <c r="T1393">
        <v>159.6</v>
      </c>
      <c r="U1393">
        <v>351.53</v>
      </c>
    </row>
    <row r="1394" spans="1:21" hidden="1" x14ac:dyDescent="0.2">
      <c r="A1394" t="s">
        <v>95</v>
      </c>
      <c r="B1394" t="s">
        <v>96</v>
      </c>
      <c r="C1394" t="s">
        <v>97</v>
      </c>
      <c r="D1394" t="s">
        <v>98</v>
      </c>
      <c r="E1394" t="s">
        <v>99</v>
      </c>
      <c r="F1394" t="s">
        <v>477</v>
      </c>
      <c r="G1394" t="s">
        <v>457</v>
      </c>
      <c r="H1394">
        <v>10776</v>
      </c>
      <c r="I1394" s="1">
        <v>43998</v>
      </c>
      <c r="J1394" s="1" t="str">
        <f>TEXT(Shipping_Data[[#This Row],[OrderDate]],"MMM")</f>
        <v>Jun</v>
      </c>
      <c r="K1394">
        <f>YEAR(Shipping_Data[[#This Row],[OrderDate]])</f>
        <v>2020</v>
      </c>
      <c r="L1394" s="1">
        <v>44026</v>
      </c>
      <c r="M1394" s="1">
        <v>44001</v>
      </c>
      <c r="N1394" t="s">
        <v>26</v>
      </c>
      <c r="O1394">
        <v>45</v>
      </c>
      <c r="P1394" t="s">
        <v>364</v>
      </c>
      <c r="Q1394">
        <v>9.5</v>
      </c>
      <c r="R1394">
        <v>27</v>
      </c>
      <c r="S1394">
        <v>5.000000074505806E-2</v>
      </c>
      <c r="T1394">
        <v>243.67</v>
      </c>
      <c r="U1394">
        <v>351.53</v>
      </c>
    </row>
    <row r="1395" spans="1:21" hidden="1" x14ac:dyDescent="0.2">
      <c r="A1395" t="s">
        <v>95</v>
      </c>
      <c r="B1395" t="s">
        <v>96</v>
      </c>
      <c r="C1395" t="s">
        <v>97</v>
      </c>
      <c r="D1395" t="s">
        <v>98</v>
      </c>
      <c r="E1395" t="s">
        <v>99</v>
      </c>
      <c r="F1395" t="s">
        <v>477</v>
      </c>
      <c r="G1395" t="s">
        <v>457</v>
      </c>
      <c r="H1395">
        <v>10776</v>
      </c>
      <c r="I1395" s="1">
        <v>43998</v>
      </c>
      <c r="J1395" s="1" t="str">
        <f>TEXT(Shipping_Data[[#This Row],[OrderDate]],"MMM")</f>
        <v>Jun</v>
      </c>
      <c r="K1395">
        <f>YEAR(Shipping_Data[[#This Row],[OrderDate]])</f>
        <v>2020</v>
      </c>
      <c r="L1395" s="1">
        <v>44026</v>
      </c>
      <c r="M1395" s="1">
        <v>44001</v>
      </c>
      <c r="N1395" t="s">
        <v>26</v>
      </c>
      <c r="O1395">
        <v>51</v>
      </c>
      <c r="P1395" t="s">
        <v>42</v>
      </c>
      <c r="Q1395">
        <v>53</v>
      </c>
      <c r="R1395">
        <v>120</v>
      </c>
      <c r="S1395">
        <v>5.000000074505806E-2</v>
      </c>
      <c r="T1395">
        <v>6042</v>
      </c>
      <c r="U1395">
        <v>351.53</v>
      </c>
    </row>
    <row r="1396" spans="1:21" hidden="1" x14ac:dyDescent="0.2">
      <c r="A1396" t="s">
        <v>389</v>
      </c>
      <c r="B1396" t="s">
        <v>390</v>
      </c>
      <c r="C1396" t="s">
        <v>391</v>
      </c>
      <c r="D1396" t="s">
        <v>392</v>
      </c>
      <c r="E1396" t="s">
        <v>39</v>
      </c>
      <c r="F1396" t="s">
        <v>478</v>
      </c>
      <c r="G1396" t="s">
        <v>460</v>
      </c>
      <c r="H1396">
        <v>10777</v>
      </c>
      <c r="I1396" s="1">
        <v>43998</v>
      </c>
      <c r="J1396" s="1" t="str">
        <f>TEXT(Shipping_Data[[#This Row],[OrderDate]],"MMM")</f>
        <v>Jun</v>
      </c>
      <c r="K1396">
        <f>YEAR(Shipping_Data[[#This Row],[OrderDate]])</f>
        <v>2020</v>
      </c>
      <c r="L1396" s="1">
        <v>44012</v>
      </c>
      <c r="M1396" s="1">
        <v>44035</v>
      </c>
      <c r="N1396" t="s">
        <v>47</v>
      </c>
      <c r="O1396">
        <v>42</v>
      </c>
      <c r="P1396" t="s">
        <v>28</v>
      </c>
      <c r="Q1396">
        <v>14</v>
      </c>
      <c r="R1396">
        <v>20</v>
      </c>
      <c r="S1396">
        <v>0.20000000298023224</v>
      </c>
      <c r="T1396">
        <v>224</v>
      </c>
      <c r="U1396">
        <v>3.01</v>
      </c>
    </row>
    <row r="1397" spans="1:21" hidden="1" x14ac:dyDescent="0.2">
      <c r="A1397" t="s">
        <v>186</v>
      </c>
      <c r="B1397" t="s">
        <v>187</v>
      </c>
      <c r="C1397" t="s">
        <v>188</v>
      </c>
      <c r="D1397" t="s">
        <v>189</v>
      </c>
      <c r="E1397" t="s">
        <v>135</v>
      </c>
      <c r="F1397" t="s">
        <v>477</v>
      </c>
      <c r="G1397" t="s">
        <v>454</v>
      </c>
      <c r="H1397">
        <v>10778</v>
      </c>
      <c r="I1397" s="1">
        <v>43999</v>
      </c>
      <c r="J1397" s="1" t="str">
        <f>TEXT(Shipping_Data[[#This Row],[OrderDate]],"MMM")</f>
        <v>Jun</v>
      </c>
      <c r="K1397">
        <f>YEAR(Shipping_Data[[#This Row],[OrderDate]])</f>
        <v>2020</v>
      </c>
      <c r="L1397" s="1">
        <v>44027</v>
      </c>
      <c r="M1397" s="1">
        <v>44007</v>
      </c>
      <c r="N1397" t="s">
        <v>40</v>
      </c>
      <c r="O1397">
        <v>41</v>
      </c>
      <c r="P1397" t="s">
        <v>48</v>
      </c>
      <c r="Q1397">
        <v>9.65</v>
      </c>
      <c r="R1397">
        <v>10</v>
      </c>
      <c r="S1397">
        <v>0</v>
      </c>
      <c r="T1397">
        <v>96.5</v>
      </c>
      <c r="U1397">
        <v>6.79</v>
      </c>
    </row>
    <row r="1398" spans="1:21" hidden="1" x14ac:dyDescent="0.2">
      <c r="A1398" t="s">
        <v>181</v>
      </c>
      <c r="B1398" t="s">
        <v>182</v>
      </c>
      <c r="C1398" t="s">
        <v>183</v>
      </c>
      <c r="D1398" t="s">
        <v>184</v>
      </c>
      <c r="E1398" t="s">
        <v>34</v>
      </c>
      <c r="F1398" t="s">
        <v>477</v>
      </c>
      <c r="G1398" t="s">
        <v>454</v>
      </c>
      <c r="H1398">
        <v>10779</v>
      </c>
      <c r="I1398" s="1">
        <v>43999</v>
      </c>
      <c r="J1398" s="1" t="str">
        <f>TEXT(Shipping_Data[[#This Row],[OrderDate]],"MMM")</f>
        <v>Jun</v>
      </c>
      <c r="K1398">
        <f>YEAR(Shipping_Data[[#This Row],[OrderDate]])</f>
        <v>2020</v>
      </c>
      <c r="L1398" s="1">
        <v>44027</v>
      </c>
      <c r="M1398" s="1">
        <v>44028</v>
      </c>
      <c r="N1398" t="s">
        <v>47</v>
      </c>
      <c r="O1398">
        <v>16</v>
      </c>
      <c r="P1398" t="s">
        <v>80</v>
      </c>
      <c r="Q1398">
        <v>17.45</v>
      </c>
      <c r="R1398">
        <v>20</v>
      </c>
      <c r="S1398">
        <v>0</v>
      </c>
      <c r="T1398">
        <v>349</v>
      </c>
      <c r="U1398">
        <v>58.13</v>
      </c>
    </row>
    <row r="1399" spans="1:21" hidden="1" x14ac:dyDescent="0.2">
      <c r="A1399" t="s">
        <v>181</v>
      </c>
      <c r="B1399" t="s">
        <v>182</v>
      </c>
      <c r="C1399" t="s">
        <v>183</v>
      </c>
      <c r="D1399" t="s">
        <v>184</v>
      </c>
      <c r="E1399" t="s">
        <v>34</v>
      </c>
      <c r="F1399" t="s">
        <v>477</v>
      </c>
      <c r="G1399" t="s">
        <v>454</v>
      </c>
      <c r="H1399">
        <v>10779</v>
      </c>
      <c r="I1399" s="1">
        <v>43999</v>
      </c>
      <c r="J1399" s="1" t="str">
        <f>TEXT(Shipping_Data[[#This Row],[OrderDate]],"MMM")</f>
        <v>Jun</v>
      </c>
      <c r="K1399">
        <f>YEAR(Shipping_Data[[#This Row],[OrderDate]])</f>
        <v>2020</v>
      </c>
      <c r="L1399" s="1">
        <v>44027</v>
      </c>
      <c r="M1399" s="1">
        <v>44028</v>
      </c>
      <c r="N1399" t="s">
        <v>47</v>
      </c>
      <c r="O1399">
        <v>62</v>
      </c>
      <c r="P1399" t="s">
        <v>118</v>
      </c>
      <c r="Q1399">
        <v>49.3</v>
      </c>
      <c r="R1399">
        <v>20</v>
      </c>
      <c r="S1399">
        <v>0</v>
      </c>
      <c r="T1399">
        <v>986</v>
      </c>
      <c r="U1399">
        <v>58.13</v>
      </c>
    </row>
    <row r="1400" spans="1:21" hidden="1" x14ac:dyDescent="0.2">
      <c r="A1400" t="s">
        <v>204</v>
      </c>
      <c r="B1400" t="s">
        <v>205</v>
      </c>
      <c r="C1400" t="s">
        <v>206</v>
      </c>
      <c r="D1400" t="s">
        <v>207</v>
      </c>
      <c r="E1400" t="s">
        <v>93</v>
      </c>
      <c r="F1400" t="s">
        <v>478</v>
      </c>
      <c r="G1400" t="s">
        <v>459</v>
      </c>
      <c r="H1400">
        <v>10780</v>
      </c>
      <c r="I1400" s="1">
        <v>43999</v>
      </c>
      <c r="J1400" s="1" t="str">
        <f>TEXT(Shipping_Data[[#This Row],[OrderDate]],"MMM")</f>
        <v>Jun</v>
      </c>
      <c r="K1400">
        <f>YEAR(Shipping_Data[[#This Row],[OrderDate]])</f>
        <v>2020</v>
      </c>
      <c r="L1400" s="1">
        <v>44013</v>
      </c>
      <c r="M1400" s="1">
        <v>44008</v>
      </c>
      <c r="N1400" t="s">
        <v>40</v>
      </c>
      <c r="O1400">
        <v>70</v>
      </c>
      <c r="P1400" t="s">
        <v>119</v>
      </c>
      <c r="Q1400">
        <v>15</v>
      </c>
      <c r="R1400">
        <v>35</v>
      </c>
      <c r="S1400">
        <v>0</v>
      </c>
      <c r="T1400">
        <v>525</v>
      </c>
      <c r="U1400">
        <v>42.13</v>
      </c>
    </row>
    <row r="1401" spans="1:21" hidden="1" x14ac:dyDescent="0.2">
      <c r="A1401" t="s">
        <v>204</v>
      </c>
      <c r="B1401" t="s">
        <v>205</v>
      </c>
      <c r="C1401" t="s">
        <v>206</v>
      </c>
      <c r="D1401" t="s">
        <v>207</v>
      </c>
      <c r="E1401" t="s">
        <v>93</v>
      </c>
      <c r="F1401" t="s">
        <v>478</v>
      </c>
      <c r="G1401" t="s">
        <v>459</v>
      </c>
      <c r="H1401">
        <v>10780</v>
      </c>
      <c r="I1401" s="1">
        <v>43999</v>
      </c>
      <c r="J1401" s="1" t="str">
        <f>TEXT(Shipping_Data[[#This Row],[OrderDate]],"MMM")</f>
        <v>Jun</v>
      </c>
      <c r="K1401">
        <f>YEAR(Shipping_Data[[#This Row],[OrderDate]])</f>
        <v>2020</v>
      </c>
      <c r="L1401" s="1">
        <v>44013</v>
      </c>
      <c r="M1401" s="1">
        <v>44008</v>
      </c>
      <c r="N1401" t="s">
        <v>40</v>
      </c>
      <c r="O1401">
        <v>77</v>
      </c>
      <c r="P1401" t="s">
        <v>88</v>
      </c>
      <c r="Q1401">
        <v>13</v>
      </c>
      <c r="R1401">
        <v>15</v>
      </c>
      <c r="S1401">
        <v>0</v>
      </c>
      <c r="T1401">
        <v>195</v>
      </c>
      <c r="U1401">
        <v>42.13</v>
      </c>
    </row>
    <row r="1402" spans="1:21" hidden="1" x14ac:dyDescent="0.2">
      <c r="A1402" t="s">
        <v>141</v>
      </c>
      <c r="B1402" t="s">
        <v>142</v>
      </c>
      <c r="C1402" t="s">
        <v>143</v>
      </c>
      <c r="D1402" t="s">
        <v>144</v>
      </c>
      <c r="E1402" t="s">
        <v>25</v>
      </c>
      <c r="F1402" t="s">
        <v>477</v>
      </c>
      <c r="G1402" t="s">
        <v>459</v>
      </c>
      <c r="H1402">
        <v>10781</v>
      </c>
      <c r="I1402" s="1">
        <v>44000</v>
      </c>
      <c r="J1402" s="1" t="str">
        <f>TEXT(Shipping_Data[[#This Row],[OrderDate]],"MMM")</f>
        <v>Jun</v>
      </c>
      <c r="K1402">
        <f>YEAR(Shipping_Data[[#This Row],[OrderDate]])</f>
        <v>2020</v>
      </c>
      <c r="L1402" s="1">
        <v>44028</v>
      </c>
      <c r="M1402" s="1">
        <v>44002</v>
      </c>
      <c r="N1402" t="s">
        <v>26</v>
      </c>
      <c r="O1402">
        <v>54</v>
      </c>
      <c r="P1402" t="s">
        <v>220</v>
      </c>
      <c r="Q1402">
        <v>7.45</v>
      </c>
      <c r="R1402">
        <v>3</v>
      </c>
      <c r="S1402">
        <v>0.20000000298023224</v>
      </c>
      <c r="T1402">
        <v>17.88</v>
      </c>
      <c r="U1402">
        <v>73.16</v>
      </c>
    </row>
    <row r="1403" spans="1:21" hidden="1" x14ac:dyDescent="0.2">
      <c r="A1403" t="s">
        <v>141</v>
      </c>
      <c r="B1403" t="s">
        <v>142</v>
      </c>
      <c r="C1403" t="s">
        <v>143</v>
      </c>
      <c r="D1403" t="s">
        <v>144</v>
      </c>
      <c r="E1403" t="s">
        <v>25</v>
      </c>
      <c r="F1403" t="s">
        <v>477</v>
      </c>
      <c r="G1403" t="s">
        <v>459</v>
      </c>
      <c r="H1403">
        <v>10781</v>
      </c>
      <c r="I1403" s="1">
        <v>44000</v>
      </c>
      <c r="J1403" s="1" t="str">
        <f>TEXT(Shipping_Data[[#This Row],[OrderDate]],"MMM")</f>
        <v>Jun</v>
      </c>
      <c r="K1403">
        <f>YEAR(Shipping_Data[[#This Row],[OrderDate]])</f>
        <v>2020</v>
      </c>
      <c r="L1403" s="1">
        <v>44028</v>
      </c>
      <c r="M1403" s="1">
        <v>44002</v>
      </c>
      <c r="N1403" t="s">
        <v>26</v>
      </c>
      <c r="O1403">
        <v>56</v>
      </c>
      <c r="P1403" t="s">
        <v>129</v>
      </c>
      <c r="Q1403">
        <v>38</v>
      </c>
      <c r="R1403">
        <v>20</v>
      </c>
      <c r="S1403">
        <v>0.20000000298023224</v>
      </c>
      <c r="T1403">
        <v>608</v>
      </c>
      <c r="U1403">
        <v>73.16</v>
      </c>
    </row>
    <row r="1404" spans="1:21" hidden="1" x14ac:dyDescent="0.2">
      <c r="A1404" t="s">
        <v>141</v>
      </c>
      <c r="B1404" t="s">
        <v>142</v>
      </c>
      <c r="C1404" t="s">
        <v>143</v>
      </c>
      <c r="D1404" t="s">
        <v>144</v>
      </c>
      <c r="E1404" t="s">
        <v>25</v>
      </c>
      <c r="F1404" t="s">
        <v>477</v>
      </c>
      <c r="G1404" t="s">
        <v>459</v>
      </c>
      <c r="H1404">
        <v>10781</v>
      </c>
      <c r="I1404" s="1">
        <v>44000</v>
      </c>
      <c r="J1404" s="1" t="str">
        <f>TEXT(Shipping_Data[[#This Row],[OrderDate]],"MMM")</f>
        <v>Jun</v>
      </c>
      <c r="K1404">
        <f>YEAR(Shipping_Data[[#This Row],[OrderDate]])</f>
        <v>2020</v>
      </c>
      <c r="L1404" s="1">
        <v>44028</v>
      </c>
      <c r="M1404" s="1">
        <v>44002</v>
      </c>
      <c r="N1404" t="s">
        <v>26</v>
      </c>
      <c r="O1404">
        <v>74</v>
      </c>
      <c r="P1404" t="s">
        <v>74</v>
      </c>
      <c r="Q1404">
        <v>10</v>
      </c>
      <c r="R1404">
        <v>35</v>
      </c>
      <c r="S1404">
        <v>0</v>
      </c>
      <c r="T1404">
        <v>350</v>
      </c>
      <c r="U1404">
        <v>73.16</v>
      </c>
    </row>
    <row r="1405" spans="1:21" hidden="1" x14ac:dyDescent="0.2">
      <c r="A1405" t="s">
        <v>413</v>
      </c>
      <c r="B1405" t="s">
        <v>414</v>
      </c>
      <c r="C1405" t="s">
        <v>380</v>
      </c>
      <c r="D1405" t="s">
        <v>381</v>
      </c>
      <c r="E1405" t="s">
        <v>382</v>
      </c>
      <c r="F1405" t="s">
        <v>478</v>
      </c>
      <c r="G1405" t="s">
        <v>455</v>
      </c>
      <c r="H1405">
        <v>10782</v>
      </c>
      <c r="I1405" s="1">
        <v>44000</v>
      </c>
      <c r="J1405" s="1" t="str">
        <f>TEXT(Shipping_Data[[#This Row],[OrderDate]],"MMM")</f>
        <v>Jun</v>
      </c>
      <c r="K1405">
        <f>YEAR(Shipping_Data[[#This Row],[OrderDate]])</f>
        <v>2020</v>
      </c>
      <c r="L1405" s="1">
        <v>44028</v>
      </c>
      <c r="M1405" s="1">
        <v>44005</v>
      </c>
      <c r="N1405" t="s">
        <v>26</v>
      </c>
      <c r="O1405">
        <v>31</v>
      </c>
      <c r="P1405" t="s">
        <v>64</v>
      </c>
      <c r="Q1405">
        <v>12.5</v>
      </c>
      <c r="R1405">
        <v>1</v>
      </c>
      <c r="S1405">
        <v>0</v>
      </c>
      <c r="T1405">
        <v>12.5</v>
      </c>
      <c r="U1405">
        <v>1.1000000000000001</v>
      </c>
    </row>
    <row r="1406" spans="1:21" hidden="1" x14ac:dyDescent="0.2">
      <c r="A1406" t="s">
        <v>43</v>
      </c>
      <c r="B1406" t="s">
        <v>44</v>
      </c>
      <c r="C1406" t="s">
        <v>45</v>
      </c>
      <c r="D1406" t="s">
        <v>46</v>
      </c>
      <c r="E1406" t="s">
        <v>39</v>
      </c>
      <c r="F1406" t="s">
        <v>478</v>
      </c>
      <c r="G1406" t="s">
        <v>453</v>
      </c>
      <c r="H1406">
        <v>10783</v>
      </c>
      <c r="I1406" s="1">
        <v>44001</v>
      </c>
      <c r="J1406" s="1" t="str">
        <f>TEXT(Shipping_Data[[#This Row],[OrderDate]],"MMM")</f>
        <v>Jun</v>
      </c>
      <c r="K1406">
        <f>YEAR(Shipping_Data[[#This Row],[OrderDate]])</f>
        <v>2020</v>
      </c>
      <c r="L1406" s="1">
        <v>44029</v>
      </c>
      <c r="M1406" s="1">
        <v>44002</v>
      </c>
      <c r="N1406" t="s">
        <v>47</v>
      </c>
      <c r="O1406">
        <v>31</v>
      </c>
      <c r="P1406" t="s">
        <v>64</v>
      </c>
      <c r="Q1406">
        <v>12.5</v>
      </c>
      <c r="R1406">
        <v>10</v>
      </c>
      <c r="S1406">
        <v>0</v>
      </c>
      <c r="T1406">
        <v>125</v>
      </c>
      <c r="U1406">
        <v>124.98</v>
      </c>
    </row>
    <row r="1407" spans="1:21" hidden="1" x14ac:dyDescent="0.2">
      <c r="A1407" t="s">
        <v>43</v>
      </c>
      <c r="B1407" t="s">
        <v>44</v>
      </c>
      <c r="C1407" t="s">
        <v>45</v>
      </c>
      <c r="D1407" t="s">
        <v>46</v>
      </c>
      <c r="E1407" t="s">
        <v>39</v>
      </c>
      <c r="F1407" t="s">
        <v>478</v>
      </c>
      <c r="G1407" t="s">
        <v>453</v>
      </c>
      <c r="H1407">
        <v>10783</v>
      </c>
      <c r="I1407" s="1">
        <v>44001</v>
      </c>
      <c r="J1407" s="1" t="str">
        <f>TEXT(Shipping_Data[[#This Row],[OrderDate]],"MMM")</f>
        <v>Jun</v>
      </c>
      <c r="K1407">
        <f>YEAR(Shipping_Data[[#This Row],[OrderDate]])</f>
        <v>2020</v>
      </c>
      <c r="L1407" s="1">
        <v>44029</v>
      </c>
      <c r="M1407" s="1">
        <v>44002</v>
      </c>
      <c r="N1407" t="s">
        <v>47</v>
      </c>
      <c r="O1407">
        <v>38</v>
      </c>
      <c r="P1407" t="s">
        <v>288</v>
      </c>
      <c r="Q1407">
        <v>263.5</v>
      </c>
      <c r="R1407">
        <v>5</v>
      </c>
      <c r="S1407">
        <v>0</v>
      </c>
      <c r="T1407">
        <v>1317.5</v>
      </c>
      <c r="U1407">
        <v>124.98</v>
      </c>
    </row>
    <row r="1408" spans="1:21" hidden="1" x14ac:dyDescent="0.2">
      <c r="A1408" t="s">
        <v>172</v>
      </c>
      <c r="B1408" t="s">
        <v>173</v>
      </c>
      <c r="C1408" t="s">
        <v>174</v>
      </c>
      <c r="D1408" t="s">
        <v>175</v>
      </c>
      <c r="E1408" t="s">
        <v>176</v>
      </c>
      <c r="F1408" t="s">
        <v>477</v>
      </c>
      <c r="G1408" t="s">
        <v>453</v>
      </c>
      <c r="H1408">
        <v>10784</v>
      </c>
      <c r="I1408" s="1">
        <v>44001</v>
      </c>
      <c r="J1408" s="1" t="str">
        <f>TEXT(Shipping_Data[[#This Row],[OrderDate]],"MMM")</f>
        <v>Jun</v>
      </c>
      <c r="K1408">
        <f>YEAR(Shipping_Data[[#This Row],[OrderDate]])</f>
        <v>2020</v>
      </c>
      <c r="L1408" s="1">
        <v>44029</v>
      </c>
      <c r="M1408" s="1">
        <v>44005</v>
      </c>
      <c r="N1408" t="s">
        <v>26</v>
      </c>
      <c r="O1408">
        <v>36</v>
      </c>
      <c r="P1408" t="s">
        <v>81</v>
      </c>
      <c r="Q1408">
        <v>19</v>
      </c>
      <c r="R1408">
        <v>30</v>
      </c>
      <c r="S1408">
        <v>0</v>
      </c>
      <c r="T1408">
        <v>570</v>
      </c>
      <c r="U1408">
        <v>70.09</v>
      </c>
    </row>
    <row r="1409" spans="1:21" hidden="1" x14ac:dyDescent="0.2">
      <c r="A1409" t="s">
        <v>172</v>
      </c>
      <c r="B1409" t="s">
        <v>173</v>
      </c>
      <c r="C1409" t="s">
        <v>174</v>
      </c>
      <c r="D1409" t="s">
        <v>175</v>
      </c>
      <c r="E1409" t="s">
        <v>176</v>
      </c>
      <c r="F1409" t="s">
        <v>477</v>
      </c>
      <c r="G1409" t="s">
        <v>453</v>
      </c>
      <c r="H1409">
        <v>10784</v>
      </c>
      <c r="I1409" s="1">
        <v>44001</v>
      </c>
      <c r="J1409" s="1" t="str">
        <f>TEXT(Shipping_Data[[#This Row],[OrderDate]],"MMM")</f>
        <v>Jun</v>
      </c>
      <c r="K1409">
        <f>YEAR(Shipping_Data[[#This Row],[OrderDate]])</f>
        <v>2020</v>
      </c>
      <c r="L1409" s="1">
        <v>44029</v>
      </c>
      <c r="M1409" s="1">
        <v>44005</v>
      </c>
      <c r="N1409" t="s">
        <v>26</v>
      </c>
      <c r="O1409">
        <v>39</v>
      </c>
      <c r="P1409" t="s">
        <v>65</v>
      </c>
      <c r="Q1409">
        <v>18</v>
      </c>
      <c r="R1409">
        <v>2</v>
      </c>
      <c r="S1409">
        <v>0.15000000596046448</v>
      </c>
      <c r="T1409">
        <v>30.6</v>
      </c>
      <c r="U1409">
        <v>70.09</v>
      </c>
    </row>
    <row r="1410" spans="1:21" hidden="1" x14ac:dyDescent="0.2">
      <c r="A1410" t="s">
        <v>172</v>
      </c>
      <c r="B1410" t="s">
        <v>173</v>
      </c>
      <c r="C1410" t="s">
        <v>174</v>
      </c>
      <c r="D1410" t="s">
        <v>175</v>
      </c>
      <c r="E1410" t="s">
        <v>176</v>
      </c>
      <c r="F1410" t="s">
        <v>477</v>
      </c>
      <c r="G1410" t="s">
        <v>453</v>
      </c>
      <c r="H1410">
        <v>10784</v>
      </c>
      <c r="I1410" s="1">
        <v>44001</v>
      </c>
      <c r="J1410" s="1" t="str">
        <f>TEXT(Shipping_Data[[#This Row],[OrderDate]],"MMM")</f>
        <v>Jun</v>
      </c>
      <c r="K1410">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hidden="1" x14ac:dyDescent="0.2">
      <c r="A1411" t="s">
        <v>152</v>
      </c>
      <c r="B1411" t="s">
        <v>153</v>
      </c>
      <c r="C1411" t="s">
        <v>154</v>
      </c>
      <c r="D1411" t="s">
        <v>155</v>
      </c>
      <c r="E1411" t="s">
        <v>93</v>
      </c>
      <c r="F1411" t="s">
        <v>478</v>
      </c>
      <c r="G1411" t="s">
        <v>457</v>
      </c>
      <c r="H1411">
        <v>10785</v>
      </c>
      <c r="I1411" s="1">
        <v>44001</v>
      </c>
      <c r="J1411" s="1" t="str">
        <f>TEXT(Shipping_Data[[#This Row],[OrderDate]],"MMM")</f>
        <v>Jun</v>
      </c>
      <c r="K1411">
        <f>YEAR(Shipping_Data[[#This Row],[OrderDate]])</f>
        <v>2020</v>
      </c>
      <c r="L1411" s="1">
        <v>44029</v>
      </c>
      <c r="M1411" s="1">
        <v>44007</v>
      </c>
      <c r="N1411" t="s">
        <v>26</v>
      </c>
      <c r="O1411">
        <v>10</v>
      </c>
      <c r="P1411" t="s">
        <v>170</v>
      </c>
      <c r="Q1411">
        <v>31</v>
      </c>
      <c r="R1411">
        <v>10</v>
      </c>
      <c r="S1411">
        <v>0</v>
      </c>
      <c r="T1411">
        <v>310</v>
      </c>
      <c r="U1411">
        <v>1.51</v>
      </c>
    </row>
    <row r="1412" spans="1:21" hidden="1" x14ac:dyDescent="0.2">
      <c r="A1412" t="s">
        <v>152</v>
      </c>
      <c r="B1412" t="s">
        <v>153</v>
      </c>
      <c r="C1412" t="s">
        <v>154</v>
      </c>
      <c r="D1412" t="s">
        <v>155</v>
      </c>
      <c r="E1412" t="s">
        <v>93</v>
      </c>
      <c r="F1412" t="s">
        <v>478</v>
      </c>
      <c r="G1412" t="s">
        <v>457</v>
      </c>
      <c r="H1412">
        <v>10785</v>
      </c>
      <c r="I1412" s="1">
        <v>44001</v>
      </c>
      <c r="J1412" s="1" t="str">
        <f>TEXT(Shipping_Data[[#This Row],[OrderDate]],"MMM")</f>
        <v>Jun</v>
      </c>
      <c r="K1412">
        <f>YEAR(Shipping_Data[[#This Row],[OrderDate]])</f>
        <v>2020</v>
      </c>
      <c r="L1412" s="1">
        <v>44029</v>
      </c>
      <c r="M1412" s="1">
        <v>44007</v>
      </c>
      <c r="N1412" t="s">
        <v>26</v>
      </c>
      <c r="O1412">
        <v>75</v>
      </c>
      <c r="P1412" t="s">
        <v>197</v>
      </c>
      <c r="Q1412">
        <v>7.75</v>
      </c>
      <c r="R1412">
        <v>10</v>
      </c>
      <c r="S1412">
        <v>0</v>
      </c>
      <c r="T1412">
        <v>77.5</v>
      </c>
      <c r="U1412">
        <v>1.51</v>
      </c>
    </row>
    <row r="1413" spans="1:21" hidden="1" x14ac:dyDescent="0.2">
      <c r="A1413" t="s">
        <v>347</v>
      </c>
      <c r="B1413" t="s">
        <v>348</v>
      </c>
      <c r="C1413" t="s">
        <v>37</v>
      </c>
      <c r="D1413" t="s">
        <v>349</v>
      </c>
      <c r="E1413" t="s">
        <v>39</v>
      </c>
      <c r="F1413" t="s">
        <v>478</v>
      </c>
      <c r="G1413" t="s">
        <v>458</v>
      </c>
      <c r="H1413">
        <v>10786</v>
      </c>
      <c r="I1413" s="1">
        <v>44002</v>
      </c>
      <c r="J1413" s="1" t="str">
        <f>TEXT(Shipping_Data[[#This Row],[OrderDate]],"MMM")</f>
        <v>Jun</v>
      </c>
      <c r="K1413">
        <f>YEAR(Shipping_Data[[#This Row],[OrderDate]])</f>
        <v>2020</v>
      </c>
      <c r="L1413" s="1">
        <v>44030</v>
      </c>
      <c r="M1413" s="1">
        <v>44006</v>
      </c>
      <c r="N1413" t="s">
        <v>40</v>
      </c>
      <c r="O1413">
        <v>8</v>
      </c>
      <c r="P1413" t="s">
        <v>309</v>
      </c>
      <c r="Q1413">
        <v>40</v>
      </c>
      <c r="R1413">
        <v>30</v>
      </c>
      <c r="S1413">
        <v>0.20000000298023224</v>
      </c>
      <c r="T1413">
        <v>960</v>
      </c>
      <c r="U1413">
        <v>110.87</v>
      </c>
    </row>
    <row r="1414" spans="1:21" hidden="1" x14ac:dyDescent="0.2">
      <c r="A1414" t="s">
        <v>347</v>
      </c>
      <c r="B1414" t="s">
        <v>348</v>
      </c>
      <c r="C1414" t="s">
        <v>37</v>
      </c>
      <c r="D1414" t="s">
        <v>349</v>
      </c>
      <c r="E1414" t="s">
        <v>39</v>
      </c>
      <c r="F1414" t="s">
        <v>478</v>
      </c>
      <c r="G1414" t="s">
        <v>458</v>
      </c>
      <c r="H1414">
        <v>10786</v>
      </c>
      <c r="I1414" s="1">
        <v>44002</v>
      </c>
      <c r="J1414" s="1" t="str">
        <f>TEXT(Shipping_Data[[#This Row],[OrderDate]],"MMM")</f>
        <v>Jun</v>
      </c>
      <c r="K1414">
        <f>YEAR(Shipping_Data[[#This Row],[OrderDate]])</f>
        <v>2020</v>
      </c>
      <c r="L1414" s="1">
        <v>44030</v>
      </c>
      <c r="M1414" s="1">
        <v>44006</v>
      </c>
      <c r="N1414" t="s">
        <v>40</v>
      </c>
      <c r="O1414">
        <v>30</v>
      </c>
      <c r="P1414" t="s">
        <v>130</v>
      </c>
      <c r="Q1414">
        <v>25.89</v>
      </c>
      <c r="R1414">
        <v>15</v>
      </c>
      <c r="S1414">
        <v>0.20000000298023224</v>
      </c>
      <c r="T1414">
        <v>310.68</v>
      </c>
      <c r="U1414">
        <v>110.87</v>
      </c>
    </row>
    <row r="1415" spans="1:21" hidden="1" x14ac:dyDescent="0.2">
      <c r="A1415" t="s">
        <v>347</v>
      </c>
      <c r="B1415" t="s">
        <v>348</v>
      </c>
      <c r="C1415" t="s">
        <v>37</v>
      </c>
      <c r="D1415" t="s">
        <v>349</v>
      </c>
      <c r="E1415" t="s">
        <v>39</v>
      </c>
      <c r="F1415" t="s">
        <v>478</v>
      </c>
      <c r="G1415" t="s">
        <v>458</v>
      </c>
      <c r="H1415">
        <v>10786</v>
      </c>
      <c r="I1415" s="1">
        <v>44002</v>
      </c>
      <c r="J1415" s="1" t="str">
        <f>TEXT(Shipping_Data[[#This Row],[OrderDate]],"MMM")</f>
        <v>Jun</v>
      </c>
      <c r="K1415">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hidden="1" x14ac:dyDescent="0.2">
      <c r="A1416" t="s">
        <v>313</v>
      </c>
      <c r="B1416" t="s">
        <v>314</v>
      </c>
      <c r="C1416" t="s">
        <v>315</v>
      </c>
      <c r="D1416" t="s">
        <v>316</v>
      </c>
      <c r="E1416" t="s">
        <v>20</v>
      </c>
      <c r="F1416" t="s">
        <v>477</v>
      </c>
      <c r="G1416" t="s">
        <v>459</v>
      </c>
      <c r="H1416">
        <v>10787</v>
      </c>
      <c r="I1416" s="1">
        <v>44002</v>
      </c>
      <c r="J1416" s="1" t="str">
        <f>TEXT(Shipping_Data[[#This Row],[OrderDate]],"MMM")</f>
        <v>Jun</v>
      </c>
      <c r="K1416">
        <f>YEAR(Shipping_Data[[#This Row],[OrderDate]])</f>
        <v>2020</v>
      </c>
      <c r="L1416" s="1">
        <v>44016</v>
      </c>
      <c r="M1416" s="1">
        <v>44009</v>
      </c>
      <c r="N1416" t="s">
        <v>40</v>
      </c>
      <c r="O1416">
        <v>2</v>
      </c>
      <c r="P1416" t="s">
        <v>79</v>
      </c>
      <c r="Q1416">
        <v>19</v>
      </c>
      <c r="R1416">
        <v>15</v>
      </c>
      <c r="S1416">
        <v>5.000000074505806E-2</v>
      </c>
      <c r="T1416">
        <v>270.75</v>
      </c>
      <c r="U1416">
        <v>249.93</v>
      </c>
    </row>
    <row r="1417" spans="1:21" hidden="1" x14ac:dyDescent="0.2">
      <c r="A1417" t="s">
        <v>313</v>
      </c>
      <c r="B1417" t="s">
        <v>314</v>
      </c>
      <c r="C1417" t="s">
        <v>315</v>
      </c>
      <c r="D1417" t="s">
        <v>316</v>
      </c>
      <c r="E1417" t="s">
        <v>20</v>
      </c>
      <c r="F1417" t="s">
        <v>477</v>
      </c>
      <c r="G1417" t="s">
        <v>459</v>
      </c>
      <c r="H1417">
        <v>10787</v>
      </c>
      <c r="I1417" s="1">
        <v>44002</v>
      </c>
      <c r="J1417" s="1" t="str">
        <f>TEXT(Shipping_Data[[#This Row],[OrderDate]],"MMM")</f>
        <v>Jun</v>
      </c>
      <c r="K1417">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hidden="1" x14ac:dyDescent="0.2">
      <c r="A1418" t="s">
        <v>166</v>
      </c>
      <c r="B1418" t="s">
        <v>167</v>
      </c>
      <c r="C1418" t="s">
        <v>168</v>
      </c>
      <c r="D1418" t="s">
        <v>169</v>
      </c>
      <c r="E1418" t="s">
        <v>34</v>
      </c>
      <c r="F1418" t="s">
        <v>477</v>
      </c>
      <c r="G1418" t="s">
        <v>457</v>
      </c>
      <c r="H1418">
        <v>10788</v>
      </c>
      <c r="I1418" s="1">
        <v>44005</v>
      </c>
      <c r="J1418" s="1" t="str">
        <f>TEXT(Shipping_Data[[#This Row],[OrderDate]],"MMM")</f>
        <v>Jun</v>
      </c>
      <c r="K1418">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hidden="1" x14ac:dyDescent="0.2">
      <c r="A1419" t="s">
        <v>166</v>
      </c>
      <c r="B1419" t="s">
        <v>167</v>
      </c>
      <c r="C1419" t="s">
        <v>168</v>
      </c>
      <c r="D1419" t="s">
        <v>169</v>
      </c>
      <c r="E1419" t="s">
        <v>34</v>
      </c>
      <c r="F1419" t="s">
        <v>477</v>
      </c>
      <c r="G1419" t="s">
        <v>457</v>
      </c>
      <c r="H1419">
        <v>10788</v>
      </c>
      <c r="I1419" s="1">
        <v>44005</v>
      </c>
      <c r="J1419" s="1" t="str">
        <f>TEXT(Shipping_Data[[#This Row],[OrderDate]],"MMM")</f>
        <v>Jun</v>
      </c>
      <c r="K1419">
        <f>YEAR(Shipping_Data[[#This Row],[OrderDate]])</f>
        <v>2020</v>
      </c>
      <c r="L1419" s="1">
        <v>44033</v>
      </c>
      <c r="M1419" s="1">
        <v>44033</v>
      </c>
      <c r="N1419" t="s">
        <v>47</v>
      </c>
      <c r="O1419">
        <v>75</v>
      </c>
      <c r="P1419" t="s">
        <v>197</v>
      </c>
      <c r="Q1419">
        <v>7.75</v>
      </c>
      <c r="R1419">
        <v>40</v>
      </c>
      <c r="S1419">
        <v>5.000000074505806E-2</v>
      </c>
      <c r="T1419">
        <v>294.5</v>
      </c>
      <c r="U1419">
        <v>42.7</v>
      </c>
    </row>
    <row r="1420" spans="1:21" hidden="1" x14ac:dyDescent="0.2">
      <c r="A1420" t="s">
        <v>374</v>
      </c>
      <c r="B1420" t="s">
        <v>375</v>
      </c>
      <c r="C1420" t="s">
        <v>376</v>
      </c>
      <c r="D1420" t="s">
        <v>377</v>
      </c>
      <c r="E1420" t="s">
        <v>20</v>
      </c>
      <c r="F1420" t="s">
        <v>477</v>
      </c>
      <c r="G1420" t="s">
        <v>457</v>
      </c>
      <c r="H1420">
        <v>10789</v>
      </c>
      <c r="I1420" s="1">
        <v>44005</v>
      </c>
      <c r="J1420" s="1" t="str">
        <f>TEXT(Shipping_Data[[#This Row],[OrderDate]],"MMM")</f>
        <v>Jun</v>
      </c>
      <c r="K1420">
        <f>YEAR(Shipping_Data[[#This Row],[OrderDate]])</f>
        <v>2020</v>
      </c>
      <c r="L1420" s="1">
        <v>44033</v>
      </c>
      <c r="M1420" s="1">
        <v>44014</v>
      </c>
      <c r="N1420" t="s">
        <v>47</v>
      </c>
      <c r="O1420">
        <v>18</v>
      </c>
      <c r="P1420" t="s">
        <v>232</v>
      </c>
      <c r="Q1420">
        <v>62.5</v>
      </c>
      <c r="R1420">
        <v>30</v>
      </c>
      <c r="S1420">
        <v>0</v>
      </c>
      <c r="T1420">
        <v>1875</v>
      </c>
      <c r="U1420">
        <v>100.6</v>
      </c>
    </row>
    <row r="1421" spans="1:21" hidden="1" x14ac:dyDescent="0.2">
      <c r="A1421" t="s">
        <v>374</v>
      </c>
      <c r="B1421" t="s">
        <v>375</v>
      </c>
      <c r="C1421" t="s">
        <v>376</v>
      </c>
      <c r="D1421" t="s">
        <v>377</v>
      </c>
      <c r="E1421" t="s">
        <v>20</v>
      </c>
      <c r="F1421" t="s">
        <v>477</v>
      </c>
      <c r="G1421" t="s">
        <v>457</v>
      </c>
      <c r="H1421">
        <v>10789</v>
      </c>
      <c r="I1421" s="1">
        <v>44005</v>
      </c>
      <c r="J1421" s="1" t="str">
        <f>TEXT(Shipping_Data[[#This Row],[OrderDate]],"MMM")</f>
        <v>Jun</v>
      </c>
      <c r="K1421">
        <f>YEAR(Shipping_Data[[#This Row],[OrderDate]])</f>
        <v>2020</v>
      </c>
      <c r="L1421" s="1">
        <v>44033</v>
      </c>
      <c r="M1421" s="1">
        <v>44014</v>
      </c>
      <c r="N1421" t="s">
        <v>47</v>
      </c>
      <c r="O1421">
        <v>35</v>
      </c>
      <c r="P1421" t="s">
        <v>123</v>
      </c>
      <c r="Q1421">
        <v>18</v>
      </c>
      <c r="R1421">
        <v>15</v>
      </c>
      <c r="S1421">
        <v>0</v>
      </c>
      <c r="T1421">
        <v>270</v>
      </c>
      <c r="U1421">
        <v>100.6</v>
      </c>
    </row>
    <row r="1422" spans="1:21" hidden="1" x14ac:dyDescent="0.2">
      <c r="A1422" t="s">
        <v>374</v>
      </c>
      <c r="B1422" t="s">
        <v>375</v>
      </c>
      <c r="C1422" t="s">
        <v>376</v>
      </c>
      <c r="D1422" t="s">
        <v>377</v>
      </c>
      <c r="E1422" t="s">
        <v>20</v>
      </c>
      <c r="F1422" t="s">
        <v>477</v>
      </c>
      <c r="G1422" t="s">
        <v>457</v>
      </c>
      <c r="H1422">
        <v>10789</v>
      </c>
      <c r="I1422" s="1">
        <v>44005</v>
      </c>
      <c r="J1422" s="1" t="str">
        <f>TEXT(Shipping_Data[[#This Row],[OrderDate]],"MMM")</f>
        <v>Jun</v>
      </c>
      <c r="K1422">
        <f>YEAR(Shipping_Data[[#This Row],[OrderDate]])</f>
        <v>2020</v>
      </c>
      <c r="L1422" s="1">
        <v>44033</v>
      </c>
      <c r="M1422" s="1">
        <v>44014</v>
      </c>
      <c r="N1422" t="s">
        <v>47</v>
      </c>
      <c r="O1422">
        <v>63</v>
      </c>
      <c r="P1422" t="s">
        <v>191</v>
      </c>
      <c r="Q1422">
        <v>43.9</v>
      </c>
      <c r="R1422">
        <v>30</v>
      </c>
      <c r="S1422">
        <v>0</v>
      </c>
      <c r="T1422">
        <v>1317</v>
      </c>
      <c r="U1422">
        <v>100.6</v>
      </c>
    </row>
    <row r="1423" spans="1:21" hidden="1" x14ac:dyDescent="0.2">
      <c r="A1423" t="s">
        <v>374</v>
      </c>
      <c r="B1423" t="s">
        <v>375</v>
      </c>
      <c r="C1423" t="s">
        <v>376</v>
      </c>
      <c r="D1423" t="s">
        <v>377</v>
      </c>
      <c r="E1423" t="s">
        <v>20</v>
      </c>
      <c r="F1423" t="s">
        <v>477</v>
      </c>
      <c r="G1423" t="s">
        <v>457</v>
      </c>
      <c r="H1423">
        <v>10789</v>
      </c>
      <c r="I1423" s="1">
        <v>44005</v>
      </c>
      <c r="J1423" s="1" t="str">
        <f>TEXT(Shipping_Data[[#This Row],[OrderDate]],"MMM")</f>
        <v>Jun</v>
      </c>
      <c r="K1423">
        <f>YEAR(Shipping_Data[[#This Row],[OrderDate]])</f>
        <v>2020</v>
      </c>
      <c r="L1423" s="1">
        <v>44033</v>
      </c>
      <c r="M1423" s="1">
        <v>44014</v>
      </c>
      <c r="N1423" t="s">
        <v>47</v>
      </c>
      <c r="O1423">
        <v>68</v>
      </c>
      <c r="P1423" t="s">
        <v>221</v>
      </c>
      <c r="Q1423">
        <v>12.5</v>
      </c>
      <c r="R1423">
        <v>18</v>
      </c>
      <c r="S1423">
        <v>0</v>
      </c>
      <c r="T1423">
        <v>225</v>
      </c>
      <c r="U1423">
        <v>100.6</v>
      </c>
    </row>
    <row r="1424" spans="1:21" hidden="1" x14ac:dyDescent="0.2">
      <c r="A1424" t="s">
        <v>389</v>
      </c>
      <c r="B1424" t="s">
        <v>390</v>
      </c>
      <c r="C1424" t="s">
        <v>391</v>
      </c>
      <c r="D1424" t="s">
        <v>392</v>
      </c>
      <c r="E1424" t="s">
        <v>39</v>
      </c>
      <c r="F1424" t="s">
        <v>478</v>
      </c>
      <c r="G1424" t="s">
        <v>456</v>
      </c>
      <c r="H1424">
        <v>10790</v>
      </c>
      <c r="I1424" s="1">
        <v>44005</v>
      </c>
      <c r="J1424" s="1" t="str">
        <f>TEXT(Shipping_Data[[#This Row],[OrderDate]],"MMM")</f>
        <v>Jun</v>
      </c>
      <c r="K1424">
        <f>YEAR(Shipping_Data[[#This Row],[OrderDate]])</f>
        <v>2020</v>
      </c>
      <c r="L1424" s="1">
        <v>44033</v>
      </c>
      <c r="M1424" s="1">
        <v>44009</v>
      </c>
      <c r="N1424" t="s">
        <v>40</v>
      </c>
      <c r="O1424">
        <v>7</v>
      </c>
      <c r="P1424" t="s">
        <v>128</v>
      </c>
      <c r="Q1424">
        <v>30</v>
      </c>
      <c r="R1424">
        <v>3</v>
      </c>
      <c r="S1424">
        <v>0.15000000596046448</v>
      </c>
      <c r="T1424">
        <v>76.5</v>
      </c>
      <c r="U1424">
        <v>28.23</v>
      </c>
    </row>
    <row r="1425" spans="1:21" hidden="1" x14ac:dyDescent="0.2">
      <c r="A1425" t="s">
        <v>389</v>
      </c>
      <c r="B1425" t="s">
        <v>390</v>
      </c>
      <c r="C1425" t="s">
        <v>391</v>
      </c>
      <c r="D1425" t="s">
        <v>392</v>
      </c>
      <c r="E1425" t="s">
        <v>39</v>
      </c>
      <c r="F1425" t="s">
        <v>478</v>
      </c>
      <c r="G1425" t="s">
        <v>456</v>
      </c>
      <c r="H1425">
        <v>10790</v>
      </c>
      <c r="I1425" s="1">
        <v>44005</v>
      </c>
      <c r="J1425" s="1" t="str">
        <f>TEXT(Shipping_Data[[#This Row],[OrderDate]],"MMM")</f>
        <v>Jun</v>
      </c>
      <c r="K1425">
        <f>YEAR(Shipping_Data[[#This Row],[OrderDate]])</f>
        <v>2020</v>
      </c>
      <c r="L1425" s="1">
        <v>44033</v>
      </c>
      <c r="M1425" s="1">
        <v>44009</v>
      </c>
      <c r="N1425" t="s">
        <v>40</v>
      </c>
      <c r="O1425">
        <v>56</v>
      </c>
      <c r="P1425" t="s">
        <v>129</v>
      </c>
      <c r="Q1425">
        <v>38</v>
      </c>
      <c r="R1425">
        <v>20</v>
      </c>
      <c r="S1425">
        <v>0.15000000596046448</v>
      </c>
      <c r="T1425">
        <v>646</v>
      </c>
      <c r="U1425">
        <v>28.23</v>
      </c>
    </row>
    <row r="1426" spans="1:21" hidden="1" x14ac:dyDescent="0.2">
      <c r="A1426" t="s">
        <v>146</v>
      </c>
      <c r="B1426" t="s">
        <v>147</v>
      </c>
      <c r="C1426" t="s">
        <v>148</v>
      </c>
      <c r="D1426" t="s">
        <v>149</v>
      </c>
      <c r="E1426" t="s">
        <v>34</v>
      </c>
      <c r="F1426" t="s">
        <v>477</v>
      </c>
      <c r="G1426" t="s">
        <v>456</v>
      </c>
      <c r="H1426">
        <v>10791</v>
      </c>
      <c r="I1426" s="1">
        <v>44006</v>
      </c>
      <c r="J1426" s="1" t="str">
        <f>TEXT(Shipping_Data[[#This Row],[OrderDate]],"MMM")</f>
        <v>Jun</v>
      </c>
      <c r="K1426">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hidden="1" x14ac:dyDescent="0.2">
      <c r="A1427" t="s">
        <v>146</v>
      </c>
      <c r="B1427" t="s">
        <v>147</v>
      </c>
      <c r="C1427" t="s">
        <v>148</v>
      </c>
      <c r="D1427" t="s">
        <v>149</v>
      </c>
      <c r="E1427" t="s">
        <v>34</v>
      </c>
      <c r="F1427" t="s">
        <v>477</v>
      </c>
      <c r="G1427" t="s">
        <v>456</v>
      </c>
      <c r="H1427">
        <v>10791</v>
      </c>
      <c r="I1427" s="1">
        <v>44006</v>
      </c>
      <c r="J1427" s="1" t="str">
        <f>TEXT(Shipping_Data[[#This Row],[OrderDate]],"MMM")</f>
        <v>Jun</v>
      </c>
      <c r="K1427">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hidden="1" x14ac:dyDescent="0.2">
      <c r="A1428" t="s">
        <v>354</v>
      </c>
      <c r="B1428" t="s">
        <v>350</v>
      </c>
      <c r="C1428" t="s">
        <v>351</v>
      </c>
      <c r="D1428" t="s">
        <v>352</v>
      </c>
      <c r="E1428" t="s">
        <v>353</v>
      </c>
      <c r="F1428" t="s">
        <v>477</v>
      </c>
      <c r="G1428" t="s">
        <v>457</v>
      </c>
      <c r="H1428">
        <v>10792</v>
      </c>
      <c r="I1428" s="1">
        <v>44006</v>
      </c>
      <c r="J1428" s="1" t="str">
        <f>TEXT(Shipping_Data[[#This Row],[OrderDate]],"MMM")</f>
        <v>Jun</v>
      </c>
      <c r="K1428">
        <f>YEAR(Shipping_Data[[#This Row],[OrderDate]])</f>
        <v>2020</v>
      </c>
      <c r="L1428" s="1">
        <v>44034</v>
      </c>
      <c r="M1428" s="1">
        <v>44014</v>
      </c>
      <c r="N1428" t="s">
        <v>26</v>
      </c>
      <c r="O1428">
        <v>2</v>
      </c>
      <c r="P1428" t="s">
        <v>79</v>
      </c>
      <c r="Q1428">
        <v>19</v>
      </c>
      <c r="R1428">
        <v>10</v>
      </c>
      <c r="S1428">
        <v>0</v>
      </c>
      <c r="T1428">
        <v>190</v>
      </c>
      <c r="U1428">
        <v>23.79</v>
      </c>
    </row>
    <row r="1429" spans="1:21" hidden="1" x14ac:dyDescent="0.2">
      <c r="A1429" t="s">
        <v>354</v>
      </c>
      <c r="B1429" t="s">
        <v>350</v>
      </c>
      <c r="C1429" t="s">
        <v>351</v>
      </c>
      <c r="D1429" t="s">
        <v>352</v>
      </c>
      <c r="E1429" t="s">
        <v>353</v>
      </c>
      <c r="F1429" t="s">
        <v>477</v>
      </c>
      <c r="G1429" t="s">
        <v>457</v>
      </c>
      <c r="H1429">
        <v>10792</v>
      </c>
      <c r="I1429" s="1">
        <v>44006</v>
      </c>
      <c r="J1429" s="1" t="str">
        <f>TEXT(Shipping_Data[[#This Row],[OrderDate]],"MMM")</f>
        <v>Jun</v>
      </c>
      <c r="K1429">
        <f>YEAR(Shipping_Data[[#This Row],[OrderDate]])</f>
        <v>2020</v>
      </c>
      <c r="L1429" s="1">
        <v>44034</v>
      </c>
      <c r="M1429" s="1">
        <v>44014</v>
      </c>
      <c r="N1429" t="s">
        <v>26</v>
      </c>
      <c r="O1429">
        <v>54</v>
      </c>
      <c r="P1429" t="s">
        <v>220</v>
      </c>
      <c r="Q1429">
        <v>7.45</v>
      </c>
      <c r="R1429">
        <v>3</v>
      </c>
      <c r="S1429">
        <v>0</v>
      </c>
      <c r="T1429">
        <v>22.35</v>
      </c>
      <c r="U1429">
        <v>23.79</v>
      </c>
    </row>
    <row r="1430" spans="1:21" hidden="1" x14ac:dyDescent="0.2">
      <c r="A1430" t="s">
        <v>354</v>
      </c>
      <c r="B1430" t="s">
        <v>350</v>
      </c>
      <c r="C1430" t="s">
        <v>351</v>
      </c>
      <c r="D1430" t="s">
        <v>352</v>
      </c>
      <c r="E1430" t="s">
        <v>353</v>
      </c>
      <c r="F1430" t="s">
        <v>477</v>
      </c>
      <c r="G1430" t="s">
        <v>457</v>
      </c>
      <c r="H1430">
        <v>10792</v>
      </c>
      <c r="I1430" s="1">
        <v>44006</v>
      </c>
      <c r="J1430" s="1" t="str">
        <f>TEXT(Shipping_Data[[#This Row],[OrderDate]],"MMM")</f>
        <v>Jun</v>
      </c>
      <c r="K1430">
        <f>YEAR(Shipping_Data[[#This Row],[OrderDate]])</f>
        <v>2020</v>
      </c>
      <c r="L1430" s="1">
        <v>44034</v>
      </c>
      <c r="M1430" s="1">
        <v>44014</v>
      </c>
      <c r="N1430" t="s">
        <v>26</v>
      </c>
      <c r="O1430">
        <v>68</v>
      </c>
      <c r="P1430" t="s">
        <v>221</v>
      </c>
      <c r="Q1430">
        <v>12.5</v>
      </c>
      <c r="R1430">
        <v>15</v>
      </c>
      <c r="S1430">
        <v>0</v>
      </c>
      <c r="T1430">
        <v>187.5</v>
      </c>
      <c r="U1430">
        <v>23.79</v>
      </c>
    </row>
    <row r="1431" spans="1:21" hidden="1" x14ac:dyDescent="0.2">
      <c r="A1431" t="s">
        <v>322</v>
      </c>
      <c r="B1431" t="s">
        <v>323</v>
      </c>
      <c r="C1431" t="s">
        <v>324</v>
      </c>
      <c r="D1431" t="s">
        <v>325</v>
      </c>
      <c r="E1431" t="s">
        <v>226</v>
      </c>
      <c r="F1431" t="s">
        <v>477</v>
      </c>
      <c r="G1431" t="s">
        <v>454</v>
      </c>
      <c r="H1431">
        <v>10793</v>
      </c>
      <c r="I1431" s="1">
        <v>44007</v>
      </c>
      <c r="J1431" s="1" t="str">
        <f>TEXT(Shipping_Data[[#This Row],[OrderDate]],"MMM")</f>
        <v>Jun</v>
      </c>
      <c r="K1431">
        <f>YEAR(Shipping_Data[[#This Row],[OrderDate]])</f>
        <v>2020</v>
      </c>
      <c r="L1431" s="1">
        <v>44035</v>
      </c>
      <c r="M1431" s="1">
        <v>44022</v>
      </c>
      <c r="N1431" t="s">
        <v>26</v>
      </c>
      <c r="O1431">
        <v>41</v>
      </c>
      <c r="P1431" t="s">
        <v>48</v>
      </c>
      <c r="Q1431">
        <v>9.65</v>
      </c>
      <c r="R1431">
        <v>14</v>
      </c>
      <c r="S1431">
        <v>0</v>
      </c>
      <c r="T1431">
        <v>135.1</v>
      </c>
      <c r="U1431">
        <v>4.5199999999999996</v>
      </c>
    </row>
    <row r="1432" spans="1:21" hidden="1" x14ac:dyDescent="0.2">
      <c r="A1432" t="s">
        <v>322</v>
      </c>
      <c r="B1432" t="s">
        <v>323</v>
      </c>
      <c r="C1432" t="s">
        <v>324</v>
      </c>
      <c r="D1432" t="s">
        <v>325</v>
      </c>
      <c r="E1432" t="s">
        <v>226</v>
      </c>
      <c r="F1432" t="s">
        <v>477</v>
      </c>
      <c r="G1432" t="s">
        <v>454</v>
      </c>
      <c r="H1432">
        <v>10793</v>
      </c>
      <c r="I1432" s="1">
        <v>44007</v>
      </c>
      <c r="J1432" s="1" t="str">
        <f>TEXT(Shipping_Data[[#This Row],[OrderDate]],"MMM")</f>
        <v>Jun</v>
      </c>
      <c r="K1432">
        <f>YEAR(Shipping_Data[[#This Row],[OrderDate]])</f>
        <v>2020</v>
      </c>
      <c r="L1432" s="1">
        <v>44035</v>
      </c>
      <c r="M1432" s="1">
        <v>44022</v>
      </c>
      <c r="N1432" t="s">
        <v>26</v>
      </c>
      <c r="O1432">
        <v>52</v>
      </c>
      <c r="P1432" t="s">
        <v>270</v>
      </c>
      <c r="Q1432">
        <v>7</v>
      </c>
      <c r="R1432">
        <v>8</v>
      </c>
      <c r="S1432">
        <v>0</v>
      </c>
      <c r="T1432">
        <v>56</v>
      </c>
      <c r="U1432">
        <v>4.5199999999999996</v>
      </c>
    </row>
    <row r="1433" spans="1:21" hidden="1" x14ac:dyDescent="0.2">
      <c r="A1433" t="s">
        <v>120</v>
      </c>
      <c r="B1433" t="s">
        <v>121</v>
      </c>
      <c r="C1433" t="s">
        <v>45</v>
      </c>
      <c r="D1433" t="s">
        <v>122</v>
      </c>
      <c r="E1433" t="s">
        <v>39</v>
      </c>
      <c r="F1433" t="s">
        <v>478</v>
      </c>
      <c r="G1433" t="s">
        <v>456</v>
      </c>
      <c r="H1433">
        <v>10794</v>
      </c>
      <c r="I1433" s="1">
        <v>44007</v>
      </c>
      <c r="J1433" s="1" t="str">
        <f>TEXT(Shipping_Data[[#This Row],[OrderDate]],"MMM")</f>
        <v>Jun</v>
      </c>
      <c r="K1433">
        <f>YEAR(Shipping_Data[[#This Row],[OrderDate]])</f>
        <v>2020</v>
      </c>
      <c r="L1433" s="1">
        <v>44035</v>
      </c>
      <c r="M1433" s="1">
        <v>44016</v>
      </c>
      <c r="N1433" t="s">
        <v>40</v>
      </c>
      <c r="O1433">
        <v>14</v>
      </c>
      <c r="P1433" t="s">
        <v>41</v>
      </c>
      <c r="Q1433">
        <v>23.25</v>
      </c>
      <c r="R1433">
        <v>15</v>
      </c>
      <c r="S1433">
        <v>0.20000000298023224</v>
      </c>
      <c r="T1433">
        <v>279</v>
      </c>
      <c r="U1433">
        <v>21.49</v>
      </c>
    </row>
    <row r="1434" spans="1:21" hidden="1" x14ac:dyDescent="0.2">
      <c r="A1434" t="s">
        <v>120</v>
      </c>
      <c r="B1434" t="s">
        <v>121</v>
      </c>
      <c r="C1434" t="s">
        <v>45</v>
      </c>
      <c r="D1434" t="s">
        <v>122</v>
      </c>
      <c r="E1434" t="s">
        <v>39</v>
      </c>
      <c r="F1434" t="s">
        <v>478</v>
      </c>
      <c r="G1434" t="s">
        <v>456</v>
      </c>
      <c r="H1434">
        <v>10794</v>
      </c>
      <c r="I1434" s="1">
        <v>44007</v>
      </c>
      <c r="J1434" s="1" t="str">
        <f>TEXT(Shipping_Data[[#This Row],[OrderDate]],"MMM")</f>
        <v>Jun</v>
      </c>
      <c r="K1434">
        <f>YEAR(Shipping_Data[[#This Row],[OrderDate]])</f>
        <v>2020</v>
      </c>
      <c r="L1434" s="1">
        <v>44035</v>
      </c>
      <c r="M1434" s="1">
        <v>44016</v>
      </c>
      <c r="N1434" t="s">
        <v>40</v>
      </c>
      <c r="O1434">
        <v>54</v>
      </c>
      <c r="P1434" t="s">
        <v>220</v>
      </c>
      <c r="Q1434">
        <v>7.45</v>
      </c>
      <c r="R1434">
        <v>6</v>
      </c>
      <c r="S1434">
        <v>0.20000000298023224</v>
      </c>
      <c r="T1434">
        <v>35.76</v>
      </c>
      <c r="U1434">
        <v>21.49</v>
      </c>
    </row>
    <row r="1435" spans="1:21" hidden="1" x14ac:dyDescent="0.2">
      <c r="A1435" t="s">
        <v>95</v>
      </c>
      <c r="B1435" t="s">
        <v>96</v>
      </c>
      <c r="C1435" t="s">
        <v>97</v>
      </c>
      <c r="D1435" t="s">
        <v>98</v>
      </c>
      <c r="E1435" t="s">
        <v>99</v>
      </c>
      <c r="F1435" t="s">
        <v>477</v>
      </c>
      <c r="G1435" t="s">
        <v>458</v>
      </c>
      <c r="H1435">
        <v>10795</v>
      </c>
      <c r="I1435" s="1">
        <v>44007</v>
      </c>
      <c r="J1435" s="1" t="str">
        <f>TEXT(Shipping_Data[[#This Row],[OrderDate]],"MMM")</f>
        <v>Jun</v>
      </c>
      <c r="K1435">
        <f>YEAR(Shipping_Data[[#This Row],[OrderDate]])</f>
        <v>2020</v>
      </c>
      <c r="L1435" s="1">
        <v>44035</v>
      </c>
      <c r="M1435" s="1">
        <v>44034</v>
      </c>
      <c r="N1435" t="s">
        <v>47</v>
      </c>
      <c r="O1435">
        <v>16</v>
      </c>
      <c r="P1435" t="s">
        <v>80</v>
      </c>
      <c r="Q1435">
        <v>17.45</v>
      </c>
      <c r="R1435">
        <v>65</v>
      </c>
      <c r="S1435">
        <v>0</v>
      </c>
      <c r="T1435">
        <v>1134.25</v>
      </c>
      <c r="U1435">
        <v>126.66</v>
      </c>
    </row>
    <row r="1436" spans="1:21" hidden="1" x14ac:dyDescent="0.2">
      <c r="A1436" t="s">
        <v>95</v>
      </c>
      <c r="B1436" t="s">
        <v>96</v>
      </c>
      <c r="C1436" t="s">
        <v>97</v>
      </c>
      <c r="D1436" t="s">
        <v>98</v>
      </c>
      <c r="E1436" t="s">
        <v>99</v>
      </c>
      <c r="F1436" t="s">
        <v>477</v>
      </c>
      <c r="G1436" t="s">
        <v>458</v>
      </c>
      <c r="H1436">
        <v>10795</v>
      </c>
      <c r="I1436" s="1">
        <v>44007</v>
      </c>
      <c r="J1436" s="1" t="str">
        <f>TEXT(Shipping_Data[[#This Row],[OrderDate]],"MMM")</f>
        <v>Jun</v>
      </c>
      <c r="K1436">
        <f>YEAR(Shipping_Data[[#This Row],[OrderDate]])</f>
        <v>2020</v>
      </c>
      <c r="L1436" s="1">
        <v>44035</v>
      </c>
      <c r="M1436" s="1">
        <v>44034</v>
      </c>
      <c r="N1436" t="s">
        <v>47</v>
      </c>
      <c r="O1436">
        <v>17</v>
      </c>
      <c r="P1436" t="s">
        <v>140</v>
      </c>
      <c r="Q1436">
        <v>39</v>
      </c>
      <c r="R1436">
        <v>35</v>
      </c>
      <c r="S1436">
        <v>0.25</v>
      </c>
      <c r="T1436">
        <v>1023.75</v>
      </c>
      <c r="U1436">
        <v>126.66</v>
      </c>
    </row>
    <row r="1437" spans="1:21" hidden="1" x14ac:dyDescent="0.2">
      <c r="A1437" t="s">
        <v>89</v>
      </c>
      <c r="B1437" t="s">
        <v>90</v>
      </c>
      <c r="C1437" t="s">
        <v>91</v>
      </c>
      <c r="D1437" t="s">
        <v>92</v>
      </c>
      <c r="E1437" t="s">
        <v>93</v>
      </c>
      <c r="F1437" t="s">
        <v>478</v>
      </c>
      <c r="G1437" t="s">
        <v>454</v>
      </c>
      <c r="H1437">
        <v>10796</v>
      </c>
      <c r="I1437" s="1">
        <v>44008</v>
      </c>
      <c r="J1437" s="1" t="str">
        <f>TEXT(Shipping_Data[[#This Row],[OrderDate]],"MMM")</f>
        <v>Jun</v>
      </c>
      <c r="K1437">
        <f>YEAR(Shipping_Data[[#This Row],[OrderDate]])</f>
        <v>2020</v>
      </c>
      <c r="L1437" s="1">
        <v>44036</v>
      </c>
      <c r="M1437" s="1">
        <v>44028</v>
      </c>
      <c r="N1437" t="s">
        <v>40</v>
      </c>
      <c r="O1437">
        <v>26</v>
      </c>
      <c r="P1437" t="s">
        <v>289</v>
      </c>
      <c r="Q1437">
        <v>31.23</v>
      </c>
      <c r="R1437">
        <v>21</v>
      </c>
      <c r="S1437">
        <v>0.20000000298023224</v>
      </c>
      <c r="T1437">
        <v>524.66</v>
      </c>
      <c r="U1437">
        <v>26.52</v>
      </c>
    </row>
    <row r="1438" spans="1:21" hidden="1" x14ac:dyDescent="0.2">
      <c r="A1438" t="s">
        <v>89</v>
      </c>
      <c r="B1438" t="s">
        <v>90</v>
      </c>
      <c r="C1438" t="s">
        <v>91</v>
      </c>
      <c r="D1438" t="s">
        <v>92</v>
      </c>
      <c r="E1438" t="s">
        <v>93</v>
      </c>
      <c r="F1438" t="s">
        <v>478</v>
      </c>
      <c r="G1438" t="s">
        <v>454</v>
      </c>
      <c r="H1438">
        <v>10796</v>
      </c>
      <c r="I1438" s="1">
        <v>44008</v>
      </c>
      <c r="J1438" s="1" t="str">
        <f>TEXT(Shipping_Data[[#This Row],[OrderDate]],"MMM")</f>
        <v>Jun</v>
      </c>
      <c r="K1438">
        <f>YEAR(Shipping_Data[[#This Row],[OrderDate]])</f>
        <v>2020</v>
      </c>
      <c r="L1438" s="1">
        <v>44036</v>
      </c>
      <c r="M1438" s="1">
        <v>44028</v>
      </c>
      <c r="N1438" t="s">
        <v>40</v>
      </c>
      <c r="O1438">
        <v>44</v>
      </c>
      <c r="P1438" t="s">
        <v>190</v>
      </c>
      <c r="Q1438">
        <v>19.45</v>
      </c>
      <c r="R1438">
        <v>10</v>
      </c>
      <c r="S1438">
        <v>0</v>
      </c>
      <c r="T1438">
        <v>194.5</v>
      </c>
      <c r="U1438">
        <v>26.52</v>
      </c>
    </row>
    <row r="1439" spans="1:21" hidden="1" x14ac:dyDescent="0.2">
      <c r="A1439" t="s">
        <v>89</v>
      </c>
      <c r="B1439" t="s">
        <v>90</v>
      </c>
      <c r="C1439" t="s">
        <v>91</v>
      </c>
      <c r="D1439" t="s">
        <v>92</v>
      </c>
      <c r="E1439" t="s">
        <v>93</v>
      </c>
      <c r="F1439" t="s">
        <v>478</v>
      </c>
      <c r="G1439" t="s">
        <v>454</v>
      </c>
      <c r="H1439">
        <v>10796</v>
      </c>
      <c r="I1439" s="1">
        <v>44008</v>
      </c>
      <c r="J1439" s="1" t="str">
        <f>TEXT(Shipping_Data[[#This Row],[OrderDate]],"MMM")</f>
        <v>Jun</v>
      </c>
      <c r="K1439">
        <f>YEAR(Shipping_Data[[#This Row],[OrderDate]])</f>
        <v>2020</v>
      </c>
      <c r="L1439" s="1">
        <v>44036</v>
      </c>
      <c r="M1439" s="1">
        <v>44028</v>
      </c>
      <c r="N1439" t="s">
        <v>40</v>
      </c>
      <c r="O1439">
        <v>64</v>
      </c>
      <c r="P1439" t="s">
        <v>228</v>
      </c>
      <c r="Q1439">
        <v>33.25</v>
      </c>
      <c r="R1439">
        <v>35</v>
      </c>
      <c r="S1439">
        <v>0.20000000298023224</v>
      </c>
      <c r="T1439">
        <v>931</v>
      </c>
      <c r="U1439">
        <v>26.52</v>
      </c>
    </row>
    <row r="1440" spans="1:21" hidden="1" x14ac:dyDescent="0.2">
      <c r="A1440" t="s">
        <v>89</v>
      </c>
      <c r="B1440" t="s">
        <v>90</v>
      </c>
      <c r="C1440" t="s">
        <v>91</v>
      </c>
      <c r="D1440" t="s">
        <v>92</v>
      </c>
      <c r="E1440" t="s">
        <v>93</v>
      </c>
      <c r="F1440" t="s">
        <v>478</v>
      </c>
      <c r="G1440" t="s">
        <v>454</v>
      </c>
      <c r="H1440">
        <v>10796</v>
      </c>
      <c r="I1440" s="1">
        <v>44008</v>
      </c>
      <c r="J1440" s="1" t="str">
        <f>TEXT(Shipping_Data[[#This Row],[OrderDate]],"MMM")</f>
        <v>Jun</v>
      </c>
      <c r="K1440">
        <f>YEAR(Shipping_Data[[#This Row],[OrderDate]])</f>
        <v>2020</v>
      </c>
      <c r="L1440" s="1">
        <v>44036</v>
      </c>
      <c r="M1440" s="1">
        <v>44028</v>
      </c>
      <c r="N1440" t="s">
        <v>40</v>
      </c>
      <c r="O1440">
        <v>69</v>
      </c>
      <c r="P1440" t="s">
        <v>233</v>
      </c>
      <c r="Q1440">
        <v>36</v>
      </c>
      <c r="R1440">
        <v>24</v>
      </c>
      <c r="S1440">
        <v>0.20000000298023224</v>
      </c>
      <c r="T1440">
        <v>691.2</v>
      </c>
      <c r="U1440">
        <v>26.52</v>
      </c>
    </row>
    <row r="1441" spans="1:21" hidden="1" x14ac:dyDescent="0.2">
      <c r="A1441" t="s">
        <v>329</v>
      </c>
      <c r="B1441" t="s">
        <v>330</v>
      </c>
      <c r="C1441" t="s">
        <v>331</v>
      </c>
      <c r="D1441" t="s">
        <v>332</v>
      </c>
      <c r="E1441" t="s">
        <v>34</v>
      </c>
      <c r="F1441" t="s">
        <v>477</v>
      </c>
      <c r="G1441" t="s">
        <v>460</v>
      </c>
      <c r="H1441">
        <v>10797</v>
      </c>
      <c r="I1441" s="1">
        <v>44008</v>
      </c>
      <c r="J1441" s="1" t="str">
        <f>TEXT(Shipping_Data[[#This Row],[OrderDate]],"MMM")</f>
        <v>Jun</v>
      </c>
      <c r="K1441">
        <f>YEAR(Shipping_Data[[#This Row],[OrderDate]])</f>
        <v>2020</v>
      </c>
      <c r="L1441" s="1">
        <v>44036</v>
      </c>
      <c r="M1441" s="1">
        <v>44019</v>
      </c>
      <c r="N1441" t="s">
        <v>47</v>
      </c>
      <c r="O1441">
        <v>11</v>
      </c>
      <c r="P1441" t="s">
        <v>27</v>
      </c>
      <c r="Q1441">
        <v>21</v>
      </c>
      <c r="R1441">
        <v>20</v>
      </c>
      <c r="S1441">
        <v>0</v>
      </c>
      <c r="T1441">
        <v>420</v>
      </c>
      <c r="U1441">
        <v>33.35</v>
      </c>
    </row>
    <row r="1442" spans="1:21" hidden="1" x14ac:dyDescent="0.2">
      <c r="A1442" t="s">
        <v>264</v>
      </c>
      <c r="B1442" t="s">
        <v>265</v>
      </c>
      <c r="C1442" t="s">
        <v>266</v>
      </c>
      <c r="D1442" t="s">
        <v>267</v>
      </c>
      <c r="E1442" t="s">
        <v>226</v>
      </c>
      <c r="F1442" t="s">
        <v>477</v>
      </c>
      <c r="G1442" t="s">
        <v>459</v>
      </c>
      <c r="H1442">
        <v>10798</v>
      </c>
      <c r="I1442" s="1">
        <v>44009</v>
      </c>
      <c r="J1442" s="1" t="str">
        <f>TEXT(Shipping_Data[[#This Row],[OrderDate]],"MMM")</f>
        <v>Jun</v>
      </c>
      <c r="K1442">
        <f>YEAR(Shipping_Data[[#This Row],[OrderDate]])</f>
        <v>2020</v>
      </c>
      <c r="L1442" s="1">
        <v>44037</v>
      </c>
      <c r="M1442" s="1">
        <v>44019</v>
      </c>
      <c r="N1442" t="s">
        <v>40</v>
      </c>
      <c r="O1442">
        <v>62</v>
      </c>
      <c r="P1442" t="s">
        <v>118</v>
      </c>
      <c r="Q1442">
        <v>49.3</v>
      </c>
      <c r="R1442">
        <v>2</v>
      </c>
      <c r="S1442">
        <v>0</v>
      </c>
      <c r="T1442">
        <v>98.6</v>
      </c>
      <c r="U1442">
        <v>2.33</v>
      </c>
    </row>
    <row r="1443" spans="1:21" hidden="1" x14ac:dyDescent="0.2">
      <c r="A1443" t="s">
        <v>264</v>
      </c>
      <c r="B1443" t="s">
        <v>265</v>
      </c>
      <c r="C1443" t="s">
        <v>266</v>
      </c>
      <c r="D1443" t="s">
        <v>267</v>
      </c>
      <c r="E1443" t="s">
        <v>226</v>
      </c>
      <c r="F1443" t="s">
        <v>477</v>
      </c>
      <c r="G1443" t="s">
        <v>459</v>
      </c>
      <c r="H1443">
        <v>10798</v>
      </c>
      <c r="I1443" s="1">
        <v>44009</v>
      </c>
      <c r="J1443" s="1" t="str">
        <f>TEXT(Shipping_Data[[#This Row],[OrderDate]],"MMM")</f>
        <v>Jun</v>
      </c>
      <c r="K1443">
        <f>YEAR(Shipping_Data[[#This Row],[OrderDate]])</f>
        <v>2020</v>
      </c>
      <c r="L1443" s="1">
        <v>44037</v>
      </c>
      <c r="M1443" s="1">
        <v>44019</v>
      </c>
      <c r="N1443" t="s">
        <v>40</v>
      </c>
      <c r="O1443">
        <v>72</v>
      </c>
      <c r="P1443" t="s">
        <v>29</v>
      </c>
      <c r="Q1443">
        <v>34.799999999999997</v>
      </c>
      <c r="R1443">
        <v>10</v>
      </c>
      <c r="S1443">
        <v>0</v>
      </c>
      <c r="T1443">
        <v>348</v>
      </c>
      <c r="U1443">
        <v>2.33</v>
      </c>
    </row>
    <row r="1444" spans="1:21" hidden="1" x14ac:dyDescent="0.2">
      <c r="A1444" t="s">
        <v>271</v>
      </c>
      <c r="B1444" t="s">
        <v>272</v>
      </c>
      <c r="C1444" t="s">
        <v>273</v>
      </c>
      <c r="D1444" t="s">
        <v>274</v>
      </c>
      <c r="E1444" t="s">
        <v>34</v>
      </c>
      <c r="F1444" t="s">
        <v>477</v>
      </c>
      <c r="G1444" t="s">
        <v>455</v>
      </c>
      <c r="H1444">
        <v>10799</v>
      </c>
      <c r="I1444" s="1">
        <v>44009</v>
      </c>
      <c r="J1444" s="1" t="str">
        <f>TEXT(Shipping_Data[[#This Row],[OrderDate]],"MMM")</f>
        <v>Jun</v>
      </c>
      <c r="K1444">
        <f>YEAR(Shipping_Data[[#This Row],[OrderDate]])</f>
        <v>2020</v>
      </c>
      <c r="L1444" s="1">
        <v>44051</v>
      </c>
      <c r="M1444" s="1">
        <v>44019</v>
      </c>
      <c r="N1444" t="s">
        <v>26</v>
      </c>
      <c r="O1444">
        <v>13</v>
      </c>
      <c r="P1444" t="s">
        <v>180</v>
      </c>
      <c r="Q1444">
        <v>6</v>
      </c>
      <c r="R1444">
        <v>20</v>
      </c>
      <c r="S1444">
        <v>0.15000000596046448</v>
      </c>
      <c r="T1444">
        <v>102</v>
      </c>
      <c r="U1444">
        <v>30.76</v>
      </c>
    </row>
    <row r="1445" spans="1:21" hidden="1" x14ac:dyDescent="0.2">
      <c r="A1445" t="s">
        <v>271</v>
      </c>
      <c r="B1445" t="s">
        <v>272</v>
      </c>
      <c r="C1445" t="s">
        <v>273</v>
      </c>
      <c r="D1445" t="s">
        <v>274</v>
      </c>
      <c r="E1445" t="s">
        <v>34</v>
      </c>
      <c r="F1445" t="s">
        <v>477</v>
      </c>
      <c r="G1445" t="s">
        <v>455</v>
      </c>
      <c r="H1445">
        <v>10799</v>
      </c>
      <c r="I1445" s="1">
        <v>44009</v>
      </c>
      <c r="J1445" s="1" t="str">
        <f>TEXT(Shipping_Data[[#This Row],[OrderDate]],"MMM")</f>
        <v>Jun</v>
      </c>
      <c r="K1445">
        <f>YEAR(Shipping_Data[[#This Row],[OrderDate]])</f>
        <v>2020</v>
      </c>
      <c r="L1445" s="1">
        <v>44051</v>
      </c>
      <c r="M1445" s="1">
        <v>44019</v>
      </c>
      <c r="N1445" t="s">
        <v>26</v>
      </c>
      <c r="O1445">
        <v>24</v>
      </c>
      <c r="P1445" t="s">
        <v>72</v>
      </c>
      <c r="Q1445">
        <v>4.5</v>
      </c>
      <c r="R1445">
        <v>20</v>
      </c>
      <c r="S1445">
        <v>0.15000000596046448</v>
      </c>
      <c r="T1445">
        <v>76.5</v>
      </c>
      <c r="U1445">
        <v>30.76</v>
      </c>
    </row>
    <row r="1446" spans="1:21" hidden="1" x14ac:dyDescent="0.2">
      <c r="A1446" t="s">
        <v>271</v>
      </c>
      <c r="B1446" t="s">
        <v>272</v>
      </c>
      <c r="C1446" t="s">
        <v>273</v>
      </c>
      <c r="D1446" t="s">
        <v>274</v>
      </c>
      <c r="E1446" t="s">
        <v>34</v>
      </c>
      <c r="F1446" t="s">
        <v>477</v>
      </c>
      <c r="G1446" t="s">
        <v>455</v>
      </c>
      <c r="H1446">
        <v>10799</v>
      </c>
      <c r="I1446" s="1">
        <v>44009</v>
      </c>
      <c r="J1446" s="1" t="str">
        <f>TEXT(Shipping_Data[[#This Row],[OrderDate]],"MMM")</f>
        <v>Jun</v>
      </c>
      <c r="K1446">
        <f>YEAR(Shipping_Data[[#This Row],[OrderDate]])</f>
        <v>2020</v>
      </c>
      <c r="L1446" s="1">
        <v>44051</v>
      </c>
      <c r="M1446" s="1">
        <v>44019</v>
      </c>
      <c r="N1446" t="s">
        <v>26</v>
      </c>
      <c r="O1446">
        <v>59</v>
      </c>
      <c r="P1446" t="s">
        <v>82</v>
      </c>
      <c r="Q1446">
        <v>55</v>
      </c>
      <c r="R1446">
        <v>25</v>
      </c>
      <c r="S1446">
        <v>0</v>
      </c>
      <c r="T1446">
        <v>1375</v>
      </c>
      <c r="U1446">
        <v>30.76</v>
      </c>
    </row>
    <row r="1447" spans="1:21" hidden="1" x14ac:dyDescent="0.2">
      <c r="A1447" t="s">
        <v>326</v>
      </c>
      <c r="B1447" t="s">
        <v>327</v>
      </c>
      <c r="C1447" t="s">
        <v>224</v>
      </c>
      <c r="D1447" t="s">
        <v>328</v>
      </c>
      <c r="E1447" t="s">
        <v>226</v>
      </c>
      <c r="F1447" t="s">
        <v>477</v>
      </c>
      <c r="G1447" t="s">
        <v>457</v>
      </c>
      <c r="H1447">
        <v>10800</v>
      </c>
      <c r="I1447" s="1">
        <v>44009</v>
      </c>
      <c r="J1447" s="1" t="str">
        <f>TEXT(Shipping_Data[[#This Row],[OrderDate]],"MMM")</f>
        <v>Jun</v>
      </c>
      <c r="K1447">
        <f>YEAR(Shipping_Data[[#This Row],[OrderDate]])</f>
        <v>2020</v>
      </c>
      <c r="L1447" s="1">
        <v>44037</v>
      </c>
      <c r="M1447" s="1">
        <v>44019</v>
      </c>
      <c r="N1447" t="s">
        <v>26</v>
      </c>
      <c r="O1447">
        <v>11</v>
      </c>
      <c r="P1447" t="s">
        <v>27</v>
      </c>
      <c r="Q1447">
        <v>21</v>
      </c>
      <c r="R1447">
        <v>50</v>
      </c>
      <c r="S1447">
        <v>0.10000000149011612</v>
      </c>
      <c r="T1447">
        <v>945</v>
      </c>
      <c r="U1447">
        <v>137.44</v>
      </c>
    </row>
    <row r="1448" spans="1:21" hidden="1" x14ac:dyDescent="0.2">
      <c r="A1448" t="s">
        <v>326</v>
      </c>
      <c r="B1448" t="s">
        <v>327</v>
      </c>
      <c r="C1448" t="s">
        <v>224</v>
      </c>
      <c r="D1448" t="s">
        <v>328</v>
      </c>
      <c r="E1448" t="s">
        <v>226</v>
      </c>
      <c r="F1448" t="s">
        <v>477</v>
      </c>
      <c r="G1448" t="s">
        <v>457</v>
      </c>
      <c r="H1448">
        <v>10800</v>
      </c>
      <c r="I1448" s="1">
        <v>44009</v>
      </c>
      <c r="J1448" s="1" t="str">
        <f>TEXT(Shipping_Data[[#This Row],[OrderDate]],"MMM")</f>
        <v>Jun</v>
      </c>
      <c r="K1448">
        <f>YEAR(Shipping_Data[[#This Row],[OrderDate]])</f>
        <v>2020</v>
      </c>
      <c r="L1448" s="1">
        <v>44037</v>
      </c>
      <c r="M1448" s="1">
        <v>44019</v>
      </c>
      <c r="N1448" t="s">
        <v>26</v>
      </c>
      <c r="O1448">
        <v>51</v>
      </c>
      <c r="P1448" t="s">
        <v>42</v>
      </c>
      <c r="Q1448">
        <v>53</v>
      </c>
      <c r="R1448">
        <v>10</v>
      </c>
      <c r="S1448">
        <v>0.10000000149011612</v>
      </c>
      <c r="T1448">
        <v>477</v>
      </c>
      <c r="U1448">
        <v>137.44</v>
      </c>
    </row>
    <row r="1449" spans="1:21" hidden="1" x14ac:dyDescent="0.2">
      <c r="A1449" t="s">
        <v>326</v>
      </c>
      <c r="B1449" t="s">
        <v>327</v>
      </c>
      <c r="C1449" t="s">
        <v>224</v>
      </c>
      <c r="D1449" t="s">
        <v>328</v>
      </c>
      <c r="E1449" t="s">
        <v>226</v>
      </c>
      <c r="F1449" t="s">
        <v>477</v>
      </c>
      <c r="G1449" t="s">
        <v>457</v>
      </c>
      <c r="H1449">
        <v>10800</v>
      </c>
      <c r="I1449" s="1">
        <v>44009</v>
      </c>
      <c r="J1449" s="1" t="str">
        <f>TEXT(Shipping_Data[[#This Row],[OrderDate]],"MMM")</f>
        <v>Jun</v>
      </c>
      <c r="K1449">
        <f>YEAR(Shipping_Data[[#This Row],[OrderDate]])</f>
        <v>2020</v>
      </c>
      <c r="L1449" s="1">
        <v>44037</v>
      </c>
      <c r="M1449" s="1">
        <v>44019</v>
      </c>
      <c r="N1449" t="s">
        <v>26</v>
      </c>
      <c r="O1449">
        <v>54</v>
      </c>
      <c r="P1449" t="s">
        <v>220</v>
      </c>
      <c r="Q1449">
        <v>7.45</v>
      </c>
      <c r="R1449">
        <v>7</v>
      </c>
      <c r="S1449">
        <v>0.10000000149011612</v>
      </c>
      <c r="T1449">
        <v>46.93</v>
      </c>
      <c r="U1449">
        <v>137.44</v>
      </c>
    </row>
    <row r="1450" spans="1:21" hidden="1" x14ac:dyDescent="0.2">
      <c r="A1450" t="s">
        <v>280</v>
      </c>
      <c r="B1450" t="s">
        <v>281</v>
      </c>
      <c r="C1450" t="s">
        <v>200</v>
      </c>
      <c r="D1450" t="s">
        <v>282</v>
      </c>
      <c r="E1450" t="s">
        <v>202</v>
      </c>
      <c r="F1450" t="s">
        <v>477</v>
      </c>
      <c r="G1450" t="s">
        <v>453</v>
      </c>
      <c r="H1450">
        <v>10801</v>
      </c>
      <c r="I1450" s="1">
        <v>44012</v>
      </c>
      <c r="J1450" s="1" t="str">
        <f>TEXT(Shipping_Data[[#This Row],[OrderDate]],"MMM")</f>
        <v>Jun</v>
      </c>
      <c r="K1450">
        <f>YEAR(Shipping_Data[[#This Row],[OrderDate]])</f>
        <v>2020</v>
      </c>
      <c r="L1450" s="1">
        <v>44040</v>
      </c>
      <c r="M1450" s="1">
        <v>44014</v>
      </c>
      <c r="N1450" t="s">
        <v>47</v>
      </c>
      <c r="O1450">
        <v>17</v>
      </c>
      <c r="P1450" t="s">
        <v>140</v>
      </c>
      <c r="Q1450">
        <v>39</v>
      </c>
      <c r="R1450">
        <v>40</v>
      </c>
      <c r="S1450">
        <v>0.25</v>
      </c>
      <c r="T1450">
        <v>1170</v>
      </c>
      <c r="U1450">
        <v>97.09</v>
      </c>
    </row>
    <row r="1451" spans="1:21" hidden="1" x14ac:dyDescent="0.2">
      <c r="A1451" t="s">
        <v>280</v>
      </c>
      <c r="B1451" t="s">
        <v>281</v>
      </c>
      <c r="C1451" t="s">
        <v>200</v>
      </c>
      <c r="D1451" t="s">
        <v>282</v>
      </c>
      <c r="E1451" t="s">
        <v>202</v>
      </c>
      <c r="F1451" t="s">
        <v>477</v>
      </c>
      <c r="G1451" t="s">
        <v>453</v>
      </c>
      <c r="H1451">
        <v>10801</v>
      </c>
      <c r="I1451" s="1">
        <v>44012</v>
      </c>
      <c r="J1451" s="1" t="str">
        <f>TEXT(Shipping_Data[[#This Row],[OrderDate]],"MMM")</f>
        <v>Jun</v>
      </c>
      <c r="K1451">
        <f>YEAR(Shipping_Data[[#This Row],[OrderDate]])</f>
        <v>2020</v>
      </c>
      <c r="L1451" s="1">
        <v>44040</v>
      </c>
      <c r="M1451" s="1">
        <v>44014</v>
      </c>
      <c r="N1451" t="s">
        <v>47</v>
      </c>
      <c r="O1451">
        <v>29</v>
      </c>
      <c r="P1451" t="s">
        <v>156</v>
      </c>
      <c r="Q1451">
        <v>123.79</v>
      </c>
      <c r="R1451">
        <v>20</v>
      </c>
      <c r="S1451">
        <v>0.25</v>
      </c>
      <c r="T1451">
        <v>1856.85</v>
      </c>
      <c r="U1451">
        <v>97.09</v>
      </c>
    </row>
    <row r="1452" spans="1:21" hidden="1" x14ac:dyDescent="0.2">
      <c r="A1452" t="s">
        <v>304</v>
      </c>
      <c r="B1452" t="s">
        <v>305</v>
      </c>
      <c r="C1452" t="s">
        <v>306</v>
      </c>
      <c r="D1452" t="s">
        <v>307</v>
      </c>
      <c r="E1452" t="s">
        <v>308</v>
      </c>
      <c r="F1452" t="s">
        <v>477</v>
      </c>
      <c r="G1452" t="s">
        <v>453</v>
      </c>
      <c r="H1452">
        <v>10802</v>
      </c>
      <c r="I1452" s="1">
        <v>44012</v>
      </c>
      <c r="J1452" s="1" t="str">
        <f>TEXT(Shipping_Data[[#This Row],[OrderDate]],"MMM")</f>
        <v>Jun</v>
      </c>
      <c r="K1452">
        <f>YEAR(Shipping_Data[[#This Row],[OrderDate]])</f>
        <v>2020</v>
      </c>
      <c r="L1452" s="1">
        <v>44040</v>
      </c>
      <c r="M1452" s="1">
        <v>44016</v>
      </c>
      <c r="N1452" t="s">
        <v>47</v>
      </c>
      <c r="O1452">
        <v>30</v>
      </c>
      <c r="P1452" t="s">
        <v>130</v>
      </c>
      <c r="Q1452">
        <v>25.89</v>
      </c>
      <c r="R1452">
        <v>25</v>
      </c>
      <c r="S1452">
        <v>0.25</v>
      </c>
      <c r="T1452">
        <v>485.44</v>
      </c>
      <c r="U1452">
        <v>257.26</v>
      </c>
    </row>
    <row r="1453" spans="1:21" hidden="1" x14ac:dyDescent="0.2">
      <c r="A1453" t="s">
        <v>304</v>
      </c>
      <c r="B1453" t="s">
        <v>305</v>
      </c>
      <c r="C1453" t="s">
        <v>306</v>
      </c>
      <c r="D1453" t="s">
        <v>307</v>
      </c>
      <c r="E1453" t="s">
        <v>308</v>
      </c>
      <c r="F1453" t="s">
        <v>477</v>
      </c>
      <c r="G1453" t="s">
        <v>453</v>
      </c>
      <c r="H1453">
        <v>10802</v>
      </c>
      <c r="I1453" s="1">
        <v>44012</v>
      </c>
      <c r="J1453" s="1" t="str">
        <f>TEXT(Shipping_Data[[#This Row],[OrderDate]],"MMM")</f>
        <v>Jun</v>
      </c>
      <c r="K1453">
        <f>YEAR(Shipping_Data[[#This Row],[OrderDate]])</f>
        <v>2020</v>
      </c>
      <c r="L1453" s="1">
        <v>44040</v>
      </c>
      <c r="M1453" s="1">
        <v>44016</v>
      </c>
      <c r="N1453" t="s">
        <v>47</v>
      </c>
      <c r="O1453">
        <v>51</v>
      </c>
      <c r="P1453" t="s">
        <v>42</v>
      </c>
      <c r="Q1453">
        <v>53</v>
      </c>
      <c r="R1453">
        <v>30</v>
      </c>
      <c r="S1453">
        <v>0.25</v>
      </c>
      <c r="T1453">
        <v>1192.5</v>
      </c>
      <c r="U1453">
        <v>257.26</v>
      </c>
    </row>
    <row r="1454" spans="1:21" hidden="1" x14ac:dyDescent="0.2">
      <c r="A1454" t="s">
        <v>304</v>
      </c>
      <c r="B1454" t="s">
        <v>305</v>
      </c>
      <c r="C1454" t="s">
        <v>306</v>
      </c>
      <c r="D1454" t="s">
        <v>307</v>
      </c>
      <c r="E1454" t="s">
        <v>308</v>
      </c>
      <c r="F1454" t="s">
        <v>477</v>
      </c>
      <c r="G1454" t="s">
        <v>453</v>
      </c>
      <c r="H1454">
        <v>10802</v>
      </c>
      <c r="I1454" s="1">
        <v>44012</v>
      </c>
      <c r="J1454" s="1" t="str">
        <f>TEXT(Shipping_Data[[#This Row],[OrderDate]],"MMM")</f>
        <v>Jun</v>
      </c>
      <c r="K1454">
        <f>YEAR(Shipping_Data[[#This Row],[OrderDate]])</f>
        <v>2020</v>
      </c>
      <c r="L1454" s="1">
        <v>44040</v>
      </c>
      <c r="M1454" s="1">
        <v>44016</v>
      </c>
      <c r="N1454" t="s">
        <v>47</v>
      </c>
      <c r="O1454">
        <v>55</v>
      </c>
      <c r="P1454" t="s">
        <v>73</v>
      </c>
      <c r="Q1454">
        <v>24</v>
      </c>
      <c r="R1454">
        <v>60</v>
      </c>
      <c r="S1454">
        <v>0.25</v>
      </c>
      <c r="T1454">
        <v>1080</v>
      </c>
      <c r="U1454">
        <v>257.26</v>
      </c>
    </row>
    <row r="1455" spans="1:21" hidden="1" x14ac:dyDescent="0.2">
      <c r="A1455" t="s">
        <v>304</v>
      </c>
      <c r="B1455" t="s">
        <v>305</v>
      </c>
      <c r="C1455" t="s">
        <v>306</v>
      </c>
      <c r="D1455" t="s">
        <v>307</v>
      </c>
      <c r="E1455" t="s">
        <v>308</v>
      </c>
      <c r="F1455" t="s">
        <v>477</v>
      </c>
      <c r="G1455" t="s">
        <v>453</v>
      </c>
      <c r="H1455">
        <v>10802</v>
      </c>
      <c r="I1455" s="1">
        <v>44012</v>
      </c>
      <c r="J1455" s="1" t="str">
        <f>TEXT(Shipping_Data[[#This Row],[OrderDate]],"MMM")</f>
        <v>Jun</v>
      </c>
      <c r="K1455">
        <f>YEAR(Shipping_Data[[#This Row],[OrderDate]])</f>
        <v>2020</v>
      </c>
      <c r="L1455" s="1">
        <v>44040</v>
      </c>
      <c r="M1455" s="1">
        <v>44016</v>
      </c>
      <c r="N1455" t="s">
        <v>47</v>
      </c>
      <c r="O1455">
        <v>62</v>
      </c>
      <c r="P1455" t="s">
        <v>118</v>
      </c>
      <c r="Q1455">
        <v>49.3</v>
      </c>
      <c r="R1455">
        <v>5</v>
      </c>
      <c r="S1455">
        <v>0.25</v>
      </c>
      <c r="T1455">
        <v>184.87</v>
      </c>
      <c r="U1455">
        <v>257.26</v>
      </c>
    </row>
    <row r="1456" spans="1:21" hidden="1" x14ac:dyDescent="0.2">
      <c r="A1456" t="s">
        <v>83</v>
      </c>
      <c r="B1456" t="s">
        <v>84</v>
      </c>
      <c r="C1456" t="s">
        <v>85</v>
      </c>
      <c r="D1456" t="s">
        <v>86</v>
      </c>
      <c r="E1456" t="s">
        <v>39</v>
      </c>
      <c r="F1456" t="s">
        <v>478</v>
      </c>
      <c r="G1456" t="s">
        <v>453</v>
      </c>
      <c r="H1456">
        <v>10803</v>
      </c>
      <c r="I1456" s="1">
        <v>44013</v>
      </c>
      <c r="J1456" s="1" t="str">
        <f>TEXT(Shipping_Data[[#This Row],[OrderDate]],"MMM")</f>
        <v>Jul</v>
      </c>
      <c r="K1456">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hidden="1" x14ac:dyDescent="0.2">
      <c r="A1457" t="s">
        <v>83</v>
      </c>
      <c r="B1457" t="s">
        <v>84</v>
      </c>
      <c r="C1457" t="s">
        <v>85</v>
      </c>
      <c r="D1457" t="s">
        <v>86</v>
      </c>
      <c r="E1457" t="s">
        <v>39</v>
      </c>
      <c r="F1457" t="s">
        <v>478</v>
      </c>
      <c r="G1457" t="s">
        <v>453</v>
      </c>
      <c r="H1457">
        <v>10803</v>
      </c>
      <c r="I1457" s="1">
        <v>44013</v>
      </c>
      <c r="J1457" s="1" t="str">
        <f>TEXT(Shipping_Data[[#This Row],[OrderDate]],"MMM")</f>
        <v>Jul</v>
      </c>
      <c r="K1457">
        <f>YEAR(Shipping_Data[[#This Row],[OrderDate]])</f>
        <v>2020</v>
      </c>
      <c r="L1457" s="1">
        <v>44041</v>
      </c>
      <c r="M1457" s="1">
        <v>44020</v>
      </c>
      <c r="N1457" t="s">
        <v>40</v>
      </c>
      <c r="O1457">
        <v>25</v>
      </c>
      <c r="P1457" t="s">
        <v>275</v>
      </c>
      <c r="Q1457">
        <v>14</v>
      </c>
      <c r="R1457">
        <v>15</v>
      </c>
      <c r="S1457">
        <v>5.000000074505806E-2</v>
      </c>
      <c r="T1457">
        <v>199.5</v>
      </c>
      <c r="U1457">
        <v>55.23</v>
      </c>
    </row>
    <row r="1458" spans="1:21" hidden="1" x14ac:dyDescent="0.2">
      <c r="A1458" t="s">
        <v>83</v>
      </c>
      <c r="B1458" t="s">
        <v>84</v>
      </c>
      <c r="C1458" t="s">
        <v>85</v>
      </c>
      <c r="D1458" t="s">
        <v>86</v>
      </c>
      <c r="E1458" t="s">
        <v>39</v>
      </c>
      <c r="F1458" t="s">
        <v>478</v>
      </c>
      <c r="G1458" t="s">
        <v>453</v>
      </c>
      <c r="H1458">
        <v>10803</v>
      </c>
      <c r="I1458" s="1">
        <v>44013</v>
      </c>
      <c r="J1458" s="1" t="str">
        <f>TEXT(Shipping_Data[[#This Row],[OrderDate]],"MMM")</f>
        <v>Jul</v>
      </c>
      <c r="K1458">
        <f>YEAR(Shipping_Data[[#This Row],[OrderDate]])</f>
        <v>2020</v>
      </c>
      <c r="L1458" s="1">
        <v>44041</v>
      </c>
      <c r="M1458" s="1">
        <v>44020</v>
      </c>
      <c r="N1458" t="s">
        <v>40</v>
      </c>
      <c r="O1458">
        <v>59</v>
      </c>
      <c r="P1458" t="s">
        <v>82</v>
      </c>
      <c r="Q1458">
        <v>55</v>
      </c>
      <c r="R1458">
        <v>15</v>
      </c>
      <c r="S1458">
        <v>5.000000074505806E-2</v>
      </c>
      <c r="T1458">
        <v>783.75</v>
      </c>
      <c r="U1458">
        <v>55.23</v>
      </c>
    </row>
    <row r="1459" spans="1:21" hidden="1" x14ac:dyDescent="0.2">
      <c r="A1459" t="s">
        <v>326</v>
      </c>
      <c r="B1459" t="s">
        <v>327</v>
      </c>
      <c r="C1459" t="s">
        <v>224</v>
      </c>
      <c r="D1459" t="s">
        <v>328</v>
      </c>
      <c r="E1459" t="s">
        <v>226</v>
      </c>
      <c r="F1459" t="s">
        <v>477</v>
      </c>
      <c r="G1459" t="s">
        <v>456</v>
      </c>
      <c r="H1459">
        <v>10804</v>
      </c>
      <c r="I1459" s="1">
        <v>44013</v>
      </c>
      <c r="J1459" s="1" t="str">
        <f>TEXT(Shipping_Data[[#This Row],[OrderDate]],"MMM")</f>
        <v>Jul</v>
      </c>
      <c r="K1459">
        <f>YEAR(Shipping_Data[[#This Row],[OrderDate]])</f>
        <v>2020</v>
      </c>
      <c r="L1459" s="1">
        <v>44041</v>
      </c>
      <c r="M1459" s="1">
        <v>44021</v>
      </c>
      <c r="N1459" t="s">
        <v>47</v>
      </c>
      <c r="O1459">
        <v>10</v>
      </c>
      <c r="P1459" t="s">
        <v>170</v>
      </c>
      <c r="Q1459">
        <v>31</v>
      </c>
      <c r="R1459">
        <v>36</v>
      </c>
      <c r="S1459">
        <v>0</v>
      </c>
      <c r="T1459">
        <v>1116</v>
      </c>
      <c r="U1459">
        <v>27.33</v>
      </c>
    </row>
    <row r="1460" spans="1:21" hidden="1" x14ac:dyDescent="0.2">
      <c r="A1460" t="s">
        <v>326</v>
      </c>
      <c r="B1460" t="s">
        <v>327</v>
      </c>
      <c r="C1460" t="s">
        <v>224</v>
      </c>
      <c r="D1460" t="s">
        <v>328</v>
      </c>
      <c r="E1460" t="s">
        <v>226</v>
      </c>
      <c r="F1460" t="s">
        <v>477</v>
      </c>
      <c r="G1460" t="s">
        <v>456</v>
      </c>
      <c r="H1460">
        <v>10804</v>
      </c>
      <c r="I1460" s="1">
        <v>44013</v>
      </c>
      <c r="J1460" s="1" t="str">
        <f>TEXT(Shipping_Data[[#This Row],[OrderDate]],"MMM")</f>
        <v>Jul</v>
      </c>
      <c r="K1460">
        <f>YEAR(Shipping_Data[[#This Row],[OrderDate]])</f>
        <v>2020</v>
      </c>
      <c r="L1460" s="1">
        <v>44041</v>
      </c>
      <c r="M1460" s="1">
        <v>44021</v>
      </c>
      <c r="N1460" t="s">
        <v>47</v>
      </c>
      <c r="O1460">
        <v>28</v>
      </c>
      <c r="P1460" t="s">
        <v>185</v>
      </c>
      <c r="Q1460">
        <v>45.6</v>
      </c>
      <c r="R1460">
        <v>24</v>
      </c>
      <c r="S1460">
        <v>0</v>
      </c>
      <c r="T1460">
        <v>1094.4000000000001</v>
      </c>
      <c r="U1460">
        <v>27.33</v>
      </c>
    </row>
    <row r="1461" spans="1:21" hidden="1" x14ac:dyDescent="0.2">
      <c r="A1461" t="s">
        <v>326</v>
      </c>
      <c r="B1461" t="s">
        <v>327</v>
      </c>
      <c r="C1461" t="s">
        <v>224</v>
      </c>
      <c r="D1461" t="s">
        <v>328</v>
      </c>
      <c r="E1461" t="s">
        <v>226</v>
      </c>
      <c r="F1461" t="s">
        <v>477</v>
      </c>
      <c r="G1461" t="s">
        <v>456</v>
      </c>
      <c r="H1461">
        <v>10804</v>
      </c>
      <c r="I1461" s="1">
        <v>44013</v>
      </c>
      <c r="J1461" s="1" t="str">
        <f>TEXT(Shipping_Data[[#This Row],[OrderDate]],"MMM")</f>
        <v>Jul</v>
      </c>
      <c r="K1461">
        <f>YEAR(Shipping_Data[[#This Row],[OrderDate]])</f>
        <v>2020</v>
      </c>
      <c r="L1461" s="1">
        <v>44041</v>
      </c>
      <c r="M1461" s="1">
        <v>44021</v>
      </c>
      <c r="N1461" t="s">
        <v>47</v>
      </c>
      <c r="O1461">
        <v>49</v>
      </c>
      <c r="P1461" t="s">
        <v>66</v>
      </c>
      <c r="Q1461">
        <v>20</v>
      </c>
      <c r="R1461">
        <v>4</v>
      </c>
      <c r="S1461">
        <v>0.15000000596046448</v>
      </c>
      <c r="T1461">
        <v>68</v>
      </c>
      <c r="U1461">
        <v>27.33</v>
      </c>
    </row>
    <row r="1462" spans="1:21" hidden="1" x14ac:dyDescent="0.2">
      <c r="A1462" t="s">
        <v>256</v>
      </c>
      <c r="B1462" t="s">
        <v>257</v>
      </c>
      <c r="C1462" t="s">
        <v>249</v>
      </c>
      <c r="D1462" t="s">
        <v>258</v>
      </c>
      <c r="E1462" t="s">
        <v>117</v>
      </c>
      <c r="F1462" t="s">
        <v>479</v>
      </c>
      <c r="G1462" t="s">
        <v>459</v>
      </c>
      <c r="H1462">
        <v>10805</v>
      </c>
      <c r="I1462" s="1">
        <v>44013</v>
      </c>
      <c r="J1462" s="1" t="str">
        <f>TEXT(Shipping_Data[[#This Row],[OrderDate]],"MMM")</f>
        <v>Jul</v>
      </c>
      <c r="K1462">
        <f>YEAR(Shipping_Data[[#This Row],[OrderDate]])</f>
        <v>2020</v>
      </c>
      <c r="L1462" s="1">
        <v>44041</v>
      </c>
      <c r="M1462" s="1">
        <v>44023</v>
      </c>
      <c r="N1462" t="s">
        <v>26</v>
      </c>
      <c r="O1462">
        <v>34</v>
      </c>
      <c r="P1462" t="s">
        <v>214</v>
      </c>
      <c r="Q1462">
        <v>14</v>
      </c>
      <c r="R1462">
        <v>10</v>
      </c>
      <c r="S1462">
        <v>0</v>
      </c>
      <c r="T1462">
        <v>140</v>
      </c>
      <c r="U1462">
        <v>237.34</v>
      </c>
    </row>
    <row r="1463" spans="1:21" hidden="1" x14ac:dyDescent="0.2">
      <c r="A1463" t="s">
        <v>256</v>
      </c>
      <c r="B1463" t="s">
        <v>257</v>
      </c>
      <c r="C1463" t="s">
        <v>249</v>
      </c>
      <c r="D1463" t="s">
        <v>258</v>
      </c>
      <c r="E1463" t="s">
        <v>117</v>
      </c>
      <c r="F1463" t="s">
        <v>479</v>
      </c>
      <c r="G1463" t="s">
        <v>459</v>
      </c>
      <c r="H1463">
        <v>10805</v>
      </c>
      <c r="I1463" s="1">
        <v>44013</v>
      </c>
      <c r="J1463" s="1" t="str">
        <f>TEXT(Shipping_Data[[#This Row],[OrderDate]],"MMM")</f>
        <v>Jul</v>
      </c>
      <c r="K1463">
        <f>YEAR(Shipping_Data[[#This Row],[OrderDate]])</f>
        <v>2020</v>
      </c>
      <c r="L1463" s="1">
        <v>44041</v>
      </c>
      <c r="M1463" s="1">
        <v>44023</v>
      </c>
      <c r="N1463" t="s">
        <v>26</v>
      </c>
      <c r="O1463">
        <v>38</v>
      </c>
      <c r="P1463" t="s">
        <v>288</v>
      </c>
      <c r="Q1463">
        <v>263.5</v>
      </c>
      <c r="R1463">
        <v>10</v>
      </c>
      <c r="S1463">
        <v>0</v>
      </c>
      <c r="T1463">
        <v>2635</v>
      </c>
      <c r="U1463">
        <v>237.34</v>
      </c>
    </row>
    <row r="1464" spans="1:21" hidden="1" x14ac:dyDescent="0.2">
      <c r="A1464" t="s">
        <v>50</v>
      </c>
      <c r="B1464" t="s">
        <v>51</v>
      </c>
      <c r="C1464" t="s">
        <v>52</v>
      </c>
      <c r="D1464" t="s">
        <v>53</v>
      </c>
      <c r="E1464" t="s">
        <v>20</v>
      </c>
      <c r="F1464" t="s">
        <v>477</v>
      </c>
      <c r="G1464" t="s">
        <v>454</v>
      </c>
      <c r="H1464">
        <v>10806</v>
      </c>
      <c r="I1464" s="1">
        <v>44014</v>
      </c>
      <c r="J1464" s="1" t="str">
        <f>TEXT(Shipping_Data[[#This Row],[OrderDate]],"MMM")</f>
        <v>Jul</v>
      </c>
      <c r="K1464">
        <f>YEAR(Shipping_Data[[#This Row],[OrderDate]])</f>
        <v>2020</v>
      </c>
      <c r="L1464" s="1">
        <v>44042</v>
      </c>
      <c r="M1464" s="1">
        <v>44019</v>
      </c>
      <c r="N1464" t="s">
        <v>47</v>
      </c>
      <c r="O1464">
        <v>2</v>
      </c>
      <c r="P1464" t="s">
        <v>79</v>
      </c>
      <c r="Q1464">
        <v>19</v>
      </c>
      <c r="R1464">
        <v>20</v>
      </c>
      <c r="S1464">
        <v>0.25</v>
      </c>
      <c r="T1464">
        <v>285</v>
      </c>
      <c r="U1464">
        <v>22.11</v>
      </c>
    </row>
    <row r="1465" spans="1:21" hidden="1" x14ac:dyDescent="0.2">
      <c r="A1465" t="s">
        <v>50</v>
      </c>
      <c r="B1465" t="s">
        <v>51</v>
      </c>
      <c r="C1465" t="s">
        <v>52</v>
      </c>
      <c r="D1465" t="s">
        <v>53</v>
      </c>
      <c r="E1465" t="s">
        <v>20</v>
      </c>
      <c r="F1465" t="s">
        <v>477</v>
      </c>
      <c r="G1465" t="s">
        <v>454</v>
      </c>
      <c r="H1465">
        <v>10806</v>
      </c>
      <c r="I1465" s="1">
        <v>44014</v>
      </c>
      <c r="J1465" s="1" t="str">
        <f>TEXT(Shipping_Data[[#This Row],[OrderDate]],"MMM")</f>
        <v>Jul</v>
      </c>
      <c r="K1465">
        <f>YEAR(Shipping_Data[[#This Row],[OrderDate]])</f>
        <v>2020</v>
      </c>
      <c r="L1465" s="1">
        <v>44042</v>
      </c>
      <c r="M1465" s="1">
        <v>44019</v>
      </c>
      <c r="N1465" t="s">
        <v>47</v>
      </c>
      <c r="O1465">
        <v>65</v>
      </c>
      <c r="P1465" t="s">
        <v>49</v>
      </c>
      <c r="Q1465">
        <v>21.05</v>
      </c>
      <c r="R1465">
        <v>2</v>
      </c>
      <c r="S1465">
        <v>0</v>
      </c>
      <c r="T1465">
        <v>42.1</v>
      </c>
      <c r="U1465">
        <v>22.11</v>
      </c>
    </row>
    <row r="1466" spans="1:21" hidden="1" x14ac:dyDescent="0.2">
      <c r="A1466" t="s">
        <v>50</v>
      </c>
      <c r="B1466" t="s">
        <v>51</v>
      </c>
      <c r="C1466" t="s">
        <v>52</v>
      </c>
      <c r="D1466" t="s">
        <v>53</v>
      </c>
      <c r="E1466" t="s">
        <v>20</v>
      </c>
      <c r="F1466" t="s">
        <v>477</v>
      </c>
      <c r="G1466" t="s">
        <v>454</v>
      </c>
      <c r="H1466">
        <v>10806</v>
      </c>
      <c r="I1466" s="1">
        <v>44014</v>
      </c>
      <c r="J1466" s="1" t="str">
        <f>TEXT(Shipping_Data[[#This Row],[OrderDate]],"MMM")</f>
        <v>Jul</v>
      </c>
      <c r="K1466">
        <f>YEAR(Shipping_Data[[#This Row],[OrderDate]])</f>
        <v>2020</v>
      </c>
      <c r="L1466" s="1">
        <v>44042</v>
      </c>
      <c r="M1466" s="1">
        <v>44019</v>
      </c>
      <c r="N1466" t="s">
        <v>47</v>
      </c>
      <c r="O1466">
        <v>74</v>
      </c>
      <c r="P1466" t="s">
        <v>74</v>
      </c>
      <c r="Q1466">
        <v>10</v>
      </c>
      <c r="R1466">
        <v>15</v>
      </c>
      <c r="S1466">
        <v>0.25</v>
      </c>
      <c r="T1466">
        <v>112.5</v>
      </c>
      <c r="U1466">
        <v>22.11</v>
      </c>
    </row>
    <row r="1467" spans="1:21" hidden="1" x14ac:dyDescent="0.2">
      <c r="A1467" t="s">
        <v>385</v>
      </c>
      <c r="B1467" t="s">
        <v>386</v>
      </c>
      <c r="C1467" t="s">
        <v>387</v>
      </c>
      <c r="D1467" t="s">
        <v>388</v>
      </c>
      <c r="E1467" t="s">
        <v>176</v>
      </c>
      <c r="F1467" t="s">
        <v>477</v>
      </c>
      <c r="G1467" t="s">
        <v>453</v>
      </c>
      <c r="H1467">
        <v>10807</v>
      </c>
      <c r="I1467" s="1">
        <v>44014</v>
      </c>
      <c r="J1467" s="1" t="str">
        <f>TEXT(Shipping_Data[[#This Row],[OrderDate]],"MMM")</f>
        <v>Jul</v>
      </c>
      <c r="K1467">
        <f>YEAR(Shipping_Data[[#This Row],[OrderDate]])</f>
        <v>2020</v>
      </c>
      <c r="L1467" s="1">
        <v>44042</v>
      </c>
      <c r="M1467" s="1">
        <v>44044</v>
      </c>
      <c r="N1467" t="s">
        <v>40</v>
      </c>
      <c r="O1467">
        <v>40</v>
      </c>
      <c r="P1467" t="s">
        <v>150</v>
      </c>
      <c r="Q1467">
        <v>18.399999999999999</v>
      </c>
      <c r="R1467">
        <v>1</v>
      </c>
      <c r="S1467">
        <v>0</v>
      </c>
      <c r="T1467">
        <v>18.399999999999999</v>
      </c>
      <c r="U1467">
        <v>1.36</v>
      </c>
    </row>
    <row r="1468" spans="1:21" hidden="1" x14ac:dyDescent="0.2">
      <c r="A1468" t="s">
        <v>300</v>
      </c>
      <c r="B1468" t="s">
        <v>114</v>
      </c>
      <c r="C1468" t="s">
        <v>115</v>
      </c>
      <c r="D1468" t="s">
        <v>116</v>
      </c>
      <c r="E1468" t="s">
        <v>117</v>
      </c>
      <c r="F1468" t="s">
        <v>479</v>
      </c>
      <c r="G1468" t="s">
        <v>459</v>
      </c>
      <c r="H1468">
        <v>10808</v>
      </c>
      <c r="I1468" s="1">
        <v>44015</v>
      </c>
      <c r="J1468" s="1" t="str">
        <f>TEXT(Shipping_Data[[#This Row],[OrderDate]],"MMM")</f>
        <v>Jul</v>
      </c>
      <c r="K1468">
        <f>YEAR(Shipping_Data[[#This Row],[OrderDate]])</f>
        <v>2020</v>
      </c>
      <c r="L1468" s="1">
        <v>44043</v>
      </c>
      <c r="M1468" s="1">
        <v>44023</v>
      </c>
      <c r="N1468" t="s">
        <v>26</v>
      </c>
      <c r="O1468">
        <v>56</v>
      </c>
      <c r="P1468" t="s">
        <v>129</v>
      </c>
      <c r="Q1468">
        <v>38</v>
      </c>
      <c r="R1468">
        <v>20</v>
      </c>
      <c r="S1468">
        <v>0.15000000596046448</v>
      </c>
      <c r="T1468">
        <v>646</v>
      </c>
      <c r="U1468">
        <v>45.53</v>
      </c>
    </row>
    <row r="1469" spans="1:21" hidden="1" x14ac:dyDescent="0.2">
      <c r="A1469" t="s">
        <v>300</v>
      </c>
      <c r="B1469" t="s">
        <v>114</v>
      </c>
      <c r="C1469" t="s">
        <v>115</v>
      </c>
      <c r="D1469" t="s">
        <v>116</v>
      </c>
      <c r="E1469" t="s">
        <v>117</v>
      </c>
      <c r="F1469" t="s">
        <v>479</v>
      </c>
      <c r="G1469" t="s">
        <v>459</v>
      </c>
      <c r="H1469">
        <v>10808</v>
      </c>
      <c r="I1469" s="1">
        <v>44015</v>
      </c>
      <c r="J1469" s="1" t="str">
        <f>TEXT(Shipping_Data[[#This Row],[OrderDate]],"MMM")</f>
        <v>Jul</v>
      </c>
      <c r="K1469">
        <f>YEAR(Shipping_Data[[#This Row],[OrderDate]])</f>
        <v>2020</v>
      </c>
      <c r="L1469" s="1">
        <v>44043</v>
      </c>
      <c r="M1469" s="1">
        <v>44023</v>
      </c>
      <c r="N1469" t="s">
        <v>26</v>
      </c>
      <c r="O1469">
        <v>76</v>
      </c>
      <c r="P1469" t="s">
        <v>151</v>
      </c>
      <c r="Q1469">
        <v>18</v>
      </c>
      <c r="R1469">
        <v>50</v>
      </c>
      <c r="S1469">
        <v>0.15000000596046448</v>
      </c>
      <c r="T1469">
        <v>765</v>
      </c>
      <c r="U1469">
        <v>45.53</v>
      </c>
    </row>
    <row r="1470" spans="1:21" hidden="1" x14ac:dyDescent="0.2">
      <c r="A1470" t="s">
        <v>83</v>
      </c>
      <c r="B1470" t="s">
        <v>84</v>
      </c>
      <c r="C1470" t="s">
        <v>85</v>
      </c>
      <c r="D1470" t="s">
        <v>86</v>
      </c>
      <c r="E1470" t="s">
        <v>39</v>
      </c>
      <c r="F1470" t="s">
        <v>478</v>
      </c>
      <c r="G1470" t="s">
        <v>460</v>
      </c>
      <c r="H1470">
        <v>10809</v>
      </c>
      <c r="I1470" s="1">
        <v>44015</v>
      </c>
      <c r="J1470" s="1" t="str">
        <f>TEXT(Shipping_Data[[#This Row],[OrderDate]],"MMM")</f>
        <v>Jul</v>
      </c>
      <c r="K1470">
        <f>YEAR(Shipping_Data[[#This Row],[OrderDate]])</f>
        <v>2020</v>
      </c>
      <c r="L1470" s="1">
        <v>44043</v>
      </c>
      <c r="M1470" s="1">
        <v>44021</v>
      </c>
      <c r="N1470" t="s">
        <v>40</v>
      </c>
      <c r="O1470">
        <v>52</v>
      </c>
      <c r="P1470" t="s">
        <v>270</v>
      </c>
      <c r="Q1470">
        <v>7</v>
      </c>
      <c r="R1470">
        <v>20</v>
      </c>
      <c r="S1470">
        <v>0</v>
      </c>
      <c r="T1470">
        <v>140</v>
      </c>
      <c r="U1470">
        <v>4.87</v>
      </c>
    </row>
    <row r="1471" spans="1:21" hidden="1" x14ac:dyDescent="0.2">
      <c r="A1471" t="s">
        <v>402</v>
      </c>
      <c r="B1471" t="s">
        <v>403</v>
      </c>
      <c r="C1471" t="s">
        <v>404</v>
      </c>
      <c r="D1471" t="s">
        <v>405</v>
      </c>
      <c r="E1471" t="s">
        <v>298</v>
      </c>
      <c r="F1471" t="s">
        <v>479</v>
      </c>
      <c r="G1471" t="s">
        <v>459</v>
      </c>
      <c r="H1471">
        <v>10810</v>
      </c>
      <c r="I1471" s="1">
        <v>44015</v>
      </c>
      <c r="J1471" s="1" t="str">
        <f>TEXT(Shipping_Data[[#This Row],[OrderDate]],"MMM")</f>
        <v>Jul</v>
      </c>
      <c r="K1471">
        <f>YEAR(Shipping_Data[[#This Row],[OrderDate]])</f>
        <v>2020</v>
      </c>
      <c r="L1471" s="1">
        <v>44043</v>
      </c>
      <c r="M1471" s="1">
        <v>44021</v>
      </c>
      <c r="N1471" t="s">
        <v>26</v>
      </c>
      <c r="O1471">
        <v>13</v>
      </c>
      <c r="P1471" t="s">
        <v>180</v>
      </c>
      <c r="Q1471">
        <v>6</v>
      </c>
      <c r="R1471">
        <v>7</v>
      </c>
      <c r="S1471">
        <v>0</v>
      </c>
      <c r="T1471">
        <v>42</v>
      </c>
      <c r="U1471">
        <v>4.33</v>
      </c>
    </row>
    <row r="1472" spans="1:21" hidden="1" x14ac:dyDescent="0.2">
      <c r="A1472" t="s">
        <v>402</v>
      </c>
      <c r="B1472" t="s">
        <v>403</v>
      </c>
      <c r="C1472" t="s">
        <v>404</v>
      </c>
      <c r="D1472" t="s">
        <v>405</v>
      </c>
      <c r="E1472" t="s">
        <v>298</v>
      </c>
      <c r="F1472" t="s">
        <v>479</v>
      </c>
      <c r="G1472" t="s">
        <v>459</v>
      </c>
      <c r="H1472">
        <v>10810</v>
      </c>
      <c r="I1472" s="1">
        <v>44015</v>
      </c>
      <c r="J1472" s="1" t="str">
        <f>TEXT(Shipping_Data[[#This Row],[OrderDate]],"MMM")</f>
        <v>Jul</v>
      </c>
      <c r="K1472">
        <f>YEAR(Shipping_Data[[#This Row],[OrderDate]])</f>
        <v>2020</v>
      </c>
      <c r="L1472" s="1">
        <v>44043</v>
      </c>
      <c r="M1472" s="1">
        <v>44021</v>
      </c>
      <c r="N1472" t="s">
        <v>26</v>
      </c>
      <c r="O1472">
        <v>25</v>
      </c>
      <c r="P1472" t="s">
        <v>275</v>
      </c>
      <c r="Q1472">
        <v>14</v>
      </c>
      <c r="R1472">
        <v>5</v>
      </c>
      <c r="S1472">
        <v>0</v>
      </c>
      <c r="T1472">
        <v>70</v>
      </c>
      <c r="U1472">
        <v>4.33</v>
      </c>
    </row>
    <row r="1473" spans="1:21" hidden="1" x14ac:dyDescent="0.2">
      <c r="A1473" t="s">
        <v>402</v>
      </c>
      <c r="B1473" t="s">
        <v>403</v>
      </c>
      <c r="C1473" t="s">
        <v>404</v>
      </c>
      <c r="D1473" t="s">
        <v>405</v>
      </c>
      <c r="E1473" t="s">
        <v>298</v>
      </c>
      <c r="F1473" t="s">
        <v>479</v>
      </c>
      <c r="G1473" t="s">
        <v>459</v>
      </c>
      <c r="H1473">
        <v>10810</v>
      </c>
      <c r="I1473" s="1">
        <v>44015</v>
      </c>
      <c r="J1473" s="1" t="str">
        <f>TEXT(Shipping_Data[[#This Row],[OrderDate]],"MMM")</f>
        <v>Jul</v>
      </c>
      <c r="K1473">
        <f>YEAR(Shipping_Data[[#This Row],[OrderDate]])</f>
        <v>2020</v>
      </c>
      <c r="L1473" s="1">
        <v>44043</v>
      </c>
      <c r="M1473" s="1">
        <v>44021</v>
      </c>
      <c r="N1473" t="s">
        <v>26</v>
      </c>
      <c r="O1473">
        <v>70</v>
      </c>
      <c r="P1473" t="s">
        <v>119</v>
      </c>
      <c r="Q1473">
        <v>15</v>
      </c>
      <c r="R1473">
        <v>5</v>
      </c>
      <c r="S1473">
        <v>0</v>
      </c>
      <c r="T1473">
        <v>75</v>
      </c>
      <c r="U1473">
        <v>4.33</v>
      </c>
    </row>
    <row r="1474" spans="1:21" hidden="1" x14ac:dyDescent="0.2">
      <c r="A1474" t="s">
        <v>370</v>
      </c>
      <c r="B1474" t="s">
        <v>371</v>
      </c>
      <c r="C1474" t="s">
        <v>372</v>
      </c>
      <c r="D1474" t="s">
        <v>373</v>
      </c>
      <c r="E1474" t="s">
        <v>93</v>
      </c>
      <c r="F1474" t="s">
        <v>478</v>
      </c>
      <c r="G1474" t="s">
        <v>458</v>
      </c>
      <c r="H1474">
        <v>10811</v>
      </c>
      <c r="I1474" s="1">
        <v>44016</v>
      </c>
      <c r="J1474" s="1" t="str">
        <f>TEXT(Shipping_Data[[#This Row],[OrderDate]],"MMM")</f>
        <v>Jul</v>
      </c>
      <c r="K1474">
        <f>YEAR(Shipping_Data[[#This Row],[OrderDate]])</f>
        <v>2020</v>
      </c>
      <c r="L1474" s="1">
        <v>44044</v>
      </c>
      <c r="M1474" s="1">
        <v>44022</v>
      </c>
      <c r="N1474" t="s">
        <v>40</v>
      </c>
      <c r="O1474">
        <v>19</v>
      </c>
      <c r="P1474" t="s">
        <v>203</v>
      </c>
      <c r="Q1474">
        <v>9.1999999999999993</v>
      </c>
      <c r="R1474">
        <v>15</v>
      </c>
      <c r="S1474">
        <v>0</v>
      </c>
      <c r="T1474">
        <v>138</v>
      </c>
      <c r="U1474">
        <v>31.22</v>
      </c>
    </row>
    <row r="1475" spans="1:21" hidden="1" x14ac:dyDescent="0.2">
      <c r="A1475" t="s">
        <v>370</v>
      </c>
      <c r="B1475" t="s">
        <v>371</v>
      </c>
      <c r="C1475" t="s">
        <v>372</v>
      </c>
      <c r="D1475" t="s">
        <v>373</v>
      </c>
      <c r="E1475" t="s">
        <v>93</v>
      </c>
      <c r="F1475" t="s">
        <v>478</v>
      </c>
      <c r="G1475" t="s">
        <v>458</v>
      </c>
      <c r="H1475">
        <v>10811</v>
      </c>
      <c r="I1475" s="1">
        <v>44016</v>
      </c>
      <c r="J1475" s="1" t="str">
        <f>TEXT(Shipping_Data[[#This Row],[OrderDate]],"MMM")</f>
        <v>Jul</v>
      </c>
      <c r="K1475">
        <f>YEAR(Shipping_Data[[#This Row],[OrderDate]])</f>
        <v>2020</v>
      </c>
      <c r="L1475" s="1">
        <v>44044</v>
      </c>
      <c r="M1475" s="1">
        <v>44022</v>
      </c>
      <c r="N1475" t="s">
        <v>40</v>
      </c>
      <c r="O1475">
        <v>23</v>
      </c>
      <c r="P1475" t="s">
        <v>303</v>
      </c>
      <c r="Q1475">
        <v>9</v>
      </c>
      <c r="R1475">
        <v>18</v>
      </c>
      <c r="S1475">
        <v>0</v>
      </c>
      <c r="T1475">
        <v>162</v>
      </c>
      <c r="U1475">
        <v>31.22</v>
      </c>
    </row>
    <row r="1476" spans="1:21" hidden="1" x14ac:dyDescent="0.2">
      <c r="A1476" t="s">
        <v>370</v>
      </c>
      <c r="B1476" t="s">
        <v>371</v>
      </c>
      <c r="C1476" t="s">
        <v>372</v>
      </c>
      <c r="D1476" t="s">
        <v>373</v>
      </c>
      <c r="E1476" t="s">
        <v>93</v>
      </c>
      <c r="F1476" t="s">
        <v>478</v>
      </c>
      <c r="G1476" t="s">
        <v>458</v>
      </c>
      <c r="H1476">
        <v>10811</v>
      </c>
      <c r="I1476" s="1">
        <v>44016</v>
      </c>
      <c r="J1476" s="1" t="str">
        <f>TEXT(Shipping_Data[[#This Row],[OrderDate]],"MMM")</f>
        <v>Jul</v>
      </c>
      <c r="K1476">
        <f>YEAR(Shipping_Data[[#This Row],[OrderDate]])</f>
        <v>2020</v>
      </c>
      <c r="L1476" s="1">
        <v>44044</v>
      </c>
      <c r="M1476" s="1">
        <v>44022</v>
      </c>
      <c r="N1476" t="s">
        <v>40</v>
      </c>
      <c r="O1476">
        <v>40</v>
      </c>
      <c r="P1476" t="s">
        <v>150</v>
      </c>
      <c r="Q1476">
        <v>18.399999999999999</v>
      </c>
      <c r="R1476">
        <v>30</v>
      </c>
      <c r="S1476">
        <v>0</v>
      </c>
      <c r="T1476">
        <v>552</v>
      </c>
      <c r="U1476">
        <v>31.22</v>
      </c>
    </row>
    <row r="1477" spans="1:21" hidden="1" x14ac:dyDescent="0.2">
      <c r="A1477" t="s">
        <v>216</v>
      </c>
      <c r="B1477" t="s">
        <v>217</v>
      </c>
      <c r="C1477" t="s">
        <v>218</v>
      </c>
      <c r="D1477" t="s">
        <v>219</v>
      </c>
      <c r="E1477" t="s">
        <v>176</v>
      </c>
      <c r="F1477" t="s">
        <v>477</v>
      </c>
      <c r="G1477" t="s">
        <v>452</v>
      </c>
      <c r="H1477">
        <v>10812</v>
      </c>
      <c r="I1477" s="1">
        <v>44016</v>
      </c>
      <c r="J1477" s="1" t="str">
        <f>TEXT(Shipping_Data[[#This Row],[OrderDate]],"MMM")</f>
        <v>Jul</v>
      </c>
      <c r="K1477">
        <f>YEAR(Shipping_Data[[#This Row],[OrderDate]])</f>
        <v>2020</v>
      </c>
      <c r="L1477" s="1">
        <v>44044</v>
      </c>
      <c r="M1477" s="1">
        <v>44026</v>
      </c>
      <c r="N1477" t="s">
        <v>40</v>
      </c>
      <c r="O1477">
        <v>31</v>
      </c>
      <c r="P1477" t="s">
        <v>64</v>
      </c>
      <c r="Q1477">
        <v>12.5</v>
      </c>
      <c r="R1477">
        <v>16</v>
      </c>
      <c r="S1477">
        <v>0.10000000149011612</v>
      </c>
      <c r="T1477">
        <v>180</v>
      </c>
      <c r="U1477">
        <v>59.78</v>
      </c>
    </row>
    <row r="1478" spans="1:21" hidden="1" x14ac:dyDescent="0.2">
      <c r="A1478" t="s">
        <v>216</v>
      </c>
      <c r="B1478" t="s">
        <v>217</v>
      </c>
      <c r="C1478" t="s">
        <v>218</v>
      </c>
      <c r="D1478" t="s">
        <v>219</v>
      </c>
      <c r="E1478" t="s">
        <v>176</v>
      </c>
      <c r="F1478" t="s">
        <v>477</v>
      </c>
      <c r="G1478" t="s">
        <v>452</v>
      </c>
      <c r="H1478">
        <v>10812</v>
      </c>
      <c r="I1478" s="1">
        <v>44016</v>
      </c>
      <c r="J1478" s="1" t="str">
        <f>TEXT(Shipping_Data[[#This Row],[OrderDate]],"MMM")</f>
        <v>Jul</v>
      </c>
      <c r="K1478">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hidden="1" x14ac:dyDescent="0.2">
      <c r="A1479" t="s">
        <v>216</v>
      </c>
      <c r="B1479" t="s">
        <v>217</v>
      </c>
      <c r="C1479" t="s">
        <v>218</v>
      </c>
      <c r="D1479" t="s">
        <v>219</v>
      </c>
      <c r="E1479" t="s">
        <v>176</v>
      </c>
      <c r="F1479" t="s">
        <v>477</v>
      </c>
      <c r="G1479" t="s">
        <v>452</v>
      </c>
      <c r="H1479">
        <v>10812</v>
      </c>
      <c r="I1479" s="1">
        <v>44016</v>
      </c>
      <c r="J1479" s="1" t="str">
        <f>TEXT(Shipping_Data[[#This Row],[OrderDate]],"MMM")</f>
        <v>Jul</v>
      </c>
      <c r="K1479">
        <f>YEAR(Shipping_Data[[#This Row],[OrderDate]])</f>
        <v>2020</v>
      </c>
      <c r="L1479" s="1">
        <v>44044</v>
      </c>
      <c r="M1479" s="1">
        <v>44026</v>
      </c>
      <c r="N1479" t="s">
        <v>40</v>
      </c>
      <c r="O1479">
        <v>77</v>
      </c>
      <c r="P1479" t="s">
        <v>88</v>
      </c>
      <c r="Q1479">
        <v>13</v>
      </c>
      <c r="R1479">
        <v>20</v>
      </c>
      <c r="S1479">
        <v>0</v>
      </c>
      <c r="T1479">
        <v>260</v>
      </c>
      <c r="U1479">
        <v>59.78</v>
      </c>
    </row>
    <row r="1480" spans="1:21" hidden="1" x14ac:dyDescent="0.2">
      <c r="A1480" t="s">
        <v>211</v>
      </c>
      <c r="B1480" t="s">
        <v>212</v>
      </c>
      <c r="C1480" t="s">
        <v>45</v>
      </c>
      <c r="D1480" t="s">
        <v>213</v>
      </c>
      <c r="E1480" t="s">
        <v>39</v>
      </c>
      <c r="F1480" t="s">
        <v>478</v>
      </c>
      <c r="G1480" t="s">
        <v>457</v>
      </c>
      <c r="H1480">
        <v>10813</v>
      </c>
      <c r="I1480" s="1">
        <v>44019</v>
      </c>
      <c r="J1480" s="1" t="str">
        <f>TEXT(Shipping_Data[[#This Row],[OrderDate]],"MMM")</f>
        <v>Jul</v>
      </c>
      <c r="K1480">
        <f>YEAR(Shipping_Data[[#This Row],[OrderDate]])</f>
        <v>2020</v>
      </c>
      <c r="L1480" s="1">
        <v>44047</v>
      </c>
      <c r="M1480" s="1">
        <v>44023</v>
      </c>
      <c r="N1480" t="s">
        <v>40</v>
      </c>
      <c r="O1480">
        <v>2</v>
      </c>
      <c r="P1480" t="s">
        <v>79</v>
      </c>
      <c r="Q1480">
        <v>19</v>
      </c>
      <c r="R1480">
        <v>12</v>
      </c>
      <c r="S1480">
        <v>0.20000000298023224</v>
      </c>
      <c r="T1480">
        <v>182.4</v>
      </c>
      <c r="U1480">
        <v>47.38</v>
      </c>
    </row>
    <row r="1481" spans="1:21" hidden="1" x14ac:dyDescent="0.2">
      <c r="A1481" t="s">
        <v>211</v>
      </c>
      <c r="B1481" t="s">
        <v>212</v>
      </c>
      <c r="C1481" t="s">
        <v>45</v>
      </c>
      <c r="D1481" t="s">
        <v>213</v>
      </c>
      <c r="E1481" t="s">
        <v>39</v>
      </c>
      <c r="F1481" t="s">
        <v>478</v>
      </c>
      <c r="G1481" t="s">
        <v>457</v>
      </c>
      <c r="H1481">
        <v>10813</v>
      </c>
      <c r="I1481" s="1">
        <v>44019</v>
      </c>
      <c r="J1481" s="1" t="str">
        <f>TEXT(Shipping_Data[[#This Row],[OrderDate]],"MMM")</f>
        <v>Jul</v>
      </c>
      <c r="K1481">
        <f>YEAR(Shipping_Data[[#This Row],[OrderDate]])</f>
        <v>2020</v>
      </c>
      <c r="L1481" s="1">
        <v>44047</v>
      </c>
      <c r="M1481" s="1">
        <v>44023</v>
      </c>
      <c r="N1481" t="s">
        <v>40</v>
      </c>
      <c r="O1481">
        <v>46</v>
      </c>
      <c r="P1481" t="s">
        <v>215</v>
      </c>
      <c r="Q1481">
        <v>12</v>
      </c>
      <c r="R1481">
        <v>35</v>
      </c>
      <c r="S1481">
        <v>0</v>
      </c>
      <c r="T1481">
        <v>420</v>
      </c>
      <c r="U1481">
        <v>47.38</v>
      </c>
    </row>
    <row r="1482" spans="1:21" hidden="1" x14ac:dyDescent="0.2">
      <c r="A1482" t="s">
        <v>50</v>
      </c>
      <c r="B1482" t="s">
        <v>51</v>
      </c>
      <c r="C1482" t="s">
        <v>52</v>
      </c>
      <c r="D1482" t="s">
        <v>53</v>
      </c>
      <c r="E1482" t="s">
        <v>20</v>
      </c>
      <c r="F1482" t="s">
        <v>477</v>
      </c>
      <c r="G1482" t="s">
        <v>454</v>
      </c>
      <c r="H1482">
        <v>10814</v>
      </c>
      <c r="I1482" s="1">
        <v>44019</v>
      </c>
      <c r="J1482" s="1" t="str">
        <f>TEXT(Shipping_Data[[#This Row],[OrderDate]],"MMM")</f>
        <v>Jul</v>
      </c>
      <c r="K1482">
        <f>YEAR(Shipping_Data[[#This Row],[OrderDate]])</f>
        <v>2020</v>
      </c>
      <c r="L1482" s="1">
        <v>44047</v>
      </c>
      <c r="M1482" s="1">
        <v>44028</v>
      </c>
      <c r="N1482" t="s">
        <v>26</v>
      </c>
      <c r="O1482">
        <v>41</v>
      </c>
      <c r="P1482" t="s">
        <v>48</v>
      </c>
      <c r="Q1482">
        <v>9.65</v>
      </c>
      <c r="R1482">
        <v>20</v>
      </c>
      <c r="S1482">
        <v>0</v>
      </c>
      <c r="T1482">
        <v>193</v>
      </c>
      <c r="U1482">
        <v>130.94</v>
      </c>
    </row>
    <row r="1483" spans="1:21" hidden="1" x14ac:dyDescent="0.2">
      <c r="A1483" t="s">
        <v>50</v>
      </c>
      <c r="B1483" t="s">
        <v>51</v>
      </c>
      <c r="C1483" t="s">
        <v>52</v>
      </c>
      <c r="D1483" t="s">
        <v>53</v>
      </c>
      <c r="E1483" t="s">
        <v>20</v>
      </c>
      <c r="F1483" t="s">
        <v>477</v>
      </c>
      <c r="G1483" t="s">
        <v>454</v>
      </c>
      <c r="H1483">
        <v>10814</v>
      </c>
      <c r="I1483" s="1">
        <v>44019</v>
      </c>
      <c r="J1483" s="1" t="str">
        <f>TEXT(Shipping_Data[[#This Row],[OrderDate]],"MMM")</f>
        <v>Jul</v>
      </c>
      <c r="K1483">
        <f>YEAR(Shipping_Data[[#This Row],[OrderDate]])</f>
        <v>2020</v>
      </c>
      <c r="L1483" s="1">
        <v>44047</v>
      </c>
      <c r="M1483" s="1">
        <v>44028</v>
      </c>
      <c r="N1483" t="s">
        <v>26</v>
      </c>
      <c r="O1483">
        <v>43</v>
      </c>
      <c r="P1483" t="s">
        <v>161</v>
      </c>
      <c r="Q1483">
        <v>46</v>
      </c>
      <c r="R1483">
        <v>20</v>
      </c>
      <c r="S1483">
        <v>0.15000000596046448</v>
      </c>
      <c r="T1483">
        <v>782</v>
      </c>
      <c r="U1483">
        <v>130.94</v>
      </c>
    </row>
    <row r="1484" spans="1:21" hidden="1" x14ac:dyDescent="0.2">
      <c r="A1484" t="s">
        <v>50</v>
      </c>
      <c r="B1484" t="s">
        <v>51</v>
      </c>
      <c r="C1484" t="s">
        <v>52</v>
      </c>
      <c r="D1484" t="s">
        <v>53</v>
      </c>
      <c r="E1484" t="s">
        <v>20</v>
      </c>
      <c r="F1484" t="s">
        <v>477</v>
      </c>
      <c r="G1484" t="s">
        <v>454</v>
      </c>
      <c r="H1484">
        <v>10814</v>
      </c>
      <c r="I1484" s="1">
        <v>44019</v>
      </c>
      <c r="J1484" s="1" t="str">
        <f>TEXT(Shipping_Data[[#This Row],[OrderDate]],"MMM")</f>
        <v>Jul</v>
      </c>
      <c r="K1484">
        <f>YEAR(Shipping_Data[[#This Row],[OrderDate]])</f>
        <v>2020</v>
      </c>
      <c r="L1484" s="1">
        <v>44047</v>
      </c>
      <c r="M1484" s="1">
        <v>44028</v>
      </c>
      <c r="N1484" t="s">
        <v>26</v>
      </c>
      <c r="O1484">
        <v>48</v>
      </c>
      <c r="P1484" t="s">
        <v>369</v>
      </c>
      <c r="Q1484">
        <v>12.75</v>
      </c>
      <c r="R1484">
        <v>8</v>
      </c>
      <c r="S1484">
        <v>0.15000000596046448</v>
      </c>
      <c r="T1484">
        <v>86.7</v>
      </c>
      <c r="U1484">
        <v>130.94</v>
      </c>
    </row>
    <row r="1485" spans="1:21" hidden="1" x14ac:dyDescent="0.2">
      <c r="A1485" t="s">
        <v>50</v>
      </c>
      <c r="B1485" t="s">
        <v>51</v>
      </c>
      <c r="C1485" t="s">
        <v>52</v>
      </c>
      <c r="D1485" t="s">
        <v>53</v>
      </c>
      <c r="E1485" t="s">
        <v>20</v>
      </c>
      <c r="F1485" t="s">
        <v>477</v>
      </c>
      <c r="G1485" t="s">
        <v>454</v>
      </c>
      <c r="H1485">
        <v>10814</v>
      </c>
      <c r="I1485" s="1">
        <v>44019</v>
      </c>
      <c r="J1485" s="1" t="str">
        <f>TEXT(Shipping_Data[[#This Row],[OrderDate]],"MMM")</f>
        <v>Jul</v>
      </c>
      <c r="K1485">
        <f>YEAR(Shipping_Data[[#This Row],[OrderDate]])</f>
        <v>2020</v>
      </c>
      <c r="L1485" s="1">
        <v>44047</v>
      </c>
      <c r="M1485" s="1">
        <v>44028</v>
      </c>
      <c r="N1485" t="s">
        <v>26</v>
      </c>
      <c r="O1485">
        <v>61</v>
      </c>
      <c r="P1485" t="s">
        <v>383</v>
      </c>
      <c r="Q1485">
        <v>28.5</v>
      </c>
      <c r="R1485">
        <v>30</v>
      </c>
      <c r="S1485">
        <v>0.15000000596046448</v>
      </c>
      <c r="T1485">
        <v>726.75</v>
      </c>
      <c r="U1485">
        <v>130.94</v>
      </c>
    </row>
    <row r="1486" spans="1:21" hidden="1" x14ac:dyDescent="0.2">
      <c r="A1486" t="s">
        <v>276</v>
      </c>
      <c r="B1486" t="s">
        <v>277</v>
      </c>
      <c r="C1486" t="s">
        <v>278</v>
      </c>
      <c r="D1486" t="s">
        <v>279</v>
      </c>
      <c r="E1486" t="s">
        <v>117</v>
      </c>
      <c r="F1486" t="s">
        <v>479</v>
      </c>
      <c r="G1486" t="s">
        <v>459</v>
      </c>
      <c r="H1486">
        <v>10815</v>
      </c>
      <c r="I1486" s="1">
        <v>44019</v>
      </c>
      <c r="J1486" s="1" t="str">
        <f>TEXT(Shipping_Data[[#This Row],[OrderDate]],"MMM")</f>
        <v>Jul</v>
      </c>
      <c r="K1486">
        <f>YEAR(Shipping_Data[[#This Row],[OrderDate]])</f>
        <v>2020</v>
      </c>
      <c r="L1486" s="1">
        <v>44047</v>
      </c>
      <c r="M1486" s="1">
        <v>44028</v>
      </c>
      <c r="N1486" t="s">
        <v>26</v>
      </c>
      <c r="O1486">
        <v>33</v>
      </c>
      <c r="P1486" t="s">
        <v>62</v>
      </c>
      <c r="Q1486">
        <v>2.5</v>
      </c>
      <c r="R1486">
        <v>16</v>
      </c>
      <c r="S1486">
        <v>0</v>
      </c>
      <c r="T1486">
        <v>40</v>
      </c>
      <c r="U1486">
        <v>14.62</v>
      </c>
    </row>
    <row r="1487" spans="1:21" hidden="1" x14ac:dyDescent="0.2">
      <c r="A1487" t="s">
        <v>415</v>
      </c>
      <c r="B1487" t="s">
        <v>416</v>
      </c>
      <c r="C1487" t="s">
        <v>417</v>
      </c>
      <c r="D1487" t="s">
        <v>418</v>
      </c>
      <c r="E1487" t="s">
        <v>117</v>
      </c>
      <c r="F1487" t="s">
        <v>479</v>
      </c>
      <c r="G1487" t="s">
        <v>453</v>
      </c>
      <c r="H1487">
        <v>10816</v>
      </c>
      <c r="I1487" s="1">
        <v>44020</v>
      </c>
      <c r="J1487" s="1" t="str">
        <f>TEXT(Shipping_Data[[#This Row],[OrderDate]],"MMM")</f>
        <v>Jul</v>
      </c>
      <c r="K1487">
        <f>YEAR(Shipping_Data[[#This Row],[OrderDate]])</f>
        <v>2020</v>
      </c>
      <c r="L1487" s="1">
        <v>44048</v>
      </c>
      <c r="M1487" s="1">
        <v>44049</v>
      </c>
      <c r="N1487" t="s">
        <v>47</v>
      </c>
      <c r="O1487">
        <v>38</v>
      </c>
      <c r="P1487" t="s">
        <v>288</v>
      </c>
      <c r="Q1487">
        <v>263.5</v>
      </c>
      <c r="R1487">
        <v>30</v>
      </c>
      <c r="S1487">
        <v>5.000000074505806E-2</v>
      </c>
      <c r="T1487">
        <v>7509.75</v>
      </c>
      <c r="U1487">
        <v>719.78</v>
      </c>
    </row>
    <row r="1488" spans="1:21" hidden="1" x14ac:dyDescent="0.2">
      <c r="A1488" t="s">
        <v>415</v>
      </c>
      <c r="B1488" t="s">
        <v>416</v>
      </c>
      <c r="C1488" t="s">
        <v>417</v>
      </c>
      <c r="D1488" t="s">
        <v>418</v>
      </c>
      <c r="E1488" t="s">
        <v>117</v>
      </c>
      <c r="F1488" t="s">
        <v>479</v>
      </c>
      <c r="G1488" t="s">
        <v>453</v>
      </c>
      <c r="H1488">
        <v>10816</v>
      </c>
      <c r="I1488" s="1">
        <v>44020</v>
      </c>
      <c r="J1488" s="1" t="str">
        <f>TEXT(Shipping_Data[[#This Row],[OrderDate]],"MMM")</f>
        <v>Jul</v>
      </c>
      <c r="K1488">
        <f>YEAR(Shipping_Data[[#This Row],[OrderDate]])</f>
        <v>2020</v>
      </c>
      <c r="L1488" s="1">
        <v>44048</v>
      </c>
      <c r="M1488" s="1">
        <v>44049</v>
      </c>
      <c r="N1488" t="s">
        <v>47</v>
      </c>
      <c r="O1488">
        <v>62</v>
      </c>
      <c r="P1488" t="s">
        <v>118</v>
      </c>
      <c r="Q1488">
        <v>49.3</v>
      </c>
      <c r="R1488">
        <v>20</v>
      </c>
      <c r="S1488">
        <v>5.000000074505806E-2</v>
      </c>
      <c r="T1488">
        <v>936.7</v>
      </c>
      <c r="U1488">
        <v>719.78</v>
      </c>
    </row>
    <row r="1489" spans="1:21" hidden="1" x14ac:dyDescent="0.2">
      <c r="A1489" t="s">
        <v>271</v>
      </c>
      <c r="B1489" t="s">
        <v>272</v>
      </c>
      <c r="C1489" t="s">
        <v>273</v>
      </c>
      <c r="D1489" t="s">
        <v>274</v>
      </c>
      <c r="E1489" t="s">
        <v>34</v>
      </c>
      <c r="F1489" t="s">
        <v>477</v>
      </c>
      <c r="G1489" t="s">
        <v>454</v>
      </c>
      <c r="H1489">
        <v>10817</v>
      </c>
      <c r="I1489" s="1">
        <v>44020</v>
      </c>
      <c r="J1489" s="1" t="str">
        <f>TEXT(Shipping_Data[[#This Row],[OrderDate]],"MMM")</f>
        <v>Jul</v>
      </c>
      <c r="K1489">
        <f>YEAR(Shipping_Data[[#This Row],[OrderDate]])</f>
        <v>2020</v>
      </c>
      <c r="L1489" s="1">
        <v>44034</v>
      </c>
      <c r="M1489" s="1">
        <v>44027</v>
      </c>
      <c r="N1489" t="s">
        <v>47</v>
      </c>
      <c r="O1489">
        <v>26</v>
      </c>
      <c r="P1489" t="s">
        <v>289</v>
      </c>
      <c r="Q1489">
        <v>31.23</v>
      </c>
      <c r="R1489">
        <v>40</v>
      </c>
      <c r="S1489">
        <v>0.15000000596046448</v>
      </c>
      <c r="T1489">
        <v>1061.82</v>
      </c>
      <c r="U1489">
        <v>306.07</v>
      </c>
    </row>
    <row r="1490" spans="1:21" hidden="1" x14ac:dyDescent="0.2">
      <c r="A1490" t="s">
        <v>271</v>
      </c>
      <c r="B1490" t="s">
        <v>272</v>
      </c>
      <c r="C1490" t="s">
        <v>273</v>
      </c>
      <c r="D1490" t="s">
        <v>274</v>
      </c>
      <c r="E1490" t="s">
        <v>34</v>
      </c>
      <c r="F1490" t="s">
        <v>477</v>
      </c>
      <c r="G1490" t="s">
        <v>454</v>
      </c>
      <c r="H1490">
        <v>10817</v>
      </c>
      <c r="I1490" s="1">
        <v>44020</v>
      </c>
      <c r="J1490" s="1" t="str">
        <f>TEXT(Shipping_Data[[#This Row],[OrderDate]],"MMM")</f>
        <v>Jul</v>
      </c>
      <c r="K1490">
        <f>YEAR(Shipping_Data[[#This Row],[OrderDate]])</f>
        <v>2020</v>
      </c>
      <c r="L1490" s="1">
        <v>44034</v>
      </c>
      <c r="M1490" s="1">
        <v>44027</v>
      </c>
      <c r="N1490" t="s">
        <v>47</v>
      </c>
      <c r="O1490">
        <v>38</v>
      </c>
      <c r="P1490" t="s">
        <v>288</v>
      </c>
      <c r="Q1490">
        <v>263.5</v>
      </c>
      <c r="R1490">
        <v>30</v>
      </c>
      <c r="S1490">
        <v>0</v>
      </c>
      <c r="T1490">
        <v>7905</v>
      </c>
      <c r="U1490">
        <v>306.07</v>
      </c>
    </row>
    <row r="1491" spans="1:21" hidden="1" x14ac:dyDescent="0.2">
      <c r="A1491" t="s">
        <v>271</v>
      </c>
      <c r="B1491" t="s">
        <v>272</v>
      </c>
      <c r="C1491" t="s">
        <v>273</v>
      </c>
      <c r="D1491" t="s">
        <v>274</v>
      </c>
      <c r="E1491" t="s">
        <v>34</v>
      </c>
      <c r="F1491" t="s">
        <v>477</v>
      </c>
      <c r="G1491" t="s">
        <v>454</v>
      </c>
      <c r="H1491">
        <v>10817</v>
      </c>
      <c r="I1491" s="1">
        <v>44020</v>
      </c>
      <c r="J1491" s="1" t="str">
        <f>TEXT(Shipping_Data[[#This Row],[OrderDate]],"MMM")</f>
        <v>Jul</v>
      </c>
      <c r="K1491">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hidden="1" x14ac:dyDescent="0.2">
      <c r="A1492" t="s">
        <v>271</v>
      </c>
      <c r="B1492" t="s">
        <v>272</v>
      </c>
      <c r="C1492" t="s">
        <v>273</v>
      </c>
      <c r="D1492" t="s">
        <v>274</v>
      </c>
      <c r="E1492" t="s">
        <v>34</v>
      </c>
      <c r="F1492" t="s">
        <v>477</v>
      </c>
      <c r="G1492" t="s">
        <v>454</v>
      </c>
      <c r="H1492">
        <v>10817</v>
      </c>
      <c r="I1492" s="1">
        <v>44020</v>
      </c>
      <c r="J1492" s="1" t="str">
        <f>TEXT(Shipping_Data[[#This Row],[OrderDate]],"MMM")</f>
        <v>Jul</v>
      </c>
      <c r="K1492">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hidden="1" x14ac:dyDescent="0.2">
      <c r="A1493" t="s">
        <v>172</v>
      </c>
      <c r="B1493" t="s">
        <v>173</v>
      </c>
      <c r="C1493" t="s">
        <v>174</v>
      </c>
      <c r="D1493" t="s">
        <v>175</v>
      </c>
      <c r="E1493" t="s">
        <v>176</v>
      </c>
      <c r="F1493" t="s">
        <v>477</v>
      </c>
      <c r="G1493" t="s">
        <v>460</v>
      </c>
      <c r="H1493">
        <v>10818</v>
      </c>
      <c r="I1493" s="1">
        <v>44021</v>
      </c>
      <c r="J1493" s="1" t="str">
        <f>TEXT(Shipping_Data[[#This Row],[OrderDate]],"MMM")</f>
        <v>Jul</v>
      </c>
      <c r="K1493">
        <f>YEAR(Shipping_Data[[#This Row],[OrderDate]])</f>
        <v>2020</v>
      </c>
      <c r="L1493" s="1">
        <v>44049</v>
      </c>
      <c r="M1493" s="1">
        <v>44026</v>
      </c>
      <c r="N1493" t="s">
        <v>26</v>
      </c>
      <c r="O1493">
        <v>32</v>
      </c>
      <c r="P1493" t="s">
        <v>101</v>
      </c>
      <c r="Q1493">
        <v>32</v>
      </c>
      <c r="R1493">
        <v>20</v>
      </c>
      <c r="S1493">
        <v>0</v>
      </c>
      <c r="T1493">
        <v>640</v>
      </c>
      <c r="U1493">
        <v>65.48</v>
      </c>
    </row>
    <row r="1494" spans="1:21" hidden="1" x14ac:dyDescent="0.2">
      <c r="A1494" t="s">
        <v>172</v>
      </c>
      <c r="B1494" t="s">
        <v>173</v>
      </c>
      <c r="C1494" t="s">
        <v>174</v>
      </c>
      <c r="D1494" t="s">
        <v>175</v>
      </c>
      <c r="E1494" t="s">
        <v>176</v>
      </c>
      <c r="F1494" t="s">
        <v>477</v>
      </c>
      <c r="G1494" t="s">
        <v>460</v>
      </c>
      <c r="H1494">
        <v>10818</v>
      </c>
      <c r="I1494" s="1">
        <v>44021</v>
      </c>
      <c r="J1494" s="1" t="str">
        <f>TEXT(Shipping_Data[[#This Row],[OrderDate]],"MMM")</f>
        <v>Jul</v>
      </c>
      <c r="K1494">
        <f>YEAR(Shipping_Data[[#This Row],[OrderDate]])</f>
        <v>2020</v>
      </c>
      <c r="L1494" s="1">
        <v>44049</v>
      </c>
      <c r="M1494" s="1">
        <v>44026</v>
      </c>
      <c r="N1494" t="s">
        <v>26</v>
      </c>
      <c r="O1494">
        <v>41</v>
      </c>
      <c r="P1494" t="s">
        <v>48</v>
      </c>
      <c r="Q1494">
        <v>9.65</v>
      </c>
      <c r="R1494">
        <v>20</v>
      </c>
      <c r="S1494">
        <v>0</v>
      </c>
      <c r="T1494">
        <v>193</v>
      </c>
      <c r="U1494">
        <v>65.48</v>
      </c>
    </row>
    <row r="1495" spans="1:21" hidden="1" x14ac:dyDescent="0.2">
      <c r="A1495" t="s">
        <v>413</v>
      </c>
      <c r="B1495" t="s">
        <v>414</v>
      </c>
      <c r="C1495" t="s">
        <v>380</v>
      </c>
      <c r="D1495" t="s">
        <v>381</v>
      </c>
      <c r="E1495" t="s">
        <v>382</v>
      </c>
      <c r="F1495" t="s">
        <v>478</v>
      </c>
      <c r="G1495" t="s">
        <v>459</v>
      </c>
      <c r="H1495">
        <v>10819</v>
      </c>
      <c r="I1495" s="1">
        <v>44021</v>
      </c>
      <c r="J1495" s="1" t="str">
        <f>TEXT(Shipping_Data[[#This Row],[OrderDate]],"MMM")</f>
        <v>Jul</v>
      </c>
      <c r="K1495">
        <f>YEAR(Shipping_Data[[#This Row],[OrderDate]])</f>
        <v>2020</v>
      </c>
      <c r="L1495" s="1">
        <v>44049</v>
      </c>
      <c r="M1495" s="1">
        <v>44030</v>
      </c>
      <c r="N1495" t="s">
        <v>26</v>
      </c>
      <c r="O1495">
        <v>43</v>
      </c>
      <c r="P1495" t="s">
        <v>161</v>
      </c>
      <c r="Q1495">
        <v>46</v>
      </c>
      <c r="R1495">
        <v>7</v>
      </c>
      <c r="S1495">
        <v>0</v>
      </c>
      <c r="T1495">
        <v>322</v>
      </c>
      <c r="U1495">
        <v>19.760000000000002</v>
      </c>
    </row>
    <row r="1496" spans="1:21" hidden="1" x14ac:dyDescent="0.2">
      <c r="A1496" t="s">
        <v>413</v>
      </c>
      <c r="B1496" t="s">
        <v>414</v>
      </c>
      <c r="C1496" t="s">
        <v>380</v>
      </c>
      <c r="D1496" t="s">
        <v>381</v>
      </c>
      <c r="E1496" t="s">
        <v>382</v>
      </c>
      <c r="F1496" t="s">
        <v>478</v>
      </c>
      <c r="G1496" t="s">
        <v>459</v>
      </c>
      <c r="H1496">
        <v>10819</v>
      </c>
      <c r="I1496" s="1">
        <v>44021</v>
      </c>
      <c r="J1496" s="1" t="str">
        <f>TEXT(Shipping_Data[[#This Row],[OrderDate]],"MMM")</f>
        <v>Jul</v>
      </c>
      <c r="K1496">
        <f>YEAR(Shipping_Data[[#This Row],[OrderDate]])</f>
        <v>2020</v>
      </c>
      <c r="L1496" s="1">
        <v>44049</v>
      </c>
      <c r="M1496" s="1">
        <v>44030</v>
      </c>
      <c r="N1496" t="s">
        <v>26</v>
      </c>
      <c r="O1496">
        <v>75</v>
      </c>
      <c r="P1496" t="s">
        <v>197</v>
      </c>
      <c r="Q1496">
        <v>7.75</v>
      </c>
      <c r="R1496">
        <v>20</v>
      </c>
      <c r="S1496">
        <v>0</v>
      </c>
      <c r="T1496">
        <v>155</v>
      </c>
      <c r="U1496">
        <v>19.760000000000002</v>
      </c>
    </row>
    <row r="1497" spans="1:21" hidden="1" x14ac:dyDescent="0.2">
      <c r="A1497" t="s">
        <v>124</v>
      </c>
      <c r="B1497" t="s">
        <v>125</v>
      </c>
      <c r="C1497" t="s">
        <v>126</v>
      </c>
      <c r="D1497" t="s">
        <v>127</v>
      </c>
      <c r="E1497" t="s">
        <v>117</v>
      </c>
      <c r="F1497" t="s">
        <v>479</v>
      </c>
      <c r="G1497" t="s">
        <v>454</v>
      </c>
      <c r="H1497">
        <v>10820</v>
      </c>
      <c r="I1497" s="1">
        <v>44021</v>
      </c>
      <c r="J1497" s="1" t="str">
        <f>TEXT(Shipping_Data[[#This Row],[OrderDate]],"MMM")</f>
        <v>Jul</v>
      </c>
      <c r="K1497">
        <f>YEAR(Shipping_Data[[#This Row],[OrderDate]])</f>
        <v>2020</v>
      </c>
      <c r="L1497" s="1">
        <v>44049</v>
      </c>
      <c r="M1497" s="1">
        <v>44027</v>
      </c>
      <c r="N1497" t="s">
        <v>47</v>
      </c>
      <c r="O1497">
        <v>56</v>
      </c>
      <c r="P1497" t="s">
        <v>129</v>
      </c>
      <c r="Q1497">
        <v>38</v>
      </c>
      <c r="R1497">
        <v>30</v>
      </c>
      <c r="S1497">
        <v>0</v>
      </c>
      <c r="T1497">
        <v>1140</v>
      </c>
      <c r="U1497">
        <v>37.520000000000003</v>
      </c>
    </row>
    <row r="1498" spans="1:21" hidden="1" x14ac:dyDescent="0.2">
      <c r="A1498" t="s">
        <v>162</v>
      </c>
      <c r="B1498" t="s">
        <v>163</v>
      </c>
      <c r="C1498" t="s">
        <v>164</v>
      </c>
      <c r="D1498" t="s">
        <v>165</v>
      </c>
      <c r="E1498" t="s">
        <v>117</v>
      </c>
      <c r="F1498" t="s">
        <v>479</v>
      </c>
      <c r="G1498" t="s">
        <v>457</v>
      </c>
      <c r="H1498">
        <v>10821</v>
      </c>
      <c r="I1498" s="1">
        <v>44022</v>
      </c>
      <c r="J1498" s="1" t="str">
        <f>TEXT(Shipping_Data[[#This Row],[OrderDate]],"MMM")</f>
        <v>Jul</v>
      </c>
      <c r="K1498">
        <f>YEAR(Shipping_Data[[#This Row],[OrderDate]])</f>
        <v>2020</v>
      </c>
      <c r="L1498" s="1">
        <v>44050</v>
      </c>
      <c r="M1498" s="1">
        <v>44029</v>
      </c>
      <c r="N1498" t="s">
        <v>40</v>
      </c>
      <c r="O1498">
        <v>35</v>
      </c>
      <c r="P1498" t="s">
        <v>123</v>
      </c>
      <c r="Q1498">
        <v>18</v>
      </c>
      <c r="R1498">
        <v>20</v>
      </c>
      <c r="S1498">
        <v>0</v>
      </c>
      <c r="T1498">
        <v>360</v>
      </c>
      <c r="U1498">
        <v>36.68</v>
      </c>
    </row>
    <row r="1499" spans="1:21" hidden="1" x14ac:dyDescent="0.2">
      <c r="A1499" t="s">
        <v>162</v>
      </c>
      <c r="B1499" t="s">
        <v>163</v>
      </c>
      <c r="C1499" t="s">
        <v>164</v>
      </c>
      <c r="D1499" t="s">
        <v>165</v>
      </c>
      <c r="E1499" t="s">
        <v>117</v>
      </c>
      <c r="F1499" t="s">
        <v>479</v>
      </c>
      <c r="G1499" t="s">
        <v>457</v>
      </c>
      <c r="H1499">
        <v>10821</v>
      </c>
      <c r="I1499" s="1">
        <v>44022</v>
      </c>
      <c r="J1499" s="1" t="str">
        <f>TEXT(Shipping_Data[[#This Row],[OrderDate]],"MMM")</f>
        <v>Jul</v>
      </c>
      <c r="K1499">
        <f>YEAR(Shipping_Data[[#This Row],[OrderDate]])</f>
        <v>2020</v>
      </c>
      <c r="L1499" s="1">
        <v>44050</v>
      </c>
      <c r="M1499" s="1">
        <v>44029</v>
      </c>
      <c r="N1499" t="s">
        <v>40</v>
      </c>
      <c r="O1499">
        <v>51</v>
      </c>
      <c r="P1499" t="s">
        <v>42</v>
      </c>
      <c r="Q1499">
        <v>53</v>
      </c>
      <c r="R1499">
        <v>6</v>
      </c>
      <c r="S1499">
        <v>0</v>
      </c>
      <c r="T1499">
        <v>318</v>
      </c>
      <c r="U1499">
        <v>36.68</v>
      </c>
    </row>
    <row r="1500" spans="1:21" hidden="1" x14ac:dyDescent="0.2">
      <c r="A1500" t="s">
        <v>423</v>
      </c>
      <c r="B1500" t="s">
        <v>424</v>
      </c>
      <c r="C1500" t="s">
        <v>425</v>
      </c>
      <c r="D1500" t="s">
        <v>426</v>
      </c>
      <c r="E1500" t="s">
        <v>117</v>
      </c>
      <c r="F1500" t="s">
        <v>479</v>
      </c>
      <c r="G1500" t="s">
        <v>456</v>
      </c>
      <c r="H1500">
        <v>10822</v>
      </c>
      <c r="I1500" s="1">
        <v>44022</v>
      </c>
      <c r="J1500" s="1" t="str">
        <f>TEXT(Shipping_Data[[#This Row],[OrderDate]],"MMM")</f>
        <v>Jul</v>
      </c>
      <c r="K1500">
        <f>YEAR(Shipping_Data[[#This Row],[OrderDate]])</f>
        <v>2020</v>
      </c>
      <c r="L1500" s="1">
        <v>44050</v>
      </c>
      <c r="M1500" s="1">
        <v>44030</v>
      </c>
      <c r="N1500" t="s">
        <v>26</v>
      </c>
      <c r="O1500">
        <v>62</v>
      </c>
      <c r="P1500" t="s">
        <v>118</v>
      </c>
      <c r="Q1500">
        <v>49.3</v>
      </c>
      <c r="R1500">
        <v>3</v>
      </c>
      <c r="S1500">
        <v>0</v>
      </c>
      <c r="T1500">
        <v>147.9</v>
      </c>
      <c r="U1500">
        <v>7</v>
      </c>
    </row>
    <row r="1501" spans="1:21" hidden="1" x14ac:dyDescent="0.2">
      <c r="A1501" t="s">
        <v>423</v>
      </c>
      <c r="B1501" t="s">
        <v>424</v>
      </c>
      <c r="C1501" t="s">
        <v>425</v>
      </c>
      <c r="D1501" t="s">
        <v>426</v>
      </c>
      <c r="E1501" t="s">
        <v>117</v>
      </c>
      <c r="F1501" t="s">
        <v>479</v>
      </c>
      <c r="G1501" t="s">
        <v>456</v>
      </c>
      <c r="H1501">
        <v>10822</v>
      </c>
      <c r="I1501" s="1">
        <v>44022</v>
      </c>
      <c r="J1501" s="1" t="str">
        <f>TEXT(Shipping_Data[[#This Row],[OrderDate]],"MMM")</f>
        <v>Jul</v>
      </c>
      <c r="K1501">
        <f>YEAR(Shipping_Data[[#This Row],[OrderDate]])</f>
        <v>2020</v>
      </c>
      <c r="L1501" s="1">
        <v>44050</v>
      </c>
      <c r="M1501" s="1">
        <v>44030</v>
      </c>
      <c r="N1501" t="s">
        <v>26</v>
      </c>
      <c r="O1501">
        <v>70</v>
      </c>
      <c r="P1501" t="s">
        <v>119</v>
      </c>
      <c r="Q1501">
        <v>15</v>
      </c>
      <c r="R1501">
        <v>6</v>
      </c>
      <c r="S1501">
        <v>0</v>
      </c>
      <c r="T1501">
        <v>90</v>
      </c>
      <c r="U1501">
        <v>7</v>
      </c>
    </row>
    <row r="1502" spans="1:21" hidden="1" x14ac:dyDescent="0.2">
      <c r="A1502" t="s">
        <v>204</v>
      </c>
      <c r="B1502" t="s">
        <v>205</v>
      </c>
      <c r="C1502" t="s">
        <v>206</v>
      </c>
      <c r="D1502" t="s">
        <v>207</v>
      </c>
      <c r="E1502" t="s">
        <v>93</v>
      </c>
      <c r="F1502" t="s">
        <v>478</v>
      </c>
      <c r="G1502" t="s">
        <v>452</v>
      </c>
      <c r="H1502">
        <v>10823</v>
      </c>
      <c r="I1502" s="1">
        <v>44023</v>
      </c>
      <c r="J1502" s="1" t="str">
        <f>TEXT(Shipping_Data[[#This Row],[OrderDate]],"MMM")</f>
        <v>Jul</v>
      </c>
      <c r="K1502">
        <f>YEAR(Shipping_Data[[#This Row],[OrderDate]])</f>
        <v>2020</v>
      </c>
      <c r="L1502" s="1">
        <v>44051</v>
      </c>
      <c r="M1502" s="1">
        <v>44027</v>
      </c>
      <c r="N1502" t="s">
        <v>47</v>
      </c>
      <c r="O1502">
        <v>11</v>
      </c>
      <c r="P1502" t="s">
        <v>27</v>
      </c>
      <c r="Q1502">
        <v>21</v>
      </c>
      <c r="R1502">
        <v>20</v>
      </c>
      <c r="S1502">
        <v>0.10000000149011612</v>
      </c>
      <c r="T1502">
        <v>378</v>
      </c>
      <c r="U1502">
        <v>163.97</v>
      </c>
    </row>
    <row r="1503" spans="1:21" hidden="1" x14ac:dyDescent="0.2">
      <c r="A1503" t="s">
        <v>204</v>
      </c>
      <c r="B1503" t="s">
        <v>205</v>
      </c>
      <c r="C1503" t="s">
        <v>206</v>
      </c>
      <c r="D1503" t="s">
        <v>207</v>
      </c>
      <c r="E1503" t="s">
        <v>93</v>
      </c>
      <c r="F1503" t="s">
        <v>478</v>
      </c>
      <c r="G1503" t="s">
        <v>452</v>
      </c>
      <c r="H1503">
        <v>10823</v>
      </c>
      <c r="I1503" s="1">
        <v>44023</v>
      </c>
      <c r="J1503" s="1" t="str">
        <f>TEXT(Shipping_Data[[#This Row],[OrderDate]],"MMM")</f>
        <v>Jul</v>
      </c>
      <c r="K1503">
        <f>YEAR(Shipping_Data[[#This Row],[OrderDate]])</f>
        <v>2020</v>
      </c>
      <c r="L1503" s="1">
        <v>44051</v>
      </c>
      <c r="M1503" s="1">
        <v>44027</v>
      </c>
      <c r="N1503" t="s">
        <v>47</v>
      </c>
      <c r="O1503">
        <v>57</v>
      </c>
      <c r="P1503" t="s">
        <v>55</v>
      </c>
      <c r="Q1503">
        <v>19.5</v>
      </c>
      <c r="R1503">
        <v>15</v>
      </c>
      <c r="S1503">
        <v>0</v>
      </c>
      <c r="T1503">
        <v>292.5</v>
      </c>
      <c r="U1503">
        <v>163.97</v>
      </c>
    </row>
    <row r="1504" spans="1:21" hidden="1" x14ac:dyDescent="0.2">
      <c r="A1504" t="s">
        <v>204</v>
      </c>
      <c r="B1504" t="s">
        <v>205</v>
      </c>
      <c r="C1504" t="s">
        <v>206</v>
      </c>
      <c r="D1504" t="s">
        <v>207</v>
      </c>
      <c r="E1504" t="s">
        <v>93</v>
      </c>
      <c r="F1504" t="s">
        <v>478</v>
      </c>
      <c r="G1504" t="s">
        <v>452</v>
      </c>
      <c r="H1504">
        <v>10823</v>
      </c>
      <c r="I1504" s="1">
        <v>44023</v>
      </c>
      <c r="J1504" s="1" t="str">
        <f>TEXT(Shipping_Data[[#This Row],[OrderDate]],"MMM")</f>
        <v>Jul</v>
      </c>
      <c r="K1504">
        <f>YEAR(Shipping_Data[[#This Row],[OrderDate]])</f>
        <v>2020</v>
      </c>
      <c r="L1504" s="1">
        <v>44051</v>
      </c>
      <c r="M1504" s="1">
        <v>44027</v>
      </c>
      <c r="N1504" t="s">
        <v>47</v>
      </c>
      <c r="O1504">
        <v>59</v>
      </c>
      <c r="P1504" t="s">
        <v>82</v>
      </c>
      <c r="Q1504">
        <v>55</v>
      </c>
      <c r="R1504">
        <v>40</v>
      </c>
      <c r="S1504">
        <v>0.10000000149011612</v>
      </c>
      <c r="T1504">
        <v>1980</v>
      </c>
      <c r="U1504">
        <v>163.97</v>
      </c>
    </row>
    <row r="1505" spans="1:21" hidden="1" x14ac:dyDescent="0.2">
      <c r="A1505" t="s">
        <v>204</v>
      </c>
      <c r="B1505" t="s">
        <v>205</v>
      </c>
      <c r="C1505" t="s">
        <v>206</v>
      </c>
      <c r="D1505" t="s">
        <v>207</v>
      </c>
      <c r="E1505" t="s">
        <v>93</v>
      </c>
      <c r="F1505" t="s">
        <v>478</v>
      </c>
      <c r="G1505" t="s">
        <v>452</v>
      </c>
      <c r="H1505">
        <v>10823</v>
      </c>
      <c r="I1505" s="1">
        <v>44023</v>
      </c>
      <c r="J1505" s="1" t="str">
        <f>TEXT(Shipping_Data[[#This Row],[OrderDate]],"MMM")</f>
        <v>Jul</v>
      </c>
      <c r="K1505">
        <f>YEAR(Shipping_Data[[#This Row],[OrderDate]])</f>
        <v>2020</v>
      </c>
      <c r="L1505" s="1">
        <v>44051</v>
      </c>
      <c r="M1505" s="1">
        <v>44027</v>
      </c>
      <c r="N1505" t="s">
        <v>47</v>
      </c>
      <c r="O1505">
        <v>77</v>
      </c>
      <c r="P1505" t="s">
        <v>88</v>
      </c>
      <c r="Q1505">
        <v>13</v>
      </c>
      <c r="R1505">
        <v>15</v>
      </c>
      <c r="S1505">
        <v>0.10000000149011612</v>
      </c>
      <c r="T1505">
        <v>175.5</v>
      </c>
      <c r="U1505">
        <v>163.97</v>
      </c>
    </row>
    <row r="1506" spans="1:21" hidden="1" x14ac:dyDescent="0.2">
      <c r="A1506" t="s">
        <v>131</v>
      </c>
      <c r="B1506" t="s">
        <v>132</v>
      </c>
      <c r="C1506" t="s">
        <v>133</v>
      </c>
      <c r="D1506" t="s">
        <v>134</v>
      </c>
      <c r="E1506" t="s">
        <v>135</v>
      </c>
      <c r="F1506" t="s">
        <v>477</v>
      </c>
      <c r="G1506" t="s">
        <v>458</v>
      </c>
      <c r="H1506">
        <v>10824</v>
      </c>
      <c r="I1506" s="1">
        <v>44023</v>
      </c>
      <c r="J1506" s="1" t="str">
        <f>TEXT(Shipping_Data[[#This Row],[OrderDate]],"MMM")</f>
        <v>Jul</v>
      </c>
      <c r="K1506">
        <f>YEAR(Shipping_Data[[#This Row],[OrderDate]])</f>
        <v>2020</v>
      </c>
      <c r="L1506" s="1">
        <v>44051</v>
      </c>
      <c r="M1506" s="1">
        <v>44044</v>
      </c>
      <c r="N1506" t="s">
        <v>40</v>
      </c>
      <c r="O1506">
        <v>41</v>
      </c>
      <c r="P1506" t="s">
        <v>48</v>
      </c>
      <c r="Q1506">
        <v>9.65</v>
      </c>
      <c r="R1506">
        <v>12</v>
      </c>
      <c r="S1506">
        <v>0</v>
      </c>
      <c r="T1506">
        <v>115.8</v>
      </c>
      <c r="U1506">
        <v>1.23</v>
      </c>
    </row>
    <row r="1507" spans="1:21" hidden="1" x14ac:dyDescent="0.2">
      <c r="A1507" t="s">
        <v>131</v>
      </c>
      <c r="B1507" t="s">
        <v>132</v>
      </c>
      <c r="C1507" t="s">
        <v>133</v>
      </c>
      <c r="D1507" t="s">
        <v>134</v>
      </c>
      <c r="E1507" t="s">
        <v>135</v>
      </c>
      <c r="F1507" t="s">
        <v>477</v>
      </c>
      <c r="G1507" t="s">
        <v>458</v>
      </c>
      <c r="H1507">
        <v>10824</v>
      </c>
      <c r="I1507" s="1">
        <v>44023</v>
      </c>
      <c r="J1507" s="1" t="str">
        <f>TEXT(Shipping_Data[[#This Row],[OrderDate]],"MMM")</f>
        <v>Jul</v>
      </c>
      <c r="K1507">
        <f>YEAR(Shipping_Data[[#This Row],[OrderDate]])</f>
        <v>2020</v>
      </c>
      <c r="L1507" s="1">
        <v>44051</v>
      </c>
      <c r="M1507" s="1">
        <v>44044</v>
      </c>
      <c r="N1507" t="s">
        <v>40</v>
      </c>
      <c r="O1507">
        <v>70</v>
      </c>
      <c r="P1507" t="s">
        <v>119</v>
      </c>
      <c r="Q1507">
        <v>15</v>
      </c>
      <c r="R1507">
        <v>9</v>
      </c>
      <c r="S1507">
        <v>0</v>
      </c>
      <c r="T1507">
        <v>135</v>
      </c>
      <c r="U1507">
        <v>1.23</v>
      </c>
    </row>
    <row r="1508" spans="1:21" hidden="1" x14ac:dyDescent="0.2">
      <c r="A1508" t="s">
        <v>329</v>
      </c>
      <c r="B1508" t="s">
        <v>330</v>
      </c>
      <c r="C1508" t="s">
        <v>331</v>
      </c>
      <c r="D1508" t="s">
        <v>332</v>
      </c>
      <c r="E1508" t="s">
        <v>34</v>
      </c>
      <c r="F1508" t="s">
        <v>477</v>
      </c>
      <c r="G1508" t="s">
        <v>457</v>
      </c>
      <c r="H1508">
        <v>10825</v>
      </c>
      <c r="I1508" s="1">
        <v>44023</v>
      </c>
      <c r="J1508" s="1" t="str">
        <f>TEXT(Shipping_Data[[#This Row],[OrderDate]],"MMM")</f>
        <v>Jul</v>
      </c>
      <c r="K1508">
        <f>YEAR(Shipping_Data[[#This Row],[OrderDate]])</f>
        <v>2020</v>
      </c>
      <c r="L1508" s="1">
        <v>44051</v>
      </c>
      <c r="M1508" s="1">
        <v>44028</v>
      </c>
      <c r="N1508" t="s">
        <v>40</v>
      </c>
      <c r="O1508">
        <v>26</v>
      </c>
      <c r="P1508" t="s">
        <v>289</v>
      </c>
      <c r="Q1508">
        <v>31.23</v>
      </c>
      <c r="R1508">
        <v>12</v>
      </c>
      <c r="S1508">
        <v>0</v>
      </c>
      <c r="T1508">
        <v>374.76</v>
      </c>
      <c r="U1508">
        <v>79.25</v>
      </c>
    </row>
    <row r="1509" spans="1:21" hidden="1" x14ac:dyDescent="0.2">
      <c r="A1509" t="s">
        <v>329</v>
      </c>
      <c r="B1509" t="s">
        <v>330</v>
      </c>
      <c r="C1509" t="s">
        <v>331</v>
      </c>
      <c r="D1509" t="s">
        <v>332</v>
      </c>
      <c r="E1509" t="s">
        <v>34</v>
      </c>
      <c r="F1509" t="s">
        <v>477</v>
      </c>
      <c r="G1509" t="s">
        <v>457</v>
      </c>
      <c r="H1509">
        <v>10825</v>
      </c>
      <c r="I1509" s="1">
        <v>44023</v>
      </c>
      <c r="J1509" s="1" t="str">
        <f>TEXT(Shipping_Data[[#This Row],[OrderDate]],"MMM")</f>
        <v>Jul</v>
      </c>
      <c r="K1509">
        <f>YEAR(Shipping_Data[[#This Row],[OrderDate]])</f>
        <v>2020</v>
      </c>
      <c r="L1509" s="1">
        <v>44051</v>
      </c>
      <c r="M1509" s="1">
        <v>44028</v>
      </c>
      <c r="N1509" t="s">
        <v>40</v>
      </c>
      <c r="O1509">
        <v>53</v>
      </c>
      <c r="P1509" t="s">
        <v>87</v>
      </c>
      <c r="Q1509">
        <v>32.799999999999997</v>
      </c>
      <c r="R1509">
        <v>20</v>
      </c>
      <c r="S1509">
        <v>0</v>
      </c>
      <c r="T1509">
        <v>656</v>
      </c>
      <c r="U1509">
        <v>79.25</v>
      </c>
    </row>
    <row r="1510" spans="1:21" hidden="1" x14ac:dyDescent="0.2">
      <c r="A1510" t="s">
        <v>136</v>
      </c>
      <c r="B1510" t="s">
        <v>137</v>
      </c>
      <c r="C1510" t="s">
        <v>138</v>
      </c>
      <c r="D1510" t="s">
        <v>139</v>
      </c>
      <c r="E1510" t="s">
        <v>20</v>
      </c>
      <c r="F1510" t="s">
        <v>477</v>
      </c>
      <c r="G1510" t="s">
        <v>456</v>
      </c>
      <c r="H1510">
        <v>10826</v>
      </c>
      <c r="I1510" s="1">
        <v>44026</v>
      </c>
      <c r="J1510" s="1" t="str">
        <f>TEXT(Shipping_Data[[#This Row],[OrderDate]],"MMM")</f>
        <v>Jul</v>
      </c>
      <c r="K1510">
        <f>YEAR(Shipping_Data[[#This Row],[OrderDate]])</f>
        <v>2020</v>
      </c>
      <c r="L1510" s="1">
        <v>44054</v>
      </c>
      <c r="M1510" s="1">
        <v>44051</v>
      </c>
      <c r="N1510" t="s">
        <v>40</v>
      </c>
      <c r="O1510">
        <v>31</v>
      </c>
      <c r="P1510" t="s">
        <v>64</v>
      </c>
      <c r="Q1510">
        <v>12.5</v>
      </c>
      <c r="R1510">
        <v>35</v>
      </c>
      <c r="S1510">
        <v>0</v>
      </c>
      <c r="T1510">
        <v>437.5</v>
      </c>
      <c r="U1510">
        <v>7.09</v>
      </c>
    </row>
    <row r="1511" spans="1:21" hidden="1" x14ac:dyDescent="0.2">
      <c r="A1511" t="s">
        <v>136</v>
      </c>
      <c r="B1511" t="s">
        <v>137</v>
      </c>
      <c r="C1511" t="s">
        <v>138</v>
      </c>
      <c r="D1511" t="s">
        <v>139</v>
      </c>
      <c r="E1511" t="s">
        <v>20</v>
      </c>
      <c r="F1511" t="s">
        <v>477</v>
      </c>
      <c r="G1511" t="s">
        <v>456</v>
      </c>
      <c r="H1511">
        <v>10826</v>
      </c>
      <c r="I1511" s="1">
        <v>44026</v>
      </c>
      <c r="J1511" s="1" t="str">
        <f>TEXT(Shipping_Data[[#This Row],[OrderDate]],"MMM")</f>
        <v>Jul</v>
      </c>
      <c r="K1511">
        <f>YEAR(Shipping_Data[[#This Row],[OrderDate]])</f>
        <v>2020</v>
      </c>
      <c r="L1511" s="1">
        <v>44054</v>
      </c>
      <c r="M1511" s="1">
        <v>44051</v>
      </c>
      <c r="N1511" t="s">
        <v>40</v>
      </c>
      <c r="O1511">
        <v>57</v>
      </c>
      <c r="P1511" t="s">
        <v>55</v>
      </c>
      <c r="Q1511">
        <v>19.5</v>
      </c>
      <c r="R1511">
        <v>15</v>
      </c>
      <c r="S1511">
        <v>0</v>
      </c>
      <c r="T1511">
        <v>292.5</v>
      </c>
      <c r="U1511">
        <v>7.09</v>
      </c>
    </row>
    <row r="1512" spans="1:21" hidden="1" x14ac:dyDescent="0.2">
      <c r="A1512" t="s">
        <v>290</v>
      </c>
      <c r="B1512" t="s">
        <v>291</v>
      </c>
      <c r="C1512" t="s">
        <v>292</v>
      </c>
      <c r="D1512" t="s">
        <v>293</v>
      </c>
      <c r="E1512" t="s">
        <v>20</v>
      </c>
      <c r="F1512" t="s">
        <v>477</v>
      </c>
      <c r="G1512" t="s">
        <v>457</v>
      </c>
      <c r="H1512">
        <v>10827</v>
      </c>
      <c r="I1512" s="1">
        <v>44026</v>
      </c>
      <c r="J1512" s="1" t="str">
        <f>TEXT(Shipping_Data[[#This Row],[OrderDate]],"MMM")</f>
        <v>Jul</v>
      </c>
      <c r="K1512">
        <f>YEAR(Shipping_Data[[#This Row],[OrderDate]])</f>
        <v>2020</v>
      </c>
      <c r="L1512" s="1">
        <v>44040</v>
      </c>
      <c r="M1512" s="1">
        <v>44051</v>
      </c>
      <c r="N1512" t="s">
        <v>47</v>
      </c>
      <c r="O1512">
        <v>10</v>
      </c>
      <c r="P1512" t="s">
        <v>170</v>
      </c>
      <c r="Q1512">
        <v>31</v>
      </c>
      <c r="R1512">
        <v>15</v>
      </c>
      <c r="S1512">
        <v>0</v>
      </c>
      <c r="T1512">
        <v>465</v>
      </c>
      <c r="U1512">
        <v>63.54</v>
      </c>
    </row>
    <row r="1513" spans="1:21" hidden="1" x14ac:dyDescent="0.2">
      <c r="A1513" t="s">
        <v>290</v>
      </c>
      <c r="B1513" t="s">
        <v>291</v>
      </c>
      <c r="C1513" t="s">
        <v>292</v>
      </c>
      <c r="D1513" t="s">
        <v>293</v>
      </c>
      <c r="E1513" t="s">
        <v>20</v>
      </c>
      <c r="F1513" t="s">
        <v>477</v>
      </c>
      <c r="G1513" t="s">
        <v>457</v>
      </c>
      <c r="H1513">
        <v>10827</v>
      </c>
      <c r="I1513" s="1">
        <v>44026</v>
      </c>
      <c r="J1513" s="1" t="str">
        <f>TEXT(Shipping_Data[[#This Row],[OrderDate]],"MMM")</f>
        <v>Jul</v>
      </c>
      <c r="K1513">
        <f>YEAR(Shipping_Data[[#This Row],[OrderDate]])</f>
        <v>2020</v>
      </c>
      <c r="L1513" s="1">
        <v>44040</v>
      </c>
      <c r="M1513" s="1">
        <v>44051</v>
      </c>
      <c r="N1513" t="s">
        <v>47</v>
      </c>
      <c r="O1513">
        <v>39</v>
      </c>
      <c r="P1513" t="s">
        <v>65</v>
      </c>
      <c r="Q1513">
        <v>18</v>
      </c>
      <c r="R1513">
        <v>21</v>
      </c>
      <c r="S1513">
        <v>0</v>
      </c>
      <c r="T1513">
        <v>378</v>
      </c>
      <c r="U1513">
        <v>63.54</v>
      </c>
    </row>
    <row r="1514" spans="1:21" hidden="1" x14ac:dyDescent="0.2">
      <c r="A1514" t="s">
        <v>396</v>
      </c>
      <c r="B1514" t="s">
        <v>397</v>
      </c>
      <c r="C1514" t="s">
        <v>380</v>
      </c>
      <c r="D1514" t="s">
        <v>381</v>
      </c>
      <c r="E1514" t="s">
        <v>382</v>
      </c>
      <c r="F1514" t="s">
        <v>478</v>
      </c>
      <c r="G1514" t="s">
        <v>455</v>
      </c>
      <c r="H1514">
        <v>10828</v>
      </c>
      <c r="I1514" s="1">
        <v>44027</v>
      </c>
      <c r="J1514" s="1" t="str">
        <f>TEXT(Shipping_Data[[#This Row],[OrderDate]],"MMM")</f>
        <v>Jul</v>
      </c>
      <c r="K1514">
        <f>YEAR(Shipping_Data[[#This Row],[OrderDate]])</f>
        <v>2020</v>
      </c>
      <c r="L1514" s="1">
        <v>44041</v>
      </c>
      <c r="M1514" s="1">
        <v>44049</v>
      </c>
      <c r="N1514" t="s">
        <v>40</v>
      </c>
      <c r="O1514">
        <v>20</v>
      </c>
      <c r="P1514" t="s">
        <v>61</v>
      </c>
      <c r="Q1514">
        <v>81</v>
      </c>
      <c r="R1514">
        <v>5</v>
      </c>
      <c r="S1514">
        <v>0</v>
      </c>
      <c r="T1514">
        <v>405</v>
      </c>
      <c r="U1514">
        <v>90.85</v>
      </c>
    </row>
    <row r="1515" spans="1:21" hidden="1" x14ac:dyDescent="0.2">
      <c r="A1515" t="s">
        <v>396</v>
      </c>
      <c r="B1515" t="s">
        <v>397</v>
      </c>
      <c r="C1515" t="s">
        <v>380</v>
      </c>
      <c r="D1515" t="s">
        <v>381</v>
      </c>
      <c r="E1515" t="s">
        <v>382</v>
      </c>
      <c r="F1515" t="s">
        <v>478</v>
      </c>
      <c r="G1515" t="s">
        <v>455</v>
      </c>
      <c r="H1515">
        <v>10828</v>
      </c>
      <c r="I1515" s="1">
        <v>44027</v>
      </c>
      <c r="J1515" s="1" t="str">
        <f>TEXT(Shipping_Data[[#This Row],[OrderDate]],"MMM")</f>
        <v>Jul</v>
      </c>
      <c r="K1515">
        <f>YEAR(Shipping_Data[[#This Row],[OrderDate]])</f>
        <v>2020</v>
      </c>
      <c r="L1515" s="1">
        <v>44041</v>
      </c>
      <c r="M1515" s="1">
        <v>44049</v>
      </c>
      <c r="N1515" t="s">
        <v>40</v>
      </c>
      <c r="O1515">
        <v>38</v>
      </c>
      <c r="P1515" t="s">
        <v>288</v>
      </c>
      <c r="Q1515">
        <v>263.5</v>
      </c>
      <c r="R1515">
        <v>2</v>
      </c>
      <c r="S1515">
        <v>0</v>
      </c>
      <c r="T1515">
        <v>527</v>
      </c>
      <c r="U1515">
        <v>90.85</v>
      </c>
    </row>
    <row r="1516" spans="1:21" hidden="1" x14ac:dyDescent="0.2">
      <c r="A1516" t="s">
        <v>264</v>
      </c>
      <c r="B1516" t="s">
        <v>265</v>
      </c>
      <c r="C1516" t="s">
        <v>266</v>
      </c>
      <c r="D1516" t="s">
        <v>267</v>
      </c>
      <c r="E1516" t="s">
        <v>226</v>
      </c>
      <c r="F1516" t="s">
        <v>477</v>
      </c>
      <c r="G1516" t="s">
        <v>455</v>
      </c>
      <c r="H1516">
        <v>10829</v>
      </c>
      <c r="I1516" s="1">
        <v>44027</v>
      </c>
      <c r="J1516" s="1" t="str">
        <f>TEXT(Shipping_Data[[#This Row],[OrderDate]],"MMM")</f>
        <v>Jul</v>
      </c>
      <c r="K1516">
        <f>YEAR(Shipping_Data[[#This Row],[OrderDate]])</f>
        <v>2020</v>
      </c>
      <c r="L1516" s="1">
        <v>44055</v>
      </c>
      <c r="M1516" s="1">
        <v>44037</v>
      </c>
      <c r="N1516" t="s">
        <v>40</v>
      </c>
      <c r="O1516">
        <v>2</v>
      </c>
      <c r="P1516" t="s">
        <v>79</v>
      </c>
      <c r="Q1516">
        <v>19</v>
      </c>
      <c r="R1516">
        <v>10</v>
      </c>
      <c r="S1516">
        <v>0</v>
      </c>
      <c r="T1516">
        <v>190</v>
      </c>
      <c r="U1516">
        <v>154.72</v>
      </c>
    </row>
    <row r="1517" spans="1:21" hidden="1" x14ac:dyDescent="0.2">
      <c r="A1517" t="s">
        <v>264</v>
      </c>
      <c r="B1517" t="s">
        <v>265</v>
      </c>
      <c r="C1517" t="s">
        <v>266</v>
      </c>
      <c r="D1517" t="s">
        <v>267</v>
      </c>
      <c r="E1517" t="s">
        <v>226</v>
      </c>
      <c r="F1517" t="s">
        <v>477</v>
      </c>
      <c r="G1517" t="s">
        <v>455</v>
      </c>
      <c r="H1517">
        <v>10829</v>
      </c>
      <c r="I1517" s="1">
        <v>44027</v>
      </c>
      <c r="J1517" s="1" t="str">
        <f>TEXT(Shipping_Data[[#This Row],[OrderDate]],"MMM")</f>
        <v>Jul</v>
      </c>
      <c r="K1517">
        <f>YEAR(Shipping_Data[[#This Row],[OrderDate]])</f>
        <v>2020</v>
      </c>
      <c r="L1517" s="1">
        <v>44055</v>
      </c>
      <c r="M1517" s="1">
        <v>44037</v>
      </c>
      <c r="N1517" t="s">
        <v>40</v>
      </c>
      <c r="O1517">
        <v>8</v>
      </c>
      <c r="P1517" t="s">
        <v>309</v>
      </c>
      <c r="Q1517">
        <v>40</v>
      </c>
      <c r="R1517">
        <v>20</v>
      </c>
      <c r="S1517">
        <v>0</v>
      </c>
      <c r="T1517">
        <v>800</v>
      </c>
      <c r="U1517">
        <v>154.72</v>
      </c>
    </row>
    <row r="1518" spans="1:21" hidden="1" x14ac:dyDescent="0.2">
      <c r="A1518" t="s">
        <v>264</v>
      </c>
      <c r="B1518" t="s">
        <v>265</v>
      </c>
      <c r="C1518" t="s">
        <v>266</v>
      </c>
      <c r="D1518" t="s">
        <v>267</v>
      </c>
      <c r="E1518" t="s">
        <v>226</v>
      </c>
      <c r="F1518" t="s">
        <v>477</v>
      </c>
      <c r="G1518" t="s">
        <v>455</v>
      </c>
      <c r="H1518">
        <v>10829</v>
      </c>
      <c r="I1518" s="1">
        <v>44027</v>
      </c>
      <c r="J1518" s="1" t="str">
        <f>TEXT(Shipping_Data[[#This Row],[OrderDate]],"MMM")</f>
        <v>Jul</v>
      </c>
      <c r="K1518">
        <f>YEAR(Shipping_Data[[#This Row],[OrderDate]])</f>
        <v>2020</v>
      </c>
      <c r="L1518" s="1">
        <v>44055</v>
      </c>
      <c r="M1518" s="1">
        <v>44037</v>
      </c>
      <c r="N1518" t="s">
        <v>40</v>
      </c>
      <c r="O1518">
        <v>13</v>
      </c>
      <c r="P1518" t="s">
        <v>180</v>
      </c>
      <c r="Q1518">
        <v>6</v>
      </c>
      <c r="R1518">
        <v>10</v>
      </c>
      <c r="S1518">
        <v>0</v>
      </c>
      <c r="T1518">
        <v>60</v>
      </c>
      <c r="U1518">
        <v>154.72</v>
      </c>
    </row>
    <row r="1519" spans="1:21" hidden="1" x14ac:dyDescent="0.2">
      <c r="A1519" t="s">
        <v>264</v>
      </c>
      <c r="B1519" t="s">
        <v>265</v>
      </c>
      <c r="C1519" t="s">
        <v>266</v>
      </c>
      <c r="D1519" t="s">
        <v>267</v>
      </c>
      <c r="E1519" t="s">
        <v>226</v>
      </c>
      <c r="F1519" t="s">
        <v>477</v>
      </c>
      <c r="G1519" t="s">
        <v>455</v>
      </c>
      <c r="H1519">
        <v>10829</v>
      </c>
      <c r="I1519" s="1">
        <v>44027</v>
      </c>
      <c r="J1519" s="1" t="str">
        <f>TEXT(Shipping_Data[[#This Row],[OrderDate]],"MMM")</f>
        <v>Jul</v>
      </c>
      <c r="K1519">
        <f>YEAR(Shipping_Data[[#This Row],[OrderDate]])</f>
        <v>2020</v>
      </c>
      <c r="L1519" s="1">
        <v>44055</v>
      </c>
      <c r="M1519" s="1">
        <v>44037</v>
      </c>
      <c r="N1519" t="s">
        <v>40</v>
      </c>
      <c r="O1519">
        <v>60</v>
      </c>
      <c r="P1519" t="s">
        <v>63</v>
      </c>
      <c r="Q1519">
        <v>34</v>
      </c>
      <c r="R1519">
        <v>21</v>
      </c>
      <c r="S1519">
        <v>0</v>
      </c>
      <c r="T1519">
        <v>714</v>
      </c>
      <c r="U1519">
        <v>154.72</v>
      </c>
    </row>
    <row r="1520" spans="1:21" hidden="1" x14ac:dyDescent="0.2">
      <c r="A1520" t="s">
        <v>35</v>
      </c>
      <c r="B1520" t="s">
        <v>36</v>
      </c>
      <c r="C1520" t="s">
        <v>37</v>
      </c>
      <c r="D1520" t="s">
        <v>38</v>
      </c>
      <c r="E1520" t="s">
        <v>39</v>
      </c>
      <c r="F1520" t="s">
        <v>478</v>
      </c>
      <c r="G1520" t="s">
        <v>453</v>
      </c>
      <c r="H1520">
        <v>10830</v>
      </c>
      <c r="I1520" s="1">
        <v>44027</v>
      </c>
      <c r="J1520" s="1" t="str">
        <f>TEXT(Shipping_Data[[#This Row],[OrderDate]],"MMM")</f>
        <v>Jul</v>
      </c>
      <c r="K1520">
        <f>YEAR(Shipping_Data[[#This Row],[OrderDate]])</f>
        <v>2020</v>
      </c>
      <c r="L1520" s="1">
        <v>44069</v>
      </c>
      <c r="M1520" s="1">
        <v>44035</v>
      </c>
      <c r="N1520" t="s">
        <v>47</v>
      </c>
      <c r="O1520">
        <v>6</v>
      </c>
      <c r="P1520" t="s">
        <v>255</v>
      </c>
      <c r="Q1520">
        <v>25</v>
      </c>
      <c r="R1520">
        <v>6</v>
      </c>
      <c r="S1520">
        <v>0</v>
      </c>
      <c r="T1520">
        <v>150</v>
      </c>
      <c r="U1520">
        <v>81.83</v>
      </c>
    </row>
    <row r="1521" spans="1:21" hidden="1" x14ac:dyDescent="0.2">
      <c r="A1521" t="s">
        <v>35</v>
      </c>
      <c r="B1521" t="s">
        <v>36</v>
      </c>
      <c r="C1521" t="s">
        <v>37</v>
      </c>
      <c r="D1521" t="s">
        <v>38</v>
      </c>
      <c r="E1521" t="s">
        <v>39</v>
      </c>
      <c r="F1521" t="s">
        <v>478</v>
      </c>
      <c r="G1521" t="s">
        <v>453</v>
      </c>
      <c r="H1521">
        <v>10830</v>
      </c>
      <c r="I1521" s="1">
        <v>44027</v>
      </c>
      <c r="J1521" s="1" t="str">
        <f>TEXT(Shipping_Data[[#This Row],[OrderDate]],"MMM")</f>
        <v>Jul</v>
      </c>
      <c r="K1521">
        <f>YEAR(Shipping_Data[[#This Row],[OrderDate]])</f>
        <v>2020</v>
      </c>
      <c r="L1521" s="1">
        <v>44069</v>
      </c>
      <c r="M1521" s="1">
        <v>44035</v>
      </c>
      <c r="N1521" t="s">
        <v>47</v>
      </c>
      <c r="O1521">
        <v>39</v>
      </c>
      <c r="P1521" t="s">
        <v>65</v>
      </c>
      <c r="Q1521">
        <v>18</v>
      </c>
      <c r="R1521">
        <v>28</v>
      </c>
      <c r="S1521">
        <v>0</v>
      </c>
      <c r="T1521">
        <v>504</v>
      </c>
      <c r="U1521">
        <v>81.83</v>
      </c>
    </row>
    <row r="1522" spans="1:21" hidden="1" x14ac:dyDescent="0.2">
      <c r="A1522" t="s">
        <v>35</v>
      </c>
      <c r="B1522" t="s">
        <v>36</v>
      </c>
      <c r="C1522" t="s">
        <v>37</v>
      </c>
      <c r="D1522" t="s">
        <v>38</v>
      </c>
      <c r="E1522" t="s">
        <v>39</v>
      </c>
      <c r="F1522" t="s">
        <v>478</v>
      </c>
      <c r="G1522" t="s">
        <v>453</v>
      </c>
      <c r="H1522">
        <v>10830</v>
      </c>
      <c r="I1522" s="1">
        <v>44027</v>
      </c>
      <c r="J1522" s="1" t="str">
        <f>TEXT(Shipping_Data[[#This Row],[OrderDate]],"MMM")</f>
        <v>Jul</v>
      </c>
      <c r="K1522">
        <f>YEAR(Shipping_Data[[#This Row],[OrderDate]])</f>
        <v>2020</v>
      </c>
      <c r="L1522" s="1">
        <v>44069</v>
      </c>
      <c r="M1522" s="1">
        <v>44035</v>
      </c>
      <c r="N1522" t="s">
        <v>47</v>
      </c>
      <c r="O1522">
        <v>60</v>
      </c>
      <c r="P1522" t="s">
        <v>63</v>
      </c>
      <c r="Q1522">
        <v>34</v>
      </c>
      <c r="R1522">
        <v>30</v>
      </c>
      <c r="S1522">
        <v>0</v>
      </c>
      <c r="T1522">
        <v>1020</v>
      </c>
      <c r="U1522">
        <v>81.83</v>
      </c>
    </row>
    <row r="1523" spans="1:21" hidden="1" x14ac:dyDescent="0.2">
      <c r="A1523" t="s">
        <v>35</v>
      </c>
      <c r="B1523" t="s">
        <v>36</v>
      </c>
      <c r="C1523" t="s">
        <v>37</v>
      </c>
      <c r="D1523" t="s">
        <v>38</v>
      </c>
      <c r="E1523" t="s">
        <v>39</v>
      </c>
      <c r="F1523" t="s">
        <v>478</v>
      </c>
      <c r="G1523" t="s">
        <v>453</v>
      </c>
      <c r="H1523">
        <v>10830</v>
      </c>
      <c r="I1523" s="1">
        <v>44027</v>
      </c>
      <c r="J1523" s="1" t="str">
        <f>TEXT(Shipping_Data[[#This Row],[OrderDate]],"MMM")</f>
        <v>Jul</v>
      </c>
      <c r="K1523">
        <f>YEAR(Shipping_Data[[#This Row],[OrderDate]])</f>
        <v>2020</v>
      </c>
      <c r="L1523" s="1">
        <v>44069</v>
      </c>
      <c r="M1523" s="1">
        <v>44035</v>
      </c>
      <c r="N1523" t="s">
        <v>47</v>
      </c>
      <c r="O1523">
        <v>68</v>
      </c>
      <c r="P1523" t="s">
        <v>221</v>
      </c>
      <c r="Q1523">
        <v>12.5</v>
      </c>
      <c r="R1523">
        <v>24</v>
      </c>
      <c r="S1523">
        <v>0</v>
      </c>
      <c r="T1523">
        <v>300</v>
      </c>
      <c r="U1523">
        <v>81.83</v>
      </c>
    </row>
    <row r="1524" spans="1:21" hidden="1" x14ac:dyDescent="0.2">
      <c r="A1524" t="s">
        <v>359</v>
      </c>
      <c r="B1524" t="s">
        <v>360</v>
      </c>
      <c r="C1524" t="s">
        <v>361</v>
      </c>
      <c r="D1524" t="s">
        <v>362</v>
      </c>
      <c r="E1524" t="s">
        <v>363</v>
      </c>
      <c r="F1524" t="s">
        <v>477</v>
      </c>
      <c r="G1524" t="s">
        <v>454</v>
      </c>
      <c r="H1524">
        <v>10831</v>
      </c>
      <c r="I1524" s="1">
        <v>44028</v>
      </c>
      <c r="J1524" s="1" t="str">
        <f>TEXT(Shipping_Data[[#This Row],[OrderDate]],"MMM")</f>
        <v>Jul</v>
      </c>
      <c r="K1524">
        <f>YEAR(Shipping_Data[[#This Row],[OrderDate]])</f>
        <v>2020</v>
      </c>
      <c r="L1524" s="1">
        <v>44056</v>
      </c>
      <c r="M1524" s="1">
        <v>44037</v>
      </c>
      <c r="N1524" t="s">
        <v>47</v>
      </c>
      <c r="O1524">
        <v>19</v>
      </c>
      <c r="P1524" t="s">
        <v>203</v>
      </c>
      <c r="Q1524">
        <v>9.1999999999999993</v>
      </c>
      <c r="R1524">
        <v>2</v>
      </c>
      <c r="S1524">
        <v>0</v>
      </c>
      <c r="T1524">
        <v>18.399999999999999</v>
      </c>
      <c r="U1524">
        <v>72.19</v>
      </c>
    </row>
    <row r="1525" spans="1:21" hidden="1" x14ac:dyDescent="0.2">
      <c r="A1525" t="s">
        <v>359</v>
      </c>
      <c r="B1525" t="s">
        <v>360</v>
      </c>
      <c r="C1525" t="s">
        <v>361</v>
      </c>
      <c r="D1525" t="s">
        <v>362</v>
      </c>
      <c r="E1525" t="s">
        <v>363</v>
      </c>
      <c r="F1525" t="s">
        <v>477</v>
      </c>
      <c r="G1525" t="s">
        <v>454</v>
      </c>
      <c r="H1525">
        <v>10831</v>
      </c>
      <c r="I1525" s="1">
        <v>44028</v>
      </c>
      <c r="J1525" s="1" t="str">
        <f>TEXT(Shipping_Data[[#This Row],[OrderDate]],"MMM")</f>
        <v>Jul</v>
      </c>
      <c r="K1525">
        <f>YEAR(Shipping_Data[[#This Row],[OrderDate]])</f>
        <v>2020</v>
      </c>
      <c r="L1525" s="1">
        <v>44056</v>
      </c>
      <c r="M1525" s="1">
        <v>44037</v>
      </c>
      <c r="N1525" t="s">
        <v>47</v>
      </c>
      <c r="O1525">
        <v>35</v>
      </c>
      <c r="P1525" t="s">
        <v>123</v>
      </c>
      <c r="Q1525">
        <v>18</v>
      </c>
      <c r="R1525">
        <v>8</v>
      </c>
      <c r="S1525">
        <v>0</v>
      </c>
      <c r="T1525">
        <v>144</v>
      </c>
      <c r="U1525">
        <v>72.19</v>
      </c>
    </row>
    <row r="1526" spans="1:21" hidden="1" x14ac:dyDescent="0.2">
      <c r="A1526" t="s">
        <v>359</v>
      </c>
      <c r="B1526" t="s">
        <v>360</v>
      </c>
      <c r="C1526" t="s">
        <v>361</v>
      </c>
      <c r="D1526" t="s">
        <v>362</v>
      </c>
      <c r="E1526" t="s">
        <v>363</v>
      </c>
      <c r="F1526" t="s">
        <v>477</v>
      </c>
      <c r="G1526" t="s">
        <v>454</v>
      </c>
      <c r="H1526">
        <v>10831</v>
      </c>
      <c r="I1526" s="1">
        <v>44028</v>
      </c>
      <c r="J1526" s="1" t="str">
        <f>TEXT(Shipping_Data[[#This Row],[OrderDate]],"MMM")</f>
        <v>Jul</v>
      </c>
      <c r="K1526">
        <f>YEAR(Shipping_Data[[#This Row],[OrderDate]])</f>
        <v>2020</v>
      </c>
      <c r="L1526" s="1">
        <v>44056</v>
      </c>
      <c r="M1526" s="1">
        <v>44037</v>
      </c>
      <c r="N1526" t="s">
        <v>47</v>
      </c>
      <c r="O1526">
        <v>38</v>
      </c>
      <c r="P1526" t="s">
        <v>288</v>
      </c>
      <c r="Q1526">
        <v>263.5</v>
      </c>
      <c r="R1526">
        <v>8</v>
      </c>
      <c r="S1526">
        <v>0</v>
      </c>
      <c r="T1526">
        <v>2108</v>
      </c>
      <c r="U1526">
        <v>72.19</v>
      </c>
    </row>
    <row r="1527" spans="1:21" hidden="1" x14ac:dyDescent="0.2">
      <c r="A1527" t="s">
        <v>359</v>
      </c>
      <c r="B1527" t="s">
        <v>360</v>
      </c>
      <c r="C1527" t="s">
        <v>361</v>
      </c>
      <c r="D1527" t="s">
        <v>362</v>
      </c>
      <c r="E1527" t="s">
        <v>363</v>
      </c>
      <c r="F1527" t="s">
        <v>477</v>
      </c>
      <c r="G1527" t="s">
        <v>454</v>
      </c>
      <c r="H1527">
        <v>10831</v>
      </c>
      <c r="I1527" s="1">
        <v>44028</v>
      </c>
      <c r="J1527" s="1" t="str">
        <f>TEXT(Shipping_Data[[#This Row],[OrderDate]],"MMM")</f>
        <v>Jul</v>
      </c>
      <c r="K1527">
        <f>YEAR(Shipping_Data[[#This Row],[OrderDate]])</f>
        <v>2020</v>
      </c>
      <c r="L1527" s="1">
        <v>44056</v>
      </c>
      <c r="M1527" s="1">
        <v>44037</v>
      </c>
      <c r="N1527" t="s">
        <v>47</v>
      </c>
      <c r="O1527">
        <v>43</v>
      </c>
      <c r="P1527" t="s">
        <v>161</v>
      </c>
      <c r="Q1527">
        <v>46</v>
      </c>
      <c r="R1527">
        <v>9</v>
      </c>
      <c r="S1527">
        <v>0</v>
      </c>
      <c r="T1527">
        <v>414</v>
      </c>
      <c r="U1527">
        <v>72.19</v>
      </c>
    </row>
    <row r="1528" spans="1:21" hidden="1" x14ac:dyDescent="0.2">
      <c r="A1528" t="s">
        <v>313</v>
      </c>
      <c r="B1528" t="s">
        <v>314</v>
      </c>
      <c r="C1528" t="s">
        <v>315</v>
      </c>
      <c r="D1528" t="s">
        <v>316</v>
      </c>
      <c r="E1528" t="s">
        <v>20</v>
      </c>
      <c r="F1528" t="s">
        <v>477</v>
      </c>
      <c r="G1528" t="s">
        <v>459</v>
      </c>
      <c r="H1528">
        <v>10832</v>
      </c>
      <c r="I1528" s="1">
        <v>44028</v>
      </c>
      <c r="J1528" s="1" t="str">
        <f>TEXT(Shipping_Data[[#This Row],[OrderDate]],"MMM")</f>
        <v>Jul</v>
      </c>
      <c r="K1528">
        <f>YEAR(Shipping_Data[[#This Row],[OrderDate]])</f>
        <v>2020</v>
      </c>
      <c r="L1528" s="1">
        <v>44056</v>
      </c>
      <c r="M1528" s="1">
        <v>44033</v>
      </c>
      <c r="N1528" t="s">
        <v>47</v>
      </c>
      <c r="O1528">
        <v>13</v>
      </c>
      <c r="P1528" t="s">
        <v>180</v>
      </c>
      <c r="Q1528">
        <v>6</v>
      </c>
      <c r="R1528">
        <v>3</v>
      </c>
      <c r="S1528">
        <v>0.20000000298023224</v>
      </c>
      <c r="T1528">
        <v>14.4</v>
      </c>
      <c r="U1528">
        <v>43.26</v>
      </c>
    </row>
    <row r="1529" spans="1:21" hidden="1" x14ac:dyDescent="0.2">
      <c r="A1529" t="s">
        <v>313</v>
      </c>
      <c r="B1529" t="s">
        <v>314</v>
      </c>
      <c r="C1529" t="s">
        <v>315</v>
      </c>
      <c r="D1529" t="s">
        <v>316</v>
      </c>
      <c r="E1529" t="s">
        <v>20</v>
      </c>
      <c r="F1529" t="s">
        <v>477</v>
      </c>
      <c r="G1529" t="s">
        <v>459</v>
      </c>
      <c r="H1529">
        <v>10832</v>
      </c>
      <c r="I1529" s="1">
        <v>44028</v>
      </c>
      <c r="J1529" s="1" t="str">
        <f>TEXT(Shipping_Data[[#This Row],[OrderDate]],"MMM")</f>
        <v>Jul</v>
      </c>
      <c r="K1529">
        <f>YEAR(Shipping_Data[[#This Row],[OrderDate]])</f>
        <v>2020</v>
      </c>
      <c r="L1529" s="1">
        <v>44056</v>
      </c>
      <c r="M1529" s="1">
        <v>44033</v>
      </c>
      <c r="N1529" t="s">
        <v>47</v>
      </c>
      <c r="O1529">
        <v>25</v>
      </c>
      <c r="P1529" t="s">
        <v>275</v>
      </c>
      <c r="Q1529">
        <v>14</v>
      </c>
      <c r="R1529">
        <v>10</v>
      </c>
      <c r="S1529">
        <v>0.20000000298023224</v>
      </c>
      <c r="T1529">
        <v>112</v>
      </c>
      <c r="U1529">
        <v>43.26</v>
      </c>
    </row>
    <row r="1530" spans="1:21" hidden="1" x14ac:dyDescent="0.2">
      <c r="A1530" t="s">
        <v>313</v>
      </c>
      <c r="B1530" t="s">
        <v>314</v>
      </c>
      <c r="C1530" t="s">
        <v>315</v>
      </c>
      <c r="D1530" t="s">
        <v>316</v>
      </c>
      <c r="E1530" t="s">
        <v>20</v>
      </c>
      <c r="F1530" t="s">
        <v>477</v>
      </c>
      <c r="G1530" t="s">
        <v>459</v>
      </c>
      <c r="H1530">
        <v>10832</v>
      </c>
      <c r="I1530" s="1">
        <v>44028</v>
      </c>
      <c r="J1530" s="1" t="str">
        <f>TEXT(Shipping_Data[[#This Row],[OrderDate]],"MMM")</f>
        <v>Jul</v>
      </c>
      <c r="K1530">
        <f>YEAR(Shipping_Data[[#This Row],[OrderDate]])</f>
        <v>2020</v>
      </c>
      <c r="L1530" s="1">
        <v>44056</v>
      </c>
      <c r="M1530" s="1">
        <v>44033</v>
      </c>
      <c r="N1530" t="s">
        <v>47</v>
      </c>
      <c r="O1530">
        <v>44</v>
      </c>
      <c r="P1530" t="s">
        <v>190</v>
      </c>
      <c r="Q1530">
        <v>19.45</v>
      </c>
      <c r="R1530">
        <v>16</v>
      </c>
      <c r="S1530">
        <v>0.20000000298023224</v>
      </c>
      <c r="T1530">
        <v>248.96</v>
      </c>
      <c r="U1530">
        <v>43.26</v>
      </c>
    </row>
    <row r="1531" spans="1:21" hidden="1" x14ac:dyDescent="0.2">
      <c r="A1531" t="s">
        <v>313</v>
      </c>
      <c r="B1531" t="s">
        <v>314</v>
      </c>
      <c r="C1531" t="s">
        <v>315</v>
      </c>
      <c r="D1531" t="s">
        <v>316</v>
      </c>
      <c r="E1531" t="s">
        <v>20</v>
      </c>
      <c r="F1531" t="s">
        <v>477</v>
      </c>
      <c r="G1531" t="s">
        <v>459</v>
      </c>
      <c r="H1531">
        <v>10832</v>
      </c>
      <c r="I1531" s="1">
        <v>44028</v>
      </c>
      <c r="J1531" s="1" t="str">
        <f>TEXT(Shipping_Data[[#This Row],[OrderDate]],"MMM")</f>
        <v>Jul</v>
      </c>
      <c r="K1531">
        <f>YEAR(Shipping_Data[[#This Row],[OrderDate]])</f>
        <v>2020</v>
      </c>
      <c r="L1531" s="1">
        <v>44056</v>
      </c>
      <c r="M1531" s="1">
        <v>44033</v>
      </c>
      <c r="N1531" t="s">
        <v>47</v>
      </c>
      <c r="O1531">
        <v>64</v>
      </c>
      <c r="P1531" t="s">
        <v>228</v>
      </c>
      <c r="Q1531">
        <v>33.25</v>
      </c>
      <c r="R1531">
        <v>3</v>
      </c>
      <c r="S1531">
        <v>0</v>
      </c>
      <c r="T1531">
        <v>99.75</v>
      </c>
      <c r="U1531">
        <v>43.26</v>
      </c>
    </row>
    <row r="1532" spans="1:21" hidden="1" x14ac:dyDescent="0.2">
      <c r="A1532" t="s">
        <v>109</v>
      </c>
      <c r="B1532" t="s">
        <v>110</v>
      </c>
      <c r="C1532" t="s">
        <v>111</v>
      </c>
      <c r="D1532" t="s">
        <v>112</v>
      </c>
      <c r="E1532" t="s">
        <v>34</v>
      </c>
      <c r="F1532" t="s">
        <v>477</v>
      </c>
      <c r="G1532" t="s">
        <v>456</v>
      </c>
      <c r="H1532">
        <v>10833</v>
      </c>
      <c r="I1532" s="1">
        <v>44029</v>
      </c>
      <c r="J1532" s="1" t="str">
        <f>TEXT(Shipping_Data[[#This Row],[OrderDate]],"MMM")</f>
        <v>Jul</v>
      </c>
      <c r="K1532">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hidden="1" x14ac:dyDescent="0.2">
      <c r="A1533" t="s">
        <v>109</v>
      </c>
      <c r="B1533" t="s">
        <v>110</v>
      </c>
      <c r="C1533" t="s">
        <v>111</v>
      </c>
      <c r="D1533" t="s">
        <v>112</v>
      </c>
      <c r="E1533" t="s">
        <v>34</v>
      </c>
      <c r="F1533" t="s">
        <v>477</v>
      </c>
      <c r="G1533" t="s">
        <v>456</v>
      </c>
      <c r="H1533">
        <v>10833</v>
      </c>
      <c r="I1533" s="1">
        <v>44029</v>
      </c>
      <c r="J1533" s="1" t="str">
        <f>TEXT(Shipping_Data[[#This Row],[OrderDate]],"MMM")</f>
        <v>Jul</v>
      </c>
      <c r="K153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hidden="1" x14ac:dyDescent="0.2">
      <c r="A1534" t="s">
        <v>109</v>
      </c>
      <c r="B1534" t="s">
        <v>110</v>
      </c>
      <c r="C1534" t="s">
        <v>111</v>
      </c>
      <c r="D1534" t="s">
        <v>112</v>
      </c>
      <c r="E1534" t="s">
        <v>34</v>
      </c>
      <c r="F1534" t="s">
        <v>477</v>
      </c>
      <c r="G1534" t="s">
        <v>456</v>
      </c>
      <c r="H1534">
        <v>10833</v>
      </c>
      <c r="I1534" s="1">
        <v>44029</v>
      </c>
      <c r="J1534" s="1" t="str">
        <f>TEXT(Shipping_Data[[#This Row],[OrderDate]],"MMM")</f>
        <v>Jul</v>
      </c>
      <c r="K1534">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hidden="1" x14ac:dyDescent="0.2">
      <c r="A1535" t="s">
        <v>35</v>
      </c>
      <c r="B1535" t="s">
        <v>36</v>
      </c>
      <c r="C1535" t="s">
        <v>37</v>
      </c>
      <c r="D1535" t="s">
        <v>38</v>
      </c>
      <c r="E1535" t="s">
        <v>39</v>
      </c>
      <c r="F1535" t="s">
        <v>478</v>
      </c>
      <c r="G1535" t="s">
        <v>457</v>
      </c>
      <c r="H1535">
        <v>10834</v>
      </c>
      <c r="I1535" s="1">
        <v>44029</v>
      </c>
      <c r="J1535" s="1" t="str">
        <f>TEXT(Shipping_Data[[#This Row],[OrderDate]],"MMM")</f>
        <v>Jul</v>
      </c>
      <c r="K1535">
        <f>YEAR(Shipping_Data[[#This Row],[OrderDate]])</f>
        <v>2020</v>
      </c>
      <c r="L1535" s="1">
        <v>44057</v>
      </c>
      <c r="M1535" s="1">
        <v>44033</v>
      </c>
      <c r="N1535" t="s">
        <v>26</v>
      </c>
      <c r="O1535">
        <v>29</v>
      </c>
      <c r="P1535" t="s">
        <v>156</v>
      </c>
      <c r="Q1535">
        <v>123.79</v>
      </c>
      <c r="R1535">
        <v>8</v>
      </c>
      <c r="S1535">
        <v>5.000000074505806E-2</v>
      </c>
      <c r="T1535">
        <v>940.8</v>
      </c>
      <c r="U1535">
        <v>29.78</v>
      </c>
    </row>
    <row r="1536" spans="1:21" hidden="1" x14ac:dyDescent="0.2">
      <c r="A1536" t="s">
        <v>35</v>
      </c>
      <c r="B1536" t="s">
        <v>36</v>
      </c>
      <c r="C1536" t="s">
        <v>37</v>
      </c>
      <c r="D1536" t="s">
        <v>38</v>
      </c>
      <c r="E1536" t="s">
        <v>39</v>
      </c>
      <c r="F1536" t="s">
        <v>478</v>
      </c>
      <c r="G1536" t="s">
        <v>457</v>
      </c>
      <c r="H1536">
        <v>10834</v>
      </c>
      <c r="I1536" s="1">
        <v>44029</v>
      </c>
      <c r="J1536" s="1" t="str">
        <f>TEXT(Shipping_Data[[#This Row],[OrderDate]],"MMM")</f>
        <v>Jul</v>
      </c>
      <c r="K1536">
        <f>YEAR(Shipping_Data[[#This Row],[OrderDate]])</f>
        <v>2020</v>
      </c>
      <c r="L1536" s="1">
        <v>44057</v>
      </c>
      <c r="M1536" s="1">
        <v>44033</v>
      </c>
      <c r="N1536" t="s">
        <v>26</v>
      </c>
      <c r="O1536">
        <v>30</v>
      </c>
      <c r="P1536" t="s">
        <v>130</v>
      </c>
      <c r="Q1536">
        <v>25.89</v>
      </c>
      <c r="R1536">
        <v>20</v>
      </c>
      <c r="S1536">
        <v>5.000000074505806E-2</v>
      </c>
      <c r="T1536">
        <v>491.91</v>
      </c>
      <c r="U1536">
        <v>29.78</v>
      </c>
    </row>
    <row r="1537" spans="1:21" hidden="1" x14ac:dyDescent="0.2">
      <c r="A1537" t="s">
        <v>435</v>
      </c>
      <c r="B1537" t="s">
        <v>436</v>
      </c>
      <c r="C1537" t="s">
        <v>437</v>
      </c>
      <c r="D1537" t="s">
        <v>438</v>
      </c>
      <c r="E1537" t="s">
        <v>34</v>
      </c>
      <c r="F1537" t="s">
        <v>477</v>
      </c>
      <c r="G1537" t="s">
        <v>457</v>
      </c>
      <c r="H1537">
        <v>10835</v>
      </c>
      <c r="I1537" s="1">
        <v>44029</v>
      </c>
      <c r="J1537" s="1" t="str">
        <f>TEXT(Shipping_Data[[#This Row],[OrderDate]],"MMM")</f>
        <v>Jul</v>
      </c>
      <c r="K1537">
        <f>YEAR(Shipping_Data[[#This Row],[OrderDate]])</f>
        <v>2020</v>
      </c>
      <c r="L1537" s="1">
        <v>44057</v>
      </c>
      <c r="M1537" s="1">
        <v>44035</v>
      </c>
      <c r="N1537" t="s">
        <v>26</v>
      </c>
      <c r="O1537">
        <v>59</v>
      </c>
      <c r="P1537" t="s">
        <v>82</v>
      </c>
      <c r="Q1537">
        <v>55</v>
      </c>
      <c r="R1537">
        <v>15</v>
      </c>
      <c r="S1537">
        <v>0</v>
      </c>
      <c r="T1537">
        <v>825</v>
      </c>
      <c r="U1537">
        <v>69.53</v>
      </c>
    </row>
    <row r="1538" spans="1:21" hidden="1" x14ac:dyDescent="0.2">
      <c r="A1538" t="s">
        <v>435</v>
      </c>
      <c r="B1538" t="s">
        <v>436</v>
      </c>
      <c r="C1538" t="s">
        <v>437</v>
      </c>
      <c r="D1538" t="s">
        <v>438</v>
      </c>
      <c r="E1538" t="s">
        <v>34</v>
      </c>
      <c r="F1538" t="s">
        <v>477</v>
      </c>
      <c r="G1538" t="s">
        <v>457</v>
      </c>
      <c r="H1538">
        <v>10835</v>
      </c>
      <c r="I1538" s="1">
        <v>44029</v>
      </c>
      <c r="J1538" s="1" t="str">
        <f>TEXT(Shipping_Data[[#This Row],[OrderDate]],"MMM")</f>
        <v>Jul</v>
      </c>
      <c r="K1538">
        <f>YEAR(Shipping_Data[[#This Row],[OrderDate]])</f>
        <v>2020</v>
      </c>
      <c r="L1538" s="1">
        <v>44057</v>
      </c>
      <c r="M1538" s="1">
        <v>44035</v>
      </c>
      <c r="N1538" t="s">
        <v>26</v>
      </c>
      <c r="O1538">
        <v>77</v>
      </c>
      <c r="P1538" t="s">
        <v>88</v>
      </c>
      <c r="Q1538">
        <v>13</v>
      </c>
      <c r="R1538">
        <v>2</v>
      </c>
      <c r="S1538">
        <v>0.20000000298023224</v>
      </c>
      <c r="T1538">
        <v>20.8</v>
      </c>
      <c r="U1538">
        <v>69.53</v>
      </c>
    </row>
    <row r="1539" spans="1:21" hidden="1" x14ac:dyDescent="0.2">
      <c r="A1539" t="s">
        <v>95</v>
      </c>
      <c r="B1539" t="s">
        <v>96</v>
      </c>
      <c r="C1539" t="s">
        <v>97</v>
      </c>
      <c r="D1539" t="s">
        <v>98</v>
      </c>
      <c r="E1539" t="s">
        <v>99</v>
      </c>
      <c r="F1539" t="s">
        <v>477</v>
      </c>
      <c r="G1539" t="s">
        <v>460</v>
      </c>
      <c r="H1539">
        <v>10836</v>
      </c>
      <c r="I1539" s="1">
        <v>44030</v>
      </c>
      <c r="J1539" s="1" t="str">
        <f>TEXT(Shipping_Data[[#This Row],[OrderDate]],"MMM")</f>
        <v>Jul</v>
      </c>
      <c r="K1539">
        <f>YEAR(Shipping_Data[[#This Row],[OrderDate]])</f>
        <v>2020</v>
      </c>
      <c r="L1539" s="1">
        <v>44058</v>
      </c>
      <c r="M1539" s="1">
        <v>44035</v>
      </c>
      <c r="N1539" t="s">
        <v>40</v>
      </c>
      <c r="O1539">
        <v>22</v>
      </c>
      <c r="P1539" t="s">
        <v>54</v>
      </c>
      <c r="Q1539">
        <v>21</v>
      </c>
      <c r="R1539">
        <v>52</v>
      </c>
      <c r="S1539">
        <v>0</v>
      </c>
      <c r="T1539">
        <v>1092</v>
      </c>
      <c r="U1539">
        <v>411.88</v>
      </c>
    </row>
    <row r="1540" spans="1:21" hidden="1" x14ac:dyDescent="0.2">
      <c r="A1540" t="s">
        <v>95</v>
      </c>
      <c r="B1540" t="s">
        <v>96</v>
      </c>
      <c r="C1540" t="s">
        <v>97</v>
      </c>
      <c r="D1540" t="s">
        <v>98</v>
      </c>
      <c r="E1540" t="s">
        <v>99</v>
      </c>
      <c r="F1540" t="s">
        <v>477</v>
      </c>
      <c r="G1540" t="s">
        <v>460</v>
      </c>
      <c r="H1540">
        <v>10836</v>
      </c>
      <c r="I1540" s="1">
        <v>44030</v>
      </c>
      <c r="J1540" s="1" t="str">
        <f>TEXT(Shipping_Data[[#This Row],[OrderDate]],"MMM")</f>
        <v>Jul</v>
      </c>
      <c r="K1540">
        <f>YEAR(Shipping_Data[[#This Row],[OrderDate]])</f>
        <v>2020</v>
      </c>
      <c r="L1540" s="1">
        <v>44058</v>
      </c>
      <c r="M1540" s="1">
        <v>44035</v>
      </c>
      <c r="N1540" t="s">
        <v>40</v>
      </c>
      <c r="O1540">
        <v>35</v>
      </c>
      <c r="P1540" t="s">
        <v>123</v>
      </c>
      <c r="Q1540">
        <v>18</v>
      </c>
      <c r="R1540">
        <v>6</v>
      </c>
      <c r="S1540">
        <v>0</v>
      </c>
      <c r="T1540">
        <v>108</v>
      </c>
      <c r="U1540">
        <v>411.88</v>
      </c>
    </row>
    <row r="1541" spans="1:21" hidden="1" x14ac:dyDescent="0.2">
      <c r="A1541" t="s">
        <v>95</v>
      </c>
      <c r="B1541" t="s">
        <v>96</v>
      </c>
      <c r="C1541" t="s">
        <v>97</v>
      </c>
      <c r="D1541" t="s">
        <v>98</v>
      </c>
      <c r="E1541" t="s">
        <v>99</v>
      </c>
      <c r="F1541" t="s">
        <v>477</v>
      </c>
      <c r="G1541" t="s">
        <v>460</v>
      </c>
      <c r="H1541">
        <v>10836</v>
      </c>
      <c r="I1541" s="1">
        <v>44030</v>
      </c>
      <c r="J1541" s="1" t="str">
        <f>TEXT(Shipping_Data[[#This Row],[OrderDate]],"MMM")</f>
        <v>Jul</v>
      </c>
      <c r="K1541">
        <f>YEAR(Shipping_Data[[#This Row],[OrderDate]])</f>
        <v>2020</v>
      </c>
      <c r="L1541" s="1">
        <v>44058</v>
      </c>
      <c r="M1541" s="1">
        <v>44035</v>
      </c>
      <c r="N1541" t="s">
        <v>40</v>
      </c>
      <c r="O1541">
        <v>57</v>
      </c>
      <c r="P1541" t="s">
        <v>55</v>
      </c>
      <c r="Q1541">
        <v>19.5</v>
      </c>
      <c r="R1541">
        <v>24</v>
      </c>
      <c r="S1541">
        <v>0</v>
      </c>
      <c r="T1541">
        <v>468</v>
      </c>
      <c r="U1541">
        <v>411.88</v>
      </c>
    </row>
    <row r="1542" spans="1:21" hidden="1" x14ac:dyDescent="0.2">
      <c r="A1542" t="s">
        <v>95</v>
      </c>
      <c r="B1542" t="s">
        <v>96</v>
      </c>
      <c r="C1542" t="s">
        <v>97</v>
      </c>
      <c r="D1542" t="s">
        <v>98</v>
      </c>
      <c r="E1542" t="s">
        <v>99</v>
      </c>
      <c r="F1542" t="s">
        <v>477</v>
      </c>
      <c r="G1542" t="s">
        <v>460</v>
      </c>
      <c r="H1542">
        <v>10836</v>
      </c>
      <c r="I1542" s="1">
        <v>44030</v>
      </c>
      <c r="J1542" s="1" t="str">
        <f>TEXT(Shipping_Data[[#This Row],[OrderDate]],"MMM")</f>
        <v>Jul</v>
      </c>
      <c r="K1542">
        <f>YEAR(Shipping_Data[[#This Row],[OrderDate]])</f>
        <v>2020</v>
      </c>
      <c r="L1542" s="1">
        <v>44058</v>
      </c>
      <c r="M1542" s="1">
        <v>44035</v>
      </c>
      <c r="N1542" t="s">
        <v>40</v>
      </c>
      <c r="O1542">
        <v>60</v>
      </c>
      <c r="P1542" t="s">
        <v>63</v>
      </c>
      <c r="Q1542">
        <v>34</v>
      </c>
      <c r="R1542">
        <v>60</v>
      </c>
      <c r="S1542">
        <v>0</v>
      </c>
      <c r="T1542">
        <v>2040</v>
      </c>
      <c r="U1542">
        <v>411.88</v>
      </c>
    </row>
    <row r="1543" spans="1:21" hidden="1" x14ac:dyDescent="0.2">
      <c r="A1543" t="s">
        <v>95</v>
      </c>
      <c r="B1543" t="s">
        <v>96</v>
      </c>
      <c r="C1543" t="s">
        <v>97</v>
      </c>
      <c r="D1543" t="s">
        <v>98</v>
      </c>
      <c r="E1543" t="s">
        <v>99</v>
      </c>
      <c r="F1543" t="s">
        <v>477</v>
      </c>
      <c r="G1543" t="s">
        <v>460</v>
      </c>
      <c r="H1543">
        <v>10836</v>
      </c>
      <c r="I1543" s="1">
        <v>44030</v>
      </c>
      <c r="J1543" s="1" t="str">
        <f>TEXT(Shipping_Data[[#This Row],[OrderDate]],"MMM")</f>
        <v>Jul</v>
      </c>
      <c r="K1543">
        <f>YEAR(Shipping_Data[[#This Row],[OrderDate]])</f>
        <v>2020</v>
      </c>
      <c r="L1543" s="1">
        <v>44058</v>
      </c>
      <c r="M1543" s="1">
        <v>44035</v>
      </c>
      <c r="N1543" t="s">
        <v>40</v>
      </c>
      <c r="O1543">
        <v>64</v>
      </c>
      <c r="P1543" t="s">
        <v>228</v>
      </c>
      <c r="Q1543">
        <v>33.25</v>
      </c>
      <c r="R1543">
        <v>30</v>
      </c>
      <c r="S1543">
        <v>0</v>
      </c>
      <c r="T1543">
        <v>997.5</v>
      </c>
      <c r="U1543">
        <v>411.88</v>
      </c>
    </row>
    <row r="1544" spans="1:21" hidden="1" x14ac:dyDescent="0.2">
      <c r="A1544" t="s">
        <v>186</v>
      </c>
      <c r="B1544" t="s">
        <v>187</v>
      </c>
      <c r="C1544" t="s">
        <v>188</v>
      </c>
      <c r="D1544" t="s">
        <v>189</v>
      </c>
      <c r="E1544" t="s">
        <v>135</v>
      </c>
      <c r="F1544" t="s">
        <v>477</v>
      </c>
      <c r="G1544" t="s">
        <v>455</v>
      </c>
      <c r="H1544">
        <v>10837</v>
      </c>
      <c r="I1544" s="1">
        <v>44030</v>
      </c>
      <c r="J1544" s="1" t="str">
        <f>TEXT(Shipping_Data[[#This Row],[OrderDate]],"MMM")</f>
        <v>Jul</v>
      </c>
      <c r="K1544">
        <f>YEAR(Shipping_Data[[#This Row],[OrderDate]])</f>
        <v>2020</v>
      </c>
      <c r="L1544" s="1">
        <v>44058</v>
      </c>
      <c r="M1544" s="1">
        <v>44037</v>
      </c>
      <c r="N1544" t="s">
        <v>26</v>
      </c>
      <c r="O1544">
        <v>13</v>
      </c>
      <c r="P1544" t="s">
        <v>180</v>
      </c>
      <c r="Q1544">
        <v>6</v>
      </c>
      <c r="R1544">
        <v>6</v>
      </c>
      <c r="S1544">
        <v>0</v>
      </c>
      <c r="T1544">
        <v>36</v>
      </c>
      <c r="U1544">
        <v>13.32</v>
      </c>
    </row>
    <row r="1545" spans="1:21" hidden="1" x14ac:dyDescent="0.2">
      <c r="A1545" t="s">
        <v>186</v>
      </c>
      <c r="B1545" t="s">
        <v>187</v>
      </c>
      <c r="C1545" t="s">
        <v>188</v>
      </c>
      <c r="D1545" t="s">
        <v>189</v>
      </c>
      <c r="E1545" t="s">
        <v>135</v>
      </c>
      <c r="F1545" t="s">
        <v>477</v>
      </c>
      <c r="G1545" t="s">
        <v>455</v>
      </c>
      <c r="H1545">
        <v>10837</v>
      </c>
      <c r="I1545" s="1">
        <v>44030</v>
      </c>
      <c r="J1545" s="1" t="str">
        <f>TEXT(Shipping_Data[[#This Row],[OrderDate]],"MMM")</f>
        <v>Jul</v>
      </c>
      <c r="K1545">
        <f>YEAR(Shipping_Data[[#This Row],[OrderDate]])</f>
        <v>2020</v>
      </c>
      <c r="L1545" s="1">
        <v>44058</v>
      </c>
      <c r="M1545" s="1">
        <v>44037</v>
      </c>
      <c r="N1545" t="s">
        <v>26</v>
      </c>
      <c r="O1545">
        <v>40</v>
      </c>
      <c r="P1545" t="s">
        <v>150</v>
      </c>
      <c r="Q1545">
        <v>18.399999999999999</v>
      </c>
      <c r="R1545">
        <v>25</v>
      </c>
      <c r="S1545">
        <v>0</v>
      </c>
      <c r="T1545">
        <v>460</v>
      </c>
      <c r="U1545">
        <v>13.32</v>
      </c>
    </row>
    <row r="1546" spans="1:21" hidden="1" x14ac:dyDescent="0.2">
      <c r="A1546" t="s">
        <v>186</v>
      </c>
      <c r="B1546" t="s">
        <v>187</v>
      </c>
      <c r="C1546" t="s">
        <v>188</v>
      </c>
      <c r="D1546" t="s">
        <v>189</v>
      </c>
      <c r="E1546" t="s">
        <v>135</v>
      </c>
      <c r="F1546" t="s">
        <v>477</v>
      </c>
      <c r="G1546" t="s">
        <v>455</v>
      </c>
      <c r="H1546">
        <v>10837</v>
      </c>
      <c r="I1546" s="1">
        <v>44030</v>
      </c>
      <c r="J1546" s="1" t="str">
        <f>TEXT(Shipping_Data[[#This Row],[OrderDate]],"MMM")</f>
        <v>Jul</v>
      </c>
      <c r="K1546">
        <f>YEAR(Shipping_Data[[#This Row],[OrderDate]])</f>
        <v>2020</v>
      </c>
      <c r="L1546" s="1">
        <v>44058</v>
      </c>
      <c r="M1546" s="1">
        <v>44037</v>
      </c>
      <c r="N1546" t="s">
        <v>26</v>
      </c>
      <c r="O1546">
        <v>47</v>
      </c>
      <c r="P1546" t="s">
        <v>299</v>
      </c>
      <c r="Q1546">
        <v>9.5</v>
      </c>
      <c r="R1546">
        <v>40</v>
      </c>
      <c r="S1546">
        <v>0.25</v>
      </c>
      <c r="T1546">
        <v>285</v>
      </c>
      <c r="U1546">
        <v>13.32</v>
      </c>
    </row>
    <row r="1547" spans="1:21" hidden="1" x14ac:dyDescent="0.2">
      <c r="A1547" t="s">
        <v>186</v>
      </c>
      <c r="B1547" t="s">
        <v>187</v>
      </c>
      <c r="C1547" t="s">
        <v>188</v>
      </c>
      <c r="D1547" t="s">
        <v>189</v>
      </c>
      <c r="E1547" t="s">
        <v>135</v>
      </c>
      <c r="F1547" t="s">
        <v>477</v>
      </c>
      <c r="G1547" t="s">
        <v>455</v>
      </c>
      <c r="H1547">
        <v>10837</v>
      </c>
      <c r="I1547" s="1">
        <v>44030</v>
      </c>
      <c r="J1547" s="1" t="str">
        <f>TEXT(Shipping_Data[[#This Row],[OrderDate]],"MMM")</f>
        <v>Jul</v>
      </c>
      <c r="K1547">
        <f>YEAR(Shipping_Data[[#This Row],[OrderDate]])</f>
        <v>2020</v>
      </c>
      <c r="L1547" s="1">
        <v>44058</v>
      </c>
      <c r="M1547" s="1">
        <v>44037</v>
      </c>
      <c r="N1547" t="s">
        <v>26</v>
      </c>
      <c r="O1547">
        <v>76</v>
      </c>
      <c r="P1547" t="s">
        <v>151</v>
      </c>
      <c r="Q1547">
        <v>18</v>
      </c>
      <c r="R1547">
        <v>21</v>
      </c>
      <c r="S1547">
        <v>0.25</v>
      </c>
      <c r="T1547">
        <v>283.5</v>
      </c>
      <c r="U1547">
        <v>13.32</v>
      </c>
    </row>
    <row r="1548" spans="1:21" hidden="1" x14ac:dyDescent="0.2">
      <c r="A1548" t="s">
        <v>370</v>
      </c>
      <c r="B1548" t="s">
        <v>371</v>
      </c>
      <c r="C1548" t="s">
        <v>372</v>
      </c>
      <c r="D1548" t="s">
        <v>373</v>
      </c>
      <c r="E1548" t="s">
        <v>93</v>
      </c>
      <c r="F1548" t="s">
        <v>478</v>
      </c>
      <c r="G1548" t="s">
        <v>454</v>
      </c>
      <c r="H1548">
        <v>10838</v>
      </c>
      <c r="I1548" s="1">
        <v>44033</v>
      </c>
      <c r="J1548" s="1" t="str">
        <f>TEXT(Shipping_Data[[#This Row],[OrderDate]],"MMM")</f>
        <v>Jul</v>
      </c>
      <c r="K1548">
        <f>YEAR(Shipping_Data[[#This Row],[OrderDate]])</f>
        <v>2020</v>
      </c>
      <c r="L1548" s="1">
        <v>44061</v>
      </c>
      <c r="M1548" s="1">
        <v>44037</v>
      </c>
      <c r="N1548" t="s">
        <v>26</v>
      </c>
      <c r="O1548">
        <v>1</v>
      </c>
      <c r="P1548" t="s">
        <v>210</v>
      </c>
      <c r="Q1548">
        <v>18</v>
      </c>
      <c r="R1548">
        <v>4</v>
      </c>
      <c r="S1548">
        <v>0.25</v>
      </c>
      <c r="T1548">
        <v>54</v>
      </c>
      <c r="U1548">
        <v>59.28</v>
      </c>
    </row>
    <row r="1549" spans="1:21" hidden="1" x14ac:dyDescent="0.2">
      <c r="A1549" t="s">
        <v>370</v>
      </c>
      <c r="B1549" t="s">
        <v>371</v>
      </c>
      <c r="C1549" t="s">
        <v>372</v>
      </c>
      <c r="D1549" t="s">
        <v>373</v>
      </c>
      <c r="E1549" t="s">
        <v>93</v>
      </c>
      <c r="F1549" t="s">
        <v>478</v>
      </c>
      <c r="G1549" t="s">
        <v>454</v>
      </c>
      <c r="H1549">
        <v>10838</v>
      </c>
      <c r="I1549" s="1">
        <v>44033</v>
      </c>
      <c r="J1549" s="1" t="str">
        <f>TEXT(Shipping_Data[[#This Row],[OrderDate]],"MMM")</f>
        <v>Jul</v>
      </c>
      <c r="K1549">
        <f>YEAR(Shipping_Data[[#This Row],[OrderDate]])</f>
        <v>2020</v>
      </c>
      <c r="L1549" s="1">
        <v>44061</v>
      </c>
      <c r="M1549" s="1">
        <v>44037</v>
      </c>
      <c r="N1549" t="s">
        <v>26</v>
      </c>
      <c r="O1549">
        <v>18</v>
      </c>
      <c r="P1549" t="s">
        <v>232</v>
      </c>
      <c r="Q1549">
        <v>62.5</v>
      </c>
      <c r="R1549">
        <v>25</v>
      </c>
      <c r="S1549">
        <v>0.25</v>
      </c>
      <c r="T1549">
        <v>1171.8800000000001</v>
      </c>
      <c r="U1549">
        <v>59.28</v>
      </c>
    </row>
    <row r="1550" spans="1:21" hidden="1" x14ac:dyDescent="0.2">
      <c r="A1550" t="s">
        <v>370</v>
      </c>
      <c r="B1550" t="s">
        <v>371</v>
      </c>
      <c r="C1550" t="s">
        <v>372</v>
      </c>
      <c r="D1550" t="s">
        <v>373</v>
      </c>
      <c r="E1550" t="s">
        <v>93</v>
      </c>
      <c r="F1550" t="s">
        <v>478</v>
      </c>
      <c r="G1550" t="s">
        <v>454</v>
      </c>
      <c r="H1550">
        <v>10838</v>
      </c>
      <c r="I1550" s="1">
        <v>44033</v>
      </c>
      <c r="J1550" s="1" t="str">
        <f>TEXT(Shipping_Data[[#This Row],[OrderDate]],"MMM")</f>
        <v>Jul</v>
      </c>
      <c r="K1550">
        <f>YEAR(Shipping_Data[[#This Row],[OrderDate]])</f>
        <v>2020</v>
      </c>
      <c r="L1550" s="1">
        <v>44061</v>
      </c>
      <c r="M1550" s="1">
        <v>44037</v>
      </c>
      <c r="N1550" t="s">
        <v>26</v>
      </c>
      <c r="O1550">
        <v>36</v>
      </c>
      <c r="P1550" t="s">
        <v>81</v>
      </c>
      <c r="Q1550">
        <v>19</v>
      </c>
      <c r="R1550">
        <v>50</v>
      </c>
      <c r="S1550">
        <v>0.25</v>
      </c>
      <c r="T1550">
        <v>712.5</v>
      </c>
      <c r="U1550">
        <v>59.28</v>
      </c>
    </row>
    <row r="1551" spans="1:21" hidden="1" x14ac:dyDescent="0.2">
      <c r="A1551" t="s">
        <v>35</v>
      </c>
      <c r="B1551" t="s">
        <v>36</v>
      </c>
      <c r="C1551" t="s">
        <v>37</v>
      </c>
      <c r="D1551" t="s">
        <v>38</v>
      </c>
      <c r="E1551" t="s">
        <v>39</v>
      </c>
      <c r="F1551" t="s">
        <v>478</v>
      </c>
      <c r="G1551" t="s">
        <v>454</v>
      </c>
      <c r="H1551">
        <v>10839</v>
      </c>
      <c r="I1551" s="1">
        <v>44033</v>
      </c>
      <c r="J1551" s="1" t="str">
        <f>TEXT(Shipping_Data[[#This Row],[OrderDate]],"MMM")</f>
        <v>Jul</v>
      </c>
      <c r="K1551">
        <f>YEAR(Shipping_Data[[#This Row],[OrderDate]])</f>
        <v>2020</v>
      </c>
      <c r="L1551" s="1">
        <v>44061</v>
      </c>
      <c r="M1551" s="1">
        <v>44036</v>
      </c>
      <c r="N1551" t="s">
        <v>26</v>
      </c>
      <c r="O1551">
        <v>58</v>
      </c>
      <c r="P1551" t="s">
        <v>263</v>
      </c>
      <c r="Q1551">
        <v>13.25</v>
      </c>
      <c r="R1551">
        <v>30</v>
      </c>
      <c r="S1551">
        <v>0.10000000149011612</v>
      </c>
      <c r="T1551">
        <v>357.75</v>
      </c>
      <c r="U1551">
        <v>35.43</v>
      </c>
    </row>
    <row r="1552" spans="1:21" hidden="1" x14ac:dyDescent="0.2">
      <c r="A1552" t="s">
        <v>35</v>
      </c>
      <c r="B1552" t="s">
        <v>36</v>
      </c>
      <c r="C1552" t="s">
        <v>37</v>
      </c>
      <c r="D1552" t="s">
        <v>38</v>
      </c>
      <c r="E1552" t="s">
        <v>39</v>
      </c>
      <c r="F1552" t="s">
        <v>478</v>
      </c>
      <c r="G1552" t="s">
        <v>454</v>
      </c>
      <c r="H1552">
        <v>10839</v>
      </c>
      <c r="I1552" s="1">
        <v>44033</v>
      </c>
      <c r="J1552" s="1" t="str">
        <f>TEXT(Shipping_Data[[#This Row],[OrderDate]],"MMM")</f>
        <v>Jul</v>
      </c>
      <c r="K1552">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hidden="1" x14ac:dyDescent="0.2">
      <c r="A1553" t="s">
        <v>370</v>
      </c>
      <c r="B1553" t="s">
        <v>371</v>
      </c>
      <c r="C1553" t="s">
        <v>372</v>
      </c>
      <c r="D1553" t="s">
        <v>373</v>
      </c>
      <c r="E1553" t="s">
        <v>93</v>
      </c>
      <c r="F1553" t="s">
        <v>478</v>
      </c>
      <c r="G1553" t="s">
        <v>453</v>
      </c>
      <c r="H1553">
        <v>10840</v>
      </c>
      <c r="I1553" s="1">
        <v>44033</v>
      </c>
      <c r="J1553" s="1" t="str">
        <f>TEXT(Shipping_Data[[#This Row],[OrderDate]],"MMM")</f>
        <v>Jul</v>
      </c>
      <c r="K1553">
        <f>YEAR(Shipping_Data[[#This Row],[OrderDate]])</f>
        <v>2020</v>
      </c>
      <c r="L1553" s="1">
        <v>44075</v>
      </c>
      <c r="M1553" s="1">
        <v>44061</v>
      </c>
      <c r="N1553" t="s">
        <v>47</v>
      </c>
      <c r="O1553">
        <v>25</v>
      </c>
      <c r="P1553" t="s">
        <v>275</v>
      </c>
      <c r="Q1553">
        <v>14</v>
      </c>
      <c r="R1553">
        <v>6</v>
      </c>
      <c r="S1553">
        <v>0.20000000298023224</v>
      </c>
      <c r="T1553">
        <v>67.2</v>
      </c>
      <c r="U1553">
        <v>2.71</v>
      </c>
    </row>
    <row r="1554" spans="1:21" hidden="1" x14ac:dyDescent="0.2">
      <c r="A1554" t="s">
        <v>370</v>
      </c>
      <c r="B1554" t="s">
        <v>371</v>
      </c>
      <c r="C1554" t="s">
        <v>372</v>
      </c>
      <c r="D1554" t="s">
        <v>373</v>
      </c>
      <c r="E1554" t="s">
        <v>93</v>
      </c>
      <c r="F1554" t="s">
        <v>478</v>
      </c>
      <c r="G1554" t="s">
        <v>453</v>
      </c>
      <c r="H1554">
        <v>10840</v>
      </c>
      <c r="I1554" s="1">
        <v>44033</v>
      </c>
      <c r="J1554" s="1" t="str">
        <f>TEXT(Shipping_Data[[#This Row],[OrderDate]],"MMM")</f>
        <v>Jul</v>
      </c>
      <c r="K1554">
        <f>YEAR(Shipping_Data[[#This Row],[OrderDate]])</f>
        <v>2020</v>
      </c>
      <c r="L1554" s="1">
        <v>44075</v>
      </c>
      <c r="M1554" s="1">
        <v>44061</v>
      </c>
      <c r="N1554" t="s">
        <v>47</v>
      </c>
      <c r="O1554">
        <v>39</v>
      </c>
      <c r="P1554" t="s">
        <v>65</v>
      </c>
      <c r="Q1554">
        <v>18</v>
      </c>
      <c r="R1554">
        <v>10</v>
      </c>
      <c r="S1554">
        <v>0.20000000298023224</v>
      </c>
      <c r="T1554">
        <v>144</v>
      </c>
      <c r="U1554">
        <v>2.71</v>
      </c>
    </row>
    <row r="1555" spans="1:21" hidden="1" x14ac:dyDescent="0.2">
      <c r="A1555" t="s">
        <v>56</v>
      </c>
      <c r="B1555" t="s">
        <v>57</v>
      </c>
      <c r="C1555" t="s">
        <v>58</v>
      </c>
      <c r="D1555" t="s">
        <v>59</v>
      </c>
      <c r="E1555" t="s">
        <v>60</v>
      </c>
      <c r="F1555" t="s">
        <v>477</v>
      </c>
      <c r="G1555" t="s">
        <v>452</v>
      </c>
      <c r="H1555">
        <v>10841</v>
      </c>
      <c r="I1555" s="1">
        <v>44034</v>
      </c>
      <c r="J1555" s="1" t="str">
        <f>TEXT(Shipping_Data[[#This Row],[OrderDate]],"MMM")</f>
        <v>Jul</v>
      </c>
      <c r="K1555">
        <f>YEAR(Shipping_Data[[#This Row],[OrderDate]])</f>
        <v>2020</v>
      </c>
      <c r="L1555" s="1">
        <v>44062</v>
      </c>
      <c r="M1555" s="1">
        <v>44043</v>
      </c>
      <c r="N1555" t="s">
        <v>47</v>
      </c>
      <c r="O1555">
        <v>10</v>
      </c>
      <c r="P1555" t="s">
        <v>170</v>
      </c>
      <c r="Q1555">
        <v>31</v>
      </c>
      <c r="R1555">
        <v>16</v>
      </c>
      <c r="S1555">
        <v>0</v>
      </c>
      <c r="T1555">
        <v>496</v>
      </c>
      <c r="U1555">
        <v>424.3</v>
      </c>
    </row>
    <row r="1556" spans="1:21" hidden="1" x14ac:dyDescent="0.2">
      <c r="A1556" t="s">
        <v>56</v>
      </c>
      <c r="B1556" t="s">
        <v>57</v>
      </c>
      <c r="C1556" t="s">
        <v>58</v>
      </c>
      <c r="D1556" t="s">
        <v>59</v>
      </c>
      <c r="E1556" t="s">
        <v>60</v>
      </c>
      <c r="F1556" t="s">
        <v>477</v>
      </c>
      <c r="G1556" t="s">
        <v>452</v>
      </c>
      <c r="H1556">
        <v>10841</v>
      </c>
      <c r="I1556" s="1">
        <v>44034</v>
      </c>
      <c r="J1556" s="1" t="str">
        <f>TEXT(Shipping_Data[[#This Row],[OrderDate]],"MMM")</f>
        <v>Jul</v>
      </c>
      <c r="K1556">
        <f>YEAR(Shipping_Data[[#This Row],[OrderDate]])</f>
        <v>2020</v>
      </c>
      <c r="L1556" s="1">
        <v>44062</v>
      </c>
      <c r="M1556" s="1">
        <v>44043</v>
      </c>
      <c r="N1556" t="s">
        <v>47</v>
      </c>
      <c r="O1556">
        <v>56</v>
      </c>
      <c r="P1556" t="s">
        <v>129</v>
      </c>
      <c r="Q1556">
        <v>38</v>
      </c>
      <c r="R1556">
        <v>30</v>
      </c>
      <c r="S1556">
        <v>0</v>
      </c>
      <c r="T1556">
        <v>1140</v>
      </c>
      <c r="U1556">
        <v>424.3</v>
      </c>
    </row>
    <row r="1557" spans="1:21" hidden="1" x14ac:dyDescent="0.2">
      <c r="A1557" t="s">
        <v>56</v>
      </c>
      <c r="B1557" t="s">
        <v>57</v>
      </c>
      <c r="C1557" t="s">
        <v>58</v>
      </c>
      <c r="D1557" t="s">
        <v>59</v>
      </c>
      <c r="E1557" t="s">
        <v>60</v>
      </c>
      <c r="F1557" t="s">
        <v>477</v>
      </c>
      <c r="G1557" t="s">
        <v>452</v>
      </c>
      <c r="H1557">
        <v>10841</v>
      </c>
      <c r="I1557" s="1">
        <v>44034</v>
      </c>
      <c r="J1557" s="1" t="str">
        <f>TEXT(Shipping_Data[[#This Row],[OrderDate]],"MMM")</f>
        <v>Jul</v>
      </c>
      <c r="K1557">
        <f>YEAR(Shipping_Data[[#This Row],[OrderDate]])</f>
        <v>2020</v>
      </c>
      <c r="L1557" s="1">
        <v>44062</v>
      </c>
      <c r="M1557" s="1">
        <v>44043</v>
      </c>
      <c r="N1557" t="s">
        <v>47</v>
      </c>
      <c r="O1557">
        <v>59</v>
      </c>
      <c r="P1557" t="s">
        <v>82</v>
      </c>
      <c r="Q1557">
        <v>55</v>
      </c>
      <c r="R1557">
        <v>50</v>
      </c>
      <c r="S1557">
        <v>0</v>
      </c>
      <c r="T1557">
        <v>2750</v>
      </c>
      <c r="U1557">
        <v>424.3</v>
      </c>
    </row>
    <row r="1558" spans="1:21" hidden="1" x14ac:dyDescent="0.2">
      <c r="A1558" t="s">
        <v>56</v>
      </c>
      <c r="B1558" t="s">
        <v>57</v>
      </c>
      <c r="C1558" t="s">
        <v>58</v>
      </c>
      <c r="D1558" t="s">
        <v>59</v>
      </c>
      <c r="E1558" t="s">
        <v>60</v>
      </c>
      <c r="F1558" t="s">
        <v>477</v>
      </c>
      <c r="G1558" t="s">
        <v>452</v>
      </c>
      <c r="H1558">
        <v>10841</v>
      </c>
      <c r="I1558" s="1">
        <v>44034</v>
      </c>
      <c r="J1558" s="1" t="str">
        <f>TEXT(Shipping_Data[[#This Row],[OrderDate]],"MMM")</f>
        <v>Jul</v>
      </c>
      <c r="K1558">
        <f>YEAR(Shipping_Data[[#This Row],[OrderDate]])</f>
        <v>2020</v>
      </c>
      <c r="L1558" s="1">
        <v>44062</v>
      </c>
      <c r="M1558" s="1">
        <v>44043</v>
      </c>
      <c r="N1558" t="s">
        <v>47</v>
      </c>
      <c r="O1558">
        <v>77</v>
      </c>
      <c r="P1558" t="s">
        <v>88</v>
      </c>
      <c r="Q1558">
        <v>13</v>
      </c>
      <c r="R1558">
        <v>15</v>
      </c>
      <c r="S1558">
        <v>0</v>
      </c>
      <c r="T1558">
        <v>195</v>
      </c>
      <c r="U1558">
        <v>424.3</v>
      </c>
    </row>
    <row r="1559" spans="1:21" hidden="1" x14ac:dyDescent="0.2">
      <c r="A1559" t="s">
        <v>177</v>
      </c>
      <c r="B1559" t="s">
        <v>178</v>
      </c>
      <c r="C1559" t="s">
        <v>104</v>
      </c>
      <c r="D1559" t="s">
        <v>179</v>
      </c>
      <c r="E1559" t="s">
        <v>106</v>
      </c>
      <c r="F1559" t="s">
        <v>479</v>
      </c>
      <c r="G1559" t="s">
        <v>457</v>
      </c>
      <c r="H1559">
        <v>10842</v>
      </c>
      <c r="I1559" s="1">
        <v>44034</v>
      </c>
      <c r="J1559" s="1" t="str">
        <f>TEXT(Shipping_Data[[#This Row],[OrderDate]],"MMM")</f>
        <v>Jul</v>
      </c>
      <c r="K1559">
        <f>YEAR(Shipping_Data[[#This Row],[OrderDate]])</f>
        <v>2020</v>
      </c>
      <c r="L1559" s="1">
        <v>44062</v>
      </c>
      <c r="M1559" s="1">
        <v>44043</v>
      </c>
      <c r="N1559" t="s">
        <v>26</v>
      </c>
      <c r="O1559">
        <v>11</v>
      </c>
      <c r="P1559" t="s">
        <v>27</v>
      </c>
      <c r="Q1559">
        <v>21</v>
      </c>
      <c r="R1559">
        <v>15</v>
      </c>
      <c r="S1559">
        <v>0</v>
      </c>
      <c r="T1559">
        <v>315</v>
      </c>
      <c r="U1559">
        <v>54.42</v>
      </c>
    </row>
    <row r="1560" spans="1:21" hidden="1" x14ac:dyDescent="0.2">
      <c r="A1560" t="s">
        <v>177</v>
      </c>
      <c r="B1560" t="s">
        <v>178</v>
      </c>
      <c r="C1560" t="s">
        <v>104</v>
      </c>
      <c r="D1560" t="s">
        <v>179</v>
      </c>
      <c r="E1560" t="s">
        <v>106</v>
      </c>
      <c r="F1560" t="s">
        <v>479</v>
      </c>
      <c r="G1560" t="s">
        <v>457</v>
      </c>
      <c r="H1560">
        <v>10842</v>
      </c>
      <c r="I1560" s="1">
        <v>44034</v>
      </c>
      <c r="J1560" s="1" t="str">
        <f>TEXT(Shipping_Data[[#This Row],[OrderDate]],"MMM")</f>
        <v>Jul</v>
      </c>
      <c r="K1560">
        <f>YEAR(Shipping_Data[[#This Row],[OrderDate]])</f>
        <v>2020</v>
      </c>
      <c r="L1560" s="1">
        <v>44062</v>
      </c>
      <c r="M1560" s="1">
        <v>44043</v>
      </c>
      <c r="N1560" t="s">
        <v>26</v>
      </c>
      <c r="O1560">
        <v>43</v>
      </c>
      <c r="P1560" t="s">
        <v>161</v>
      </c>
      <c r="Q1560">
        <v>46</v>
      </c>
      <c r="R1560">
        <v>5</v>
      </c>
      <c r="S1560">
        <v>0</v>
      </c>
      <c r="T1560">
        <v>230</v>
      </c>
      <c r="U1560">
        <v>54.42</v>
      </c>
    </row>
    <row r="1561" spans="1:21" hidden="1" x14ac:dyDescent="0.2">
      <c r="A1561" t="s">
        <v>177</v>
      </c>
      <c r="B1561" t="s">
        <v>178</v>
      </c>
      <c r="C1561" t="s">
        <v>104</v>
      </c>
      <c r="D1561" t="s">
        <v>179</v>
      </c>
      <c r="E1561" t="s">
        <v>106</v>
      </c>
      <c r="F1561" t="s">
        <v>479</v>
      </c>
      <c r="G1561" t="s">
        <v>457</v>
      </c>
      <c r="H1561">
        <v>10842</v>
      </c>
      <c r="I1561" s="1">
        <v>44034</v>
      </c>
      <c r="J1561" s="1" t="str">
        <f>TEXT(Shipping_Data[[#This Row],[OrderDate]],"MMM")</f>
        <v>Jul</v>
      </c>
      <c r="K1561">
        <f>YEAR(Shipping_Data[[#This Row],[OrderDate]])</f>
        <v>2020</v>
      </c>
      <c r="L1561" s="1">
        <v>44062</v>
      </c>
      <c r="M1561" s="1">
        <v>44043</v>
      </c>
      <c r="N1561" t="s">
        <v>26</v>
      </c>
      <c r="O1561">
        <v>68</v>
      </c>
      <c r="P1561" t="s">
        <v>221</v>
      </c>
      <c r="Q1561">
        <v>12.5</v>
      </c>
      <c r="R1561">
        <v>20</v>
      </c>
      <c r="S1561">
        <v>0</v>
      </c>
      <c r="T1561">
        <v>250</v>
      </c>
      <c r="U1561">
        <v>54.42</v>
      </c>
    </row>
    <row r="1562" spans="1:21" hidden="1" x14ac:dyDescent="0.2">
      <c r="A1562" t="s">
        <v>177</v>
      </c>
      <c r="B1562" t="s">
        <v>178</v>
      </c>
      <c r="C1562" t="s">
        <v>104</v>
      </c>
      <c r="D1562" t="s">
        <v>179</v>
      </c>
      <c r="E1562" t="s">
        <v>106</v>
      </c>
      <c r="F1562" t="s">
        <v>479</v>
      </c>
      <c r="G1562" t="s">
        <v>457</v>
      </c>
      <c r="H1562">
        <v>10842</v>
      </c>
      <c r="I1562" s="1">
        <v>44034</v>
      </c>
      <c r="J1562" s="1" t="str">
        <f>TEXT(Shipping_Data[[#This Row],[OrderDate]],"MMM")</f>
        <v>Jul</v>
      </c>
      <c r="K1562">
        <f>YEAR(Shipping_Data[[#This Row],[OrderDate]])</f>
        <v>2020</v>
      </c>
      <c r="L1562" s="1">
        <v>44062</v>
      </c>
      <c r="M1562" s="1">
        <v>44043</v>
      </c>
      <c r="N1562" t="s">
        <v>26</v>
      </c>
      <c r="O1562">
        <v>70</v>
      </c>
      <c r="P1562" t="s">
        <v>119</v>
      </c>
      <c r="Q1562">
        <v>15</v>
      </c>
      <c r="R1562">
        <v>12</v>
      </c>
      <c r="S1562">
        <v>0</v>
      </c>
      <c r="T1562">
        <v>180</v>
      </c>
      <c r="U1562">
        <v>54.42</v>
      </c>
    </row>
    <row r="1563" spans="1:21" hidden="1" x14ac:dyDescent="0.2">
      <c r="A1563" t="s">
        <v>50</v>
      </c>
      <c r="B1563" t="s">
        <v>51</v>
      </c>
      <c r="C1563" t="s">
        <v>52</v>
      </c>
      <c r="D1563" t="s">
        <v>53</v>
      </c>
      <c r="E1563" t="s">
        <v>20</v>
      </c>
      <c r="F1563" t="s">
        <v>477</v>
      </c>
      <c r="G1563" t="s">
        <v>453</v>
      </c>
      <c r="H1563">
        <v>10843</v>
      </c>
      <c r="I1563" s="1">
        <v>44035</v>
      </c>
      <c r="J1563" s="1" t="str">
        <f>TEXT(Shipping_Data[[#This Row],[OrderDate]],"MMM")</f>
        <v>Jul</v>
      </c>
      <c r="K1563">
        <f>YEAR(Shipping_Data[[#This Row],[OrderDate]])</f>
        <v>2020</v>
      </c>
      <c r="L1563" s="1">
        <v>44063</v>
      </c>
      <c r="M1563" s="1">
        <v>44040</v>
      </c>
      <c r="N1563" t="s">
        <v>47</v>
      </c>
      <c r="O1563">
        <v>51</v>
      </c>
      <c r="P1563" t="s">
        <v>42</v>
      </c>
      <c r="Q1563">
        <v>53</v>
      </c>
      <c r="R1563">
        <v>4</v>
      </c>
      <c r="S1563">
        <v>0.25</v>
      </c>
      <c r="T1563">
        <v>159</v>
      </c>
      <c r="U1563">
        <v>9.26</v>
      </c>
    </row>
    <row r="1564" spans="1:21" hidden="1" x14ac:dyDescent="0.2">
      <c r="A1564" t="s">
        <v>318</v>
      </c>
      <c r="B1564" t="s">
        <v>319</v>
      </c>
      <c r="C1564" t="s">
        <v>320</v>
      </c>
      <c r="D1564" t="s">
        <v>321</v>
      </c>
      <c r="E1564" t="s">
        <v>99</v>
      </c>
      <c r="F1564" t="s">
        <v>477</v>
      </c>
      <c r="G1564" t="s">
        <v>458</v>
      </c>
      <c r="H1564">
        <v>10844</v>
      </c>
      <c r="I1564" s="1">
        <v>44035</v>
      </c>
      <c r="J1564" s="1" t="str">
        <f>TEXT(Shipping_Data[[#This Row],[OrderDate]],"MMM")</f>
        <v>Jul</v>
      </c>
      <c r="K1564">
        <f>YEAR(Shipping_Data[[#This Row],[OrderDate]])</f>
        <v>2020</v>
      </c>
      <c r="L1564" s="1">
        <v>44063</v>
      </c>
      <c r="M1564" s="1">
        <v>44040</v>
      </c>
      <c r="N1564" t="s">
        <v>47</v>
      </c>
      <c r="O1564">
        <v>22</v>
      </c>
      <c r="P1564" t="s">
        <v>54</v>
      </c>
      <c r="Q1564">
        <v>21</v>
      </c>
      <c r="R1564">
        <v>35</v>
      </c>
      <c r="S1564">
        <v>0</v>
      </c>
      <c r="T1564">
        <v>735</v>
      </c>
      <c r="U1564">
        <v>25.22</v>
      </c>
    </row>
    <row r="1565" spans="1:21" hidden="1" x14ac:dyDescent="0.2">
      <c r="A1565" t="s">
        <v>166</v>
      </c>
      <c r="B1565" t="s">
        <v>167</v>
      </c>
      <c r="C1565" t="s">
        <v>168</v>
      </c>
      <c r="D1565" t="s">
        <v>169</v>
      </c>
      <c r="E1565" t="s">
        <v>34</v>
      </c>
      <c r="F1565" t="s">
        <v>477</v>
      </c>
      <c r="G1565" t="s">
        <v>458</v>
      </c>
      <c r="H1565">
        <v>10845</v>
      </c>
      <c r="I1565" s="1">
        <v>44035</v>
      </c>
      <c r="J1565" s="1" t="str">
        <f>TEXT(Shipping_Data[[#This Row],[OrderDate]],"MMM")</f>
        <v>Jul</v>
      </c>
      <c r="K1565">
        <f>YEAR(Shipping_Data[[#This Row],[OrderDate]])</f>
        <v>2020</v>
      </c>
      <c r="L1565" s="1">
        <v>44049</v>
      </c>
      <c r="M1565" s="1">
        <v>44044</v>
      </c>
      <c r="N1565" t="s">
        <v>40</v>
      </c>
      <c r="O1565">
        <v>23</v>
      </c>
      <c r="P1565" t="s">
        <v>303</v>
      </c>
      <c r="Q1565">
        <v>9</v>
      </c>
      <c r="R1565">
        <v>70</v>
      </c>
      <c r="S1565">
        <v>0.10000000149011612</v>
      </c>
      <c r="T1565">
        <v>567</v>
      </c>
      <c r="U1565">
        <v>212.98</v>
      </c>
    </row>
    <row r="1566" spans="1:21" hidden="1" x14ac:dyDescent="0.2">
      <c r="A1566" t="s">
        <v>166</v>
      </c>
      <c r="B1566" t="s">
        <v>167</v>
      </c>
      <c r="C1566" t="s">
        <v>168</v>
      </c>
      <c r="D1566" t="s">
        <v>169</v>
      </c>
      <c r="E1566" t="s">
        <v>34</v>
      </c>
      <c r="F1566" t="s">
        <v>477</v>
      </c>
      <c r="G1566" t="s">
        <v>458</v>
      </c>
      <c r="H1566">
        <v>10845</v>
      </c>
      <c r="I1566" s="1">
        <v>44035</v>
      </c>
      <c r="J1566" s="1" t="str">
        <f>TEXT(Shipping_Data[[#This Row],[OrderDate]],"MMM")</f>
        <v>Jul</v>
      </c>
      <c r="K1566">
        <f>YEAR(Shipping_Data[[#This Row],[OrderDate]])</f>
        <v>2020</v>
      </c>
      <c r="L1566" s="1">
        <v>44049</v>
      </c>
      <c r="M1566" s="1">
        <v>44044</v>
      </c>
      <c r="N1566" t="s">
        <v>40</v>
      </c>
      <c r="O1566">
        <v>35</v>
      </c>
      <c r="P1566" t="s">
        <v>123</v>
      </c>
      <c r="Q1566">
        <v>18</v>
      </c>
      <c r="R1566">
        <v>25</v>
      </c>
      <c r="S1566">
        <v>0.10000000149011612</v>
      </c>
      <c r="T1566">
        <v>405</v>
      </c>
      <c r="U1566">
        <v>212.98</v>
      </c>
    </row>
    <row r="1567" spans="1:21" hidden="1" x14ac:dyDescent="0.2">
      <c r="A1567" t="s">
        <v>166</v>
      </c>
      <c r="B1567" t="s">
        <v>167</v>
      </c>
      <c r="C1567" t="s">
        <v>168</v>
      </c>
      <c r="D1567" t="s">
        <v>169</v>
      </c>
      <c r="E1567" t="s">
        <v>34</v>
      </c>
      <c r="F1567" t="s">
        <v>477</v>
      </c>
      <c r="G1567" t="s">
        <v>458</v>
      </c>
      <c r="H1567">
        <v>10845</v>
      </c>
      <c r="I1567" s="1">
        <v>44035</v>
      </c>
      <c r="J1567" s="1" t="str">
        <f>TEXT(Shipping_Data[[#This Row],[OrderDate]],"MMM")</f>
        <v>Jul</v>
      </c>
      <c r="K1567">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hidden="1" x14ac:dyDescent="0.2">
      <c r="A1568" t="s">
        <v>166</v>
      </c>
      <c r="B1568" t="s">
        <v>167</v>
      </c>
      <c r="C1568" t="s">
        <v>168</v>
      </c>
      <c r="D1568" t="s">
        <v>169</v>
      </c>
      <c r="E1568" t="s">
        <v>34</v>
      </c>
      <c r="F1568" t="s">
        <v>477</v>
      </c>
      <c r="G1568" t="s">
        <v>458</v>
      </c>
      <c r="H1568">
        <v>10845</v>
      </c>
      <c r="I1568" s="1">
        <v>44035</v>
      </c>
      <c r="J1568" s="1" t="str">
        <f>TEXT(Shipping_Data[[#This Row],[OrderDate]],"MMM")</f>
        <v>Jul</v>
      </c>
      <c r="K1568">
        <f>YEAR(Shipping_Data[[#This Row],[OrderDate]])</f>
        <v>2020</v>
      </c>
      <c r="L1568" s="1">
        <v>44049</v>
      </c>
      <c r="M1568" s="1">
        <v>44044</v>
      </c>
      <c r="N1568" t="s">
        <v>40</v>
      </c>
      <c r="O1568">
        <v>58</v>
      </c>
      <c r="P1568" t="s">
        <v>263</v>
      </c>
      <c r="Q1568">
        <v>13.25</v>
      </c>
      <c r="R1568">
        <v>60</v>
      </c>
      <c r="S1568">
        <v>0.10000000149011612</v>
      </c>
      <c r="T1568">
        <v>715.5</v>
      </c>
      <c r="U1568">
        <v>212.98</v>
      </c>
    </row>
    <row r="1569" spans="1:21" hidden="1" x14ac:dyDescent="0.2">
      <c r="A1569" t="s">
        <v>166</v>
      </c>
      <c r="B1569" t="s">
        <v>167</v>
      </c>
      <c r="C1569" t="s">
        <v>168</v>
      </c>
      <c r="D1569" t="s">
        <v>169</v>
      </c>
      <c r="E1569" t="s">
        <v>34</v>
      </c>
      <c r="F1569" t="s">
        <v>477</v>
      </c>
      <c r="G1569" t="s">
        <v>458</v>
      </c>
      <c r="H1569">
        <v>10845</v>
      </c>
      <c r="I1569" s="1">
        <v>44035</v>
      </c>
      <c r="J1569" s="1" t="str">
        <f>TEXT(Shipping_Data[[#This Row],[OrderDate]],"MMM")</f>
        <v>Jul</v>
      </c>
      <c r="K1569">
        <f>YEAR(Shipping_Data[[#This Row],[OrderDate]])</f>
        <v>2020</v>
      </c>
      <c r="L1569" s="1">
        <v>44049</v>
      </c>
      <c r="M1569" s="1">
        <v>44044</v>
      </c>
      <c r="N1569" t="s">
        <v>40</v>
      </c>
      <c r="O1569">
        <v>64</v>
      </c>
      <c r="P1569" t="s">
        <v>228</v>
      </c>
      <c r="Q1569">
        <v>33.25</v>
      </c>
      <c r="R1569">
        <v>48</v>
      </c>
      <c r="S1569">
        <v>0</v>
      </c>
      <c r="T1569">
        <v>1596</v>
      </c>
      <c r="U1569">
        <v>212.98</v>
      </c>
    </row>
    <row r="1570" spans="1:21" hidden="1" x14ac:dyDescent="0.2">
      <c r="A1570" t="s">
        <v>56</v>
      </c>
      <c r="B1570" t="s">
        <v>57</v>
      </c>
      <c r="C1570" t="s">
        <v>58</v>
      </c>
      <c r="D1570" t="s">
        <v>59</v>
      </c>
      <c r="E1570" t="s">
        <v>60</v>
      </c>
      <c r="F1570" t="s">
        <v>477</v>
      </c>
      <c r="G1570" t="s">
        <v>459</v>
      </c>
      <c r="H1570">
        <v>10846</v>
      </c>
      <c r="I1570" s="1">
        <v>44036</v>
      </c>
      <c r="J1570" s="1" t="str">
        <f>TEXT(Shipping_Data[[#This Row],[OrderDate]],"MMM")</f>
        <v>Jul</v>
      </c>
      <c r="K1570">
        <f>YEAR(Shipping_Data[[#This Row],[OrderDate]])</f>
        <v>2020</v>
      </c>
      <c r="L1570" s="1">
        <v>44078</v>
      </c>
      <c r="M1570" s="1">
        <v>44037</v>
      </c>
      <c r="N1570" t="s">
        <v>26</v>
      </c>
      <c r="O1570">
        <v>4</v>
      </c>
      <c r="P1570" t="s">
        <v>254</v>
      </c>
      <c r="Q1570">
        <v>22</v>
      </c>
      <c r="R1570">
        <v>21</v>
      </c>
      <c r="S1570">
        <v>0</v>
      </c>
      <c r="T1570">
        <v>462</v>
      </c>
      <c r="U1570">
        <v>56.46</v>
      </c>
    </row>
    <row r="1571" spans="1:21" hidden="1" x14ac:dyDescent="0.2">
      <c r="A1571" t="s">
        <v>56</v>
      </c>
      <c r="B1571" t="s">
        <v>57</v>
      </c>
      <c r="C1571" t="s">
        <v>58</v>
      </c>
      <c r="D1571" t="s">
        <v>59</v>
      </c>
      <c r="E1571" t="s">
        <v>60</v>
      </c>
      <c r="F1571" t="s">
        <v>477</v>
      </c>
      <c r="G1571" t="s">
        <v>459</v>
      </c>
      <c r="H1571">
        <v>10846</v>
      </c>
      <c r="I1571" s="1">
        <v>44036</v>
      </c>
      <c r="J1571" s="1" t="str">
        <f>TEXT(Shipping_Data[[#This Row],[OrderDate]],"MMM")</f>
        <v>Jul</v>
      </c>
      <c r="K1571">
        <f>YEAR(Shipping_Data[[#This Row],[OrderDate]])</f>
        <v>2020</v>
      </c>
      <c r="L1571" s="1">
        <v>44078</v>
      </c>
      <c r="M1571" s="1">
        <v>44037</v>
      </c>
      <c r="N1571" t="s">
        <v>26</v>
      </c>
      <c r="O1571">
        <v>70</v>
      </c>
      <c r="P1571" t="s">
        <v>119</v>
      </c>
      <c r="Q1571">
        <v>15</v>
      </c>
      <c r="R1571">
        <v>30</v>
      </c>
      <c r="S1571">
        <v>0</v>
      </c>
      <c r="T1571">
        <v>450</v>
      </c>
      <c r="U1571">
        <v>56.46</v>
      </c>
    </row>
    <row r="1572" spans="1:21" hidden="1" x14ac:dyDescent="0.2">
      <c r="A1572" t="s">
        <v>56</v>
      </c>
      <c r="B1572" t="s">
        <v>57</v>
      </c>
      <c r="C1572" t="s">
        <v>58</v>
      </c>
      <c r="D1572" t="s">
        <v>59</v>
      </c>
      <c r="E1572" t="s">
        <v>60</v>
      </c>
      <c r="F1572" t="s">
        <v>477</v>
      </c>
      <c r="G1572" t="s">
        <v>459</v>
      </c>
      <c r="H1572">
        <v>10846</v>
      </c>
      <c r="I1572" s="1">
        <v>44036</v>
      </c>
      <c r="J1572" s="1" t="str">
        <f>TEXT(Shipping_Data[[#This Row],[OrderDate]],"MMM")</f>
        <v>Jul</v>
      </c>
      <c r="K1572">
        <f>YEAR(Shipping_Data[[#This Row],[OrderDate]])</f>
        <v>2020</v>
      </c>
      <c r="L1572" s="1">
        <v>44078</v>
      </c>
      <c r="M1572" s="1">
        <v>44037</v>
      </c>
      <c r="N1572" t="s">
        <v>26</v>
      </c>
      <c r="O1572">
        <v>74</v>
      </c>
      <c r="P1572" t="s">
        <v>74</v>
      </c>
      <c r="Q1572">
        <v>10</v>
      </c>
      <c r="R1572">
        <v>20</v>
      </c>
      <c r="S1572">
        <v>0</v>
      </c>
      <c r="T1572">
        <v>200</v>
      </c>
      <c r="U1572">
        <v>56.46</v>
      </c>
    </row>
    <row r="1573" spans="1:21" hidden="1" x14ac:dyDescent="0.2">
      <c r="A1573" t="s">
        <v>276</v>
      </c>
      <c r="B1573" t="s">
        <v>277</v>
      </c>
      <c r="C1573" t="s">
        <v>278</v>
      </c>
      <c r="D1573" t="s">
        <v>279</v>
      </c>
      <c r="E1573" t="s">
        <v>117</v>
      </c>
      <c r="F1573" t="s">
        <v>479</v>
      </c>
      <c r="G1573" t="s">
        <v>453</v>
      </c>
      <c r="H1573">
        <v>10847</v>
      </c>
      <c r="I1573" s="1">
        <v>44036</v>
      </c>
      <c r="J1573" s="1" t="str">
        <f>TEXT(Shipping_Data[[#This Row],[OrderDate]],"MMM")</f>
        <v>Jul</v>
      </c>
      <c r="K1573">
        <f>YEAR(Shipping_Data[[#This Row],[OrderDate]])</f>
        <v>2020</v>
      </c>
      <c r="L1573" s="1">
        <v>44050</v>
      </c>
      <c r="M1573" s="1">
        <v>44055</v>
      </c>
      <c r="N1573" t="s">
        <v>26</v>
      </c>
      <c r="O1573">
        <v>1</v>
      </c>
      <c r="P1573" t="s">
        <v>210</v>
      </c>
      <c r="Q1573">
        <v>18</v>
      </c>
      <c r="R1573">
        <v>80</v>
      </c>
      <c r="S1573">
        <v>0.20000000298023224</v>
      </c>
      <c r="T1573">
        <v>1152</v>
      </c>
      <c r="U1573">
        <v>487.57</v>
      </c>
    </row>
    <row r="1574" spans="1:21" hidden="1" x14ac:dyDescent="0.2">
      <c r="A1574" t="s">
        <v>276</v>
      </c>
      <c r="B1574" t="s">
        <v>277</v>
      </c>
      <c r="C1574" t="s">
        <v>278</v>
      </c>
      <c r="D1574" t="s">
        <v>279</v>
      </c>
      <c r="E1574" t="s">
        <v>117</v>
      </c>
      <c r="F1574" t="s">
        <v>479</v>
      </c>
      <c r="G1574" t="s">
        <v>453</v>
      </c>
      <c r="H1574">
        <v>10847</v>
      </c>
      <c r="I1574" s="1">
        <v>44036</v>
      </c>
      <c r="J1574" s="1" t="str">
        <f>TEXT(Shipping_Data[[#This Row],[OrderDate]],"MMM")</f>
        <v>Jul</v>
      </c>
      <c r="K1574">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hidden="1" x14ac:dyDescent="0.2">
      <c r="A1575" t="s">
        <v>276</v>
      </c>
      <c r="B1575" t="s">
        <v>277</v>
      </c>
      <c r="C1575" t="s">
        <v>278</v>
      </c>
      <c r="D1575" t="s">
        <v>279</v>
      </c>
      <c r="E1575" t="s">
        <v>117</v>
      </c>
      <c r="F1575" t="s">
        <v>479</v>
      </c>
      <c r="G1575" t="s">
        <v>453</v>
      </c>
      <c r="H1575">
        <v>10847</v>
      </c>
      <c r="I1575" s="1">
        <v>44036</v>
      </c>
      <c r="J1575" s="1" t="str">
        <f>TEXT(Shipping_Data[[#This Row],[OrderDate]],"MMM")</f>
        <v>Jul</v>
      </c>
      <c r="K1575">
        <f>YEAR(Shipping_Data[[#This Row],[OrderDate]])</f>
        <v>2020</v>
      </c>
      <c r="L1575" s="1">
        <v>44050</v>
      </c>
      <c r="M1575" s="1">
        <v>44055</v>
      </c>
      <c r="N1575" t="s">
        <v>26</v>
      </c>
      <c r="O1575">
        <v>37</v>
      </c>
      <c r="P1575" t="s">
        <v>108</v>
      </c>
      <c r="Q1575">
        <v>26</v>
      </c>
      <c r="R1575">
        <v>60</v>
      </c>
      <c r="S1575">
        <v>0.20000000298023224</v>
      </c>
      <c r="T1575">
        <v>1248</v>
      </c>
      <c r="U1575">
        <v>487.57</v>
      </c>
    </row>
    <row r="1576" spans="1:21" hidden="1" x14ac:dyDescent="0.2">
      <c r="A1576" t="s">
        <v>276</v>
      </c>
      <c r="B1576" t="s">
        <v>277</v>
      </c>
      <c r="C1576" t="s">
        <v>278</v>
      </c>
      <c r="D1576" t="s">
        <v>279</v>
      </c>
      <c r="E1576" t="s">
        <v>117</v>
      </c>
      <c r="F1576" t="s">
        <v>479</v>
      </c>
      <c r="G1576" t="s">
        <v>453</v>
      </c>
      <c r="H1576">
        <v>10847</v>
      </c>
      <c r="I1576" s="1">
        <v>44036</v>
      </c>
      <c r="J1576" s="1" t="str">
        <f>TEXT(Shipping_Data[[#This Row],[OrderDate]],"MMM")</f>
        <v>Jul</v>
      </c>
      <c r="K1576">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hidden="1" x14ac:dyDescent="0.2">
      <c r="A1577" t="s">
        <v>276</v>
      </c>
      <c r="B1577" t="s">
        <v>277</v>
      </c>
      <c r="C1577" t="s">
        <v>278</v>
      </c>
      <c r="D1577" t="s">
        <v>279</v>
      </c>
      <c r="E1577" t="s">
        <v>117</v>
      </c>
      <c r="F1577" t="s">
        <v>479</v>
      </c>
      <c r="G1577" t="s">
        <v>453</v>
      </c>
      <c r="H1577">
        <v>10847</v>
      </c>
      <c r="I1577" s="1">
        <v>44036</v>
      </c>
      <c r="J1577" s="1" t="str">
        <f>TEXT(Shipping_Data[[#This Row],[OrderDate]],"MMM")</f>
        <v>Jul</v>
      </c>
      <c r="K1577">
        <f>YEAR(Shipping_Data[[#This Row],[OrderDate]])</f>
        <v>2020</v>
      </c>
      <c r="L1577" s="1">
        <v>44050</v>
      </c>
      <c r="M1577" s="1">
        <v>44055</v>
      </c>
      <c r="N1577" t="s">
        <v>26</v>
      </c>
      <c r="O1577">
        <v>60</v>
      </c>
      <c r="P1577" t="s">
        <v>63</v>
      </c>
      <c r="Q1577">
        <v>34</v>
      </c>
      <c r="R1577">
        <v>45</v>
      </c>
      <c r="S1577">
        <v>0.20000000298023224</v>
      </c>
      <c r="T1577">
        <v>1224</v>
      </c>
      <c r="U1577">
        <v>487.57</v>
      </c>
    </row>
    <row r="1578" spans="1:21" hidden="1" x14ac:dyDescent="0.2">
      <c r="A1578" t="s">
        <v>276</v>
      </c>
      <c r="B1578" t="s">
        <v>277</v>
      </c>
      <c r="C1578" t="s">
        <v>278</v>
      </c>
      <c r="D1578" t="s">
        <v>279</v>
      </c>
      <c r="E1578" t="s">
        <v>117</v>
      </c>
      <c r="F1578" t="s">
        <v>479</v>
      </c>
      <c r="G1578" t="s">
        <v>453</v>
      </c>
      <c r="H1578">
        <v>10847</v>
      </c>
      <c r="I1578" s="1">
        <v>44036</v>
      </c>
      <c r="J1578" s="1" t="str">
        <f>TEXT(Shipping_Data[[#This Row],[OrderDate]],"MMM")</f>
        <v>Jul</v>
      </c>
      <c r="K1578">
        <f>YEAR(Shipping_Data[[#This Row],[OrderDate]])</f>
        <v>2020</v>
      </c>
      <c r="L1578" s="1">
        <v>44050</v>
      </c>
      <c r="M1578" s="1">
        <v>44055</v>
      </c>
      <c r="N1578" t="s">
        <v>26</v>
      </c>
      <c r="O1578">
        <v>71</v>
      </c>
      <c r="P1578" t="s">
        <v>171</v>
      </c>
      <c r="Q1578">
        <v>21.5</v>
      </c>
      <c r="R1578">
        <v>55</v>
      </c>
      <c r="S1578">
        <v>0.20000000298023224</v>
      </c>
      <c r="T1578">
        <v>946</v>
      </c>
      <c r="U1578">
        <v>487.57</v>
      </c>
    </row>
    <row r="1579" spans="1:21" hidden="1" x14ac:dyDescent="0.2">
      <c r="A1579" t="s">
        <v>393</v>
      </c>
      <c r="B1579" t="s">
        <v>394</v>
      </c>
      <c r="C1579" t="s">
        <v>224</v>
      </c>
      <c r="D1579" t="s">
        <v>395</v>
      </c>
      <c r="E1579" t="s">
        <v>226</v>
      </c>
      <c r="F1579" t="s">
        <v>477</v>
      </c>
      <c r="G1579" t="s">
        <v>460</v>
      </c>
      <c r="H1579">
        <v>10848</v>
      </c>
      <c r="I1579" s="1">
        <v>44037</v>
      </c>
      <c r="J1579" s="1" t="str">
        <f>TEXT(Shipping_Data[[#This Row],[OrderDate]],"MMM")</f>
        <v>Jul</v>
      </c>
      <c r="K1579">
        <f>YEAR(Shipping_Data[[#This Row],[OrderDate]])</f>
        <v>2020</v>
      </c>
      <c r="L1579" s="1">
        <v>44065</v>
      </c>
      <c r="M1579" s="1">
        <v>44043</v>
      </c>
      <c r="N1579" t="s">
        <v>47</v>
      </c>
      <c r="O1579">
        <v>5</v>
      </c>
      <c r="P1579" t="s">
        <v>100</v>
      </c>
      <c r="Q1579">
        <v>21.35</v>
      </c>
      <c r="R1579">
        <v>30</v>
      </c>
      <c r="S1579">
        <v>0</v>
      </c>
      <c r="T1579">
        <v>640.5</v>
      </c>
      <c r="U1579">
        <v>38.24</v>
      </c>
    </row>
    <row r="1580" spans="1:21" hidden="1" x14ac:dyDescent="0.2">
      <c r="A1580" t="s">
        <v>393</v>
      </c>
      <c r="B1580" t="s">
        <v>394</v>
      </c>
      <c r="C1580" t="s">
        <v>224</v>
      </c>
      <c r="D1580" t="s">
        <v>395</v>
      </c>
      <c r="E1580" t="s">
        <v>226</v>
      </c>
      <c r="F1580" t="s">
        <v>477</v>
      </c>
      <c r="G1580" t="s">
        <v>460</v>
      </c>
      <c r="H1580">
        <v>10848</v>
      </c>
      <c r="I1580" s="1">
        <v>44037</v>
      </c>
      <c r="J1580" s="1" t="str">
        <f>TEXT(Shipping_Data[[#This Row],[OrderDate]],"MMM")</f>
        <v>Jul</v>
      </c>
      <c r="K1580">
        <f>YEAR(Shipping_Data[[#This Row],[OrderDate]])</f>
        <v>2020</v>
      </c>
      <c r="L1580" s="1">
        <v>44065</v>
      </c>
      <c r="M1580" s="1">
        <v>44043</v>
      </c>
      <c r="N1580" t="s">
        <v>47</v>
      </c>
      <c r="O1580">
        <v>9</v>
      </c>
      <c r="P1580" t="s">
        <v>384</v>
      </c>
      <c r="Q1580">
        <v>97</v>
      </c>
      <c r="R1580">
        <v>3</v>
      </c>
      <c r="S1580">
        <v>0</v>
      </c>
      <c r="T1580">
        <v>291</v>
      </c>
      <c r="U1580">
        <v>38.24</v>
      </c>
    </row>
    <row r="1581" spans="1:21" hidden="1" x14ac:dyDescent="0.2">
      <c r="A1581" t="s">
        <v>271</v>
      </c>
      <c r="B1581" t="s">
        <v>272</v>
      </c>
      <c r="C1581" t="s">
        <v>273</v>
      </c>
      <c r="D1581" t="s">
        <v>274</v>
      </c>
      <c r="E1581" t="s">
        <v>34</v>
      </c>
      <c r="F1581" t="s">
        <v>477</v>
      </c>
      <c r="G1581" t="s">
        <v>455</v>
      </c>
      <c r="H1581">
        <v>10849</v>
      </c>
      <c r="I1581" s="1">
        <v>44037</v>
      </c>
      <c r="J1581" s="1" t="str">
        <f>TEXT(Shipping_Data[[#This Row],[OrderDate]],"MMM")</f>
        <v>Jul</v>
      </c>
      <c r="K1581">
        <f>YEAR(Shipping_Data[[#This Row],[OrderDate]])</f>
        <v>2020</v>
      </c>
      <c r="L1581" s="1">
        <v>44065</v>
      </c>
      <c r="M1581" s="1">
        <v>44044</v>
      </c>
      <c r="N1581" t="s">
        <v>47</v>
      </c>
      <c r="O1581">
        <v>3</v>
      </c>
      <c r="P1581" t="s">
        <v>227</v>
      </c>
      <c r="Q1581">
        <v>10</v>
      </c>
      <c r="R1581">
        <v>49</v>
      </c>
      <c r="S1581">
        <v>0</v>
      </c>
      <c r="T1581">
        <v>490</v>
      </c>
      <c r="U1581">
        <v>0.56000000000000005</v>
      </c>
    </row>
    <row r="1582" spans="1:21" hidden="1" x14ac:dyDescent="0.2">
      <c r="A1582" t="s">
        <v>271</v>
      </c>
      <c r="B1582" t="s">
        <v>272</v>
      </c>
      <c r="C1582" t="s">
        <v>273</v>
      </c>
      <c r="D1582" t="s">
        <v>274</v>
      </c>
      <c r="E1582" t="s">
        <v>34</v>
      </c>
      <c r="F1582" t="s">
        <v>477</v>
      </c>
      <c r="G1582" t="s">
        <v>455</v>
      </c>
      <c r="H1582">
        <v>10849</v>
      </c>
      <c r="I1582" s="1">
        <v>44037</v>
      </c>
      <c r="J1582" s="1" t="str">
        <f>TEXT(Shipping_Data[[#This Row],[OrderDate]],"MMM")</f>
        <v>Jul</v>
      </c>
      <c r="K1582">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hidden="1" x14ac:dyDescent="0.2">
      <c r="A1583" t="s">
        <v>50</v>
      </c>
      <c r="B1583" t="s">
        <v>51</v>
      </c>
      <c r="C1583" t="s">
        <v>52</v>
      </c>
      <c r="D1583" t="s">
        <v>53</v>
      </c>
      <c r="E1583" t="s">
        <v>20</v>
      </c>
      <c r="F1583" t="s">
        <v>477</v>
      </c>
      <c r="G1583" t="s">
        <v>457</v>
      </c>
      <c r="H1583">
        <v>10850</v>
      </c>
      <c r="I1583" s="1">
        <v>44037</v>
      </c>
      <c r="J1583" s="1" t="str">
        <f>TEXT(Shipping_Data[[#This Row],[OrderDate]],"MMM")</f>
        <v>Jul</v>
      </c>
      <c r="K1583">
        <f>YEAR(Shipping_Data[[#This Row],[OrderDate]])</f>
        <v>2020</v>
      </c>
      <c r="L1583" s="1">
        <v>44079</v>
      </c>
      <c r="M1583" s="1">
        <v>44044</v>
      </c>
      <c r="N1583" t="s">
        <v>40</v>
      </c>
      <c r="O1583">
        <v>25</v>
      </c>
      <c r="P1583" t="s">
        <v>275</v>
      </c>
      <c r="Q1583">
        <v>14</v>
      </c>
      <c r="R1583">
        <v>20</v>
      </c>
      <c r="S1583">
        <v>0.15000000596046448</v>
      </c>
      <c r="T1583">
        <v>238</v>
      </c>
      <c r="U1583">
        <v>49.19</v>
      </c>
    </row>
    <row r="1584" spans="1:21" hidden="1" x14ac:dyDescent="0.2">
      <c r="A1584" t="s">
        <v>50</v>
      </c>
      <c r="B1584" t="s">
        <v>51</v>
      </c>
      <c r="C1584" t="s">
        <v>52</v>
      </c>
      <c r="D1584" t="s">
        <v>53</v>
      </c>
      <c r="E1584" t="s">
        <v>20</v>
      </c>
      <c r="F1584" t="s">
        <v>477</v>
      </c>
      <c r="G1584" t="s">
        <v>457</v>
      </c>
      <c r="H1584">
        <v>10850</v>
      </c>
      <c r="I1584" s="1">
        <v>44037</v>
      </c>
      <c r="J1584" s="1" t="str">
        <f>TEXT(Shipping_Data[[#This Row],[OrderDate]],"MMM")</f>
        <v>Jul</v>
      </c>
      <c r="K1584">
        <f>YEAR(Shipping_Data[[#This Row],[OrderDate]])</f>
        <v>2020</v>
      </c>
      <c r="L1584" s="1">
        <v>44079</v>
      </c>
      <c r="M1584" s="1">
        <v>44044</v>
      </c>
      <c r="N1584" t="s">
        <v>40</v>
      </c>
      <c r="O1584">
        <v>33</v>
      </c>
      <c r="P1584" t="s">
        <v>62</v>
      </c>
      <c r="Q1584">
        <v>2.5</v>
      </c>
      <c r="R1584">
        <v>4</v>
      </c>
      <c r="S1584">
        <v>0.15000000596046448</v>
      </c>
      <c r="T1584">
        <v>8.5</v>
      </c>
      <c r="U1584">
        <v>49.19</v>
      </c>
    </row>
    <row r="1585" spans="1:21" hidden="1" x14ac:dyDescent="0.2">
      <c r="A1585" t="s">
        <v>50</v>
      </c>
      <c r="B1585" t="s">
        <v>51</v>
      </c>
      <c r="C1585" t="s">
        <v>52</v>
      </c>
      <c r="D1585" t="s">
        <v>53</v>
      </c>
      <c r="E1585" t="s">
        <v>20</v>
      </c>
      <c r="F1585" t="s">
        <v>477</v>
      </c>
      <c r="G1585" t="s">
        <v>457</v>
      </c>
      <c r="H1585">
        <v>10850</v>
      </c>
      <c r="I1585" s="1">
        <v>44037</v>
      </c>
      <c r="J1585" s="1" t="str">
        <f>TEXT(Shipping_Data[[#This Row],[OrderDate]],"MMM")</f>
        <v>Jul</v>
      </c>
      <c r="K1585">
        <f>YEAR(Shipping_Data[[#This Row],[OrderDate]])</f>
        <v>2020</v>
      </c>
      <c r="L1585" s="1">
        <v>44079</v>
      </c>
      <c r="M1585" s="1">
        <v>44044</v>
      </c>
      <c r="N1585" t="s">
        <v>40</v>
      </c>
      <c r="O1585">
        <v>70</v>
      </c>
      <c r="P1585" t="s">
        <v>119</v>
      </c>
      <c r="Q1585">
        <v>15</v>
      </c>
      <c r="R1585">
        <v>30</v>
      </c>
      <c r="S1585">
        <v>0.15000000596046448</v>
      </c>
      <c r="T1585">
        <v>382.5</v>
      </c>
      <c r="U1585">
        <v>49.19</v>
      </c>
    </row>
    <row r="1586" spans="1:21" hidden="1" x14ac:dyDescent="0.2">
      <c r="A1586" t="s">
        <v>211</v>
      </c>
      <c r="B1586" t="s">
        <v>212</v>
      </c>
      <c r="C1586" t="s">
        <v>45</v>
      </c>
      <c r="D1586" t="s">
        <v>213</v>
      </c>
      <c r="E1586" t="s">
        <v>39</v>
      </c>
      <c r="F1586" t="s">
        <v>478</v>
      </c>
      <c r="G1586" t="s">
        <v>452</v>
      </c>
      <c r="H1586">
        <v>10851</v>
      </c>
      <c r="I1586" s="1">
        <v>44040</v>
      </c>
      <c r="J1586" s="1" t="str">
        <f>TEXT(Shipping_Data[[#This Row],[OrderDate]],"MMM")</f>
        <v>Jul</v>
      </c>
      <c r="K1586">
        <f>YEAR(Shipping_Data[[#This Row],[OrderDate]])</f>
        <v>2020</v>
      </c>
      <c r="L1586" s="1">
        <v>44068</v>
      </c>
      <c r="M1586" s="1">
        <v>44047</v>
      </c>
      <c r="N1586" t="s">
        <v>40</v>
      </c>
      <c r="O1586">
        <v>2</v>
      </c>
      <c r="P1586" t="s">
        <v>79</v>
      </c>
      <c r="Q1586">
        <v>19</v>
      </c>
      <c r="R1586">
        <v>5</v>
      </c>
      <c r="S1586">
        <v>5.000000074505806E-2</v>
      </c>
      <c r="T1586">
        <v>90.25</v>
      </c>
      <c r="U1586">
        <v>160.55000000000001</v>
      </c>
    </row>
    <row r="1587" spans="1:21" hidden="1" x14ac:dyDescent="0.2">
      <c r="A1587" t="s">
        <v>211</v>
      </c>
      <c r="B1587" t="s">
        <v>212</v>
      </c>
      <c r="C1587" t="s">
        <v>45</v>
      </c>
      <c r="D1587" t="s">
        <v>213</v>
      </c>
      <c r="E1587" t="s">
        <v>39</v>
      </c>
      <c r="F1587" t="s">
        <v>478</v>
      </c>
      <c r="G1587" t="s">
        <v>452</v>
      </c>
      <c r="H1587">
        <v>10851</v>
      </c>
      <c r="I1587" s="1">
        <v>44040</v>
      </c>
      <c r="J1587" s="1" t="str">
        <f>TEXT(Shipping_Data[[#This Row],[OrderDate]],"MMM")</f>
        <v>Jul</v>
      </c>
      <c r="K1587">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hidden="1" x14ac:dyDescent="0.2">
      <c r="A1588" t="s">
        <v>211</v>
      </c>
      <c r="B1588" t="s">
        <v>212</v>
      </c>
      <c r="C1588" t="s">
        <v>45</v>
      </c>
      <c r="D1588" t="s">
        <v>213</v>
      </c>
      <c r="E1588" t="s">
        <v>39</v>
      </c>
      <c r="F1588" t="s">
        <v>478</v>
      </c>
      <c r="G1588" t="s">
        <v>452</v>
      </c>
      <c r="H1588">
        <v>10851</v>
      </c>
      <c r="I1588" s="1">
        <v>44040</v>
      </c>
      <c r="J1588" s="1" t="str">
        <f>TEXT(Shipping_Data[[#This Row],[OrderDate]],"MMM")</f>
        <v>Jul</v>
      </c>
      <c r="K1588">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hidden="1" x14ac:dyDescent="0.2">
      <c r="A1589" t="s">
        <v>211</v>
      </c>
      <c r="B1589" t="s">
        <v>212</v>
      </c>
      <c r="C1589" t="s">
        <v>45</v>
      </c>
      <c r="D1589" t="s">
        <v>213</v>
      </c>
      <c r="E1589" t="s">
        <v>39</v>
      </c>
      <c r="F1589" t="s">
        <v>478</v>
      </c>
      <c r="G1589" t="s">
        <v>452</v>
      </c>
      <c r="H1589">
        <v>10851</v>
      </c>
      <c r="I1589" s="1">
        <v>44040</v>
      </c>
      <c r="J1589" s="1" t="str">
        <f>TEXT(Shipping_Data[[#This Row],[OrderDate]],"MMM")</f>
        <v>Jul</v>
      </c>
      <c r="K1589">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hidden="1" x14ac:dyDescent="0.2">
      <c r="A1590" t="s">
        <v>124</v>
      </c>
      <c r="B1590" t="s">
        <v>125</v>
      </c>
      <c r="C1590" t="s">
        <v>126</v>
      </c>
      <c r="D1590" t="s">
        <v>127</v>
      </c>
      <c r="E1590" t="s">
        <v>117</v>
      </c>
      <c r="F1590" t="s">
        <v>479</v>
      </c>
      <c r="G1590" t="s">
        <v>458</v>
      </c>
      <c r="H1590">
        <v>10852</v>
      </c>
      <c r="I1590" s="1">
        <v>44040</v>
      </c>
      <c r="J1590" s="1" t="str">
        <f>TEXT(Shipping_Data[[#This Row],[OrderDate]],"MMM")</f>
        <v>Jul</v>
      </c>
      <c r="K1590">
        <f>YEAR(Shipping_Data[[#This Row],[OrderDate]])</f>
        <v>2020</v>
      </c>
      <c r="L1590" s="1">
        <v>44054</v>
      </c>
      <c r="M1590" s="1">
        <v>44044</v>
      </c>
      <c r="N1590" t="s">
        <v>40</v>
      </c>
      <c r="O1590">
        <v>2</v>
      </c>
      <c r="P1590" t="s">
        <v>79</v>
      </c>
      <c r="Q1590">
        <v>19</v>
      </c>
      <c r="R1590">
        <v>15</v>
      </c>
      <c r="S1590">
        <v>0</v>
      </c>
      <c r="T1590">
        <v>285</v>
      </c>
      <c r="U1590">
        <v>174.05</v>
      </c>
    </row>
    <row r="1591" spans="1:21" hidden="1" x14ac:dyDescent="0.2">
      <c r="A1591" t="s">
        <v>124</v>
      </c>
      <c r="B1591" t="s">
        <v>125</v>
      </c>
      <c r="C1591" t="s">
        <v>126</v>
      </c>
      <c r="D1591" t="s">
        <v>127</v>
      </c>
      <c r="E1591" t="s">
        <v>117</v>
      </c>
      <c r="F1591" t="s">
        <v>479</v>
      </c>
      <c r="G1591" t="s">
        <v>458</v>
      </c>
      <c r="H1591">
        <v>10852</v>
      </c>
      <c r="I1591" s="1">
        <v>44040</v>
      </c>
      <c r="J1591" s="1" t="str">
        <f>TEXT(Shipping_Data[[#This Row],[OrderDate]],"MMM")</f>
        <v>Jul</v>
      </c>
      <c r="K1591">
        <f>YEAR(Shipping_Data[[#This Row],[OrderDate]])</f>
        <v>2020</v>
      </c>
      <c r="L1591" s="1">
        <v>44054</v>
      </c>
      <c r="M1591" s="1">
        <v>44044</v>
      </c>
      <c r="N1591" t="s">
        <v>40</v>
      </c>
      <c r="O1591">
        <v>17</v>
      </c>
      <c r="P1591" t="s">
        <v>140</v>
      </c>
      <c r="Q1591">
        <v>39</v>
      </c>
      <c r="R1591">
        <v>6</v>
      </c>
      <c r="S1591">
        <v>0</v>
      </c>
      <c r="T1591">
        <v>234</v>
      </c>
      <c r="U1591">
        <v>174.05</v>
      </c>
    </row>
    <row r="1592" spans="1:21" hidden="1" x14ac:dyDescent="0.2">
      <c r="A1592" t="s">
        <v>124</v>
      </c>
      <c r="B1592" t="s">
        <v>125</v>
      </c>
      <c r="C1592" t="s">
        <v>126</v>
      </c>
      <c r="D1592" t="s">
        <v>127</v>
      </c>
      <c r="E1592" t="s">
        <v>117</v>
      </c>
      <c r="F1592" t="s">
        <v>479</v>
      </c>
      <c r="G1592" t="s">
        <v>458</v>
      </c>
      <c r="H1592">
        <v>10852</v>
      </c>
      <c r="I1592" s="1">
        <v>44040</v>
      </c>
      <c r="J1592" s="1" t="str">
        <f>TEXT(Shipping_Data[[#This Row],[OrderDate]],"MMM")</f>
        <v>Jul</v>
      </c>
      <c r="K1592">
        <f>YEAR(Shipping_Data[[#This Row],[OrderDate]])</f>
        <v>2020</v>
      </c>
      <c r="L1592" s="1">
        <v>44054</v>
      </c>
      <c r="M1592" s="1">
        <v>44044</v>
      </c>
      <c r="N1592" t="s">
        <v>40</v>
      </c>
      <c r="O1592">
        <v>62</v>
      </c>
      <c r="P1592" t="s">
        <v>118</v>
      </c>
      <c r="Q1592">
        <v>49.3</v>
      </c>
      <c r="R1592">
        <v>50</v>
      </c>
      <c r="S1592">
        <v>0</v>
      </c>
      <c r="T1592">
        <v>2465</v>
      </c>
      <c r="U1592">
        <v>174.05</v>
      </c>
    </row>
    <row r="1593" spans="1:21" hidden="1" x14ac:dyDescent="0.2">
      <c r="A1593" t="s">
        <v>409</v>
      </c>
      <c r="B1593" t="s">
        <v>406</v>
      </c>
      <c r="C1593" t="s">
        <v>407</v>
      </c>
      <c r="D1593" t="s">
        <v>408</v>
      </c>
      <c r="E1593" t="s">
        <v>34</v>
      </c>
      <c r="F1593" t="s">
        <v>477</v>
      </c>
      <c r="G1593" t="s">
        <v>455</v>
      </c>
      <c r="H1593">
        <v>10853</v>
      </c>
      <c r="I1593" s="1">
        <v>44041</v>
      </c>
      <c r="J1593" s="1" t="str">
        <f>TEXT(Shipping_Data[[#This Row],[OrderDate]],"MMM")</f>
        <v>Jul</v>
      </c>
      <c r="K1593">
        <f>YEAR(Shipping_Data[[#This Row],[OrderDate]])</f>
        <v>2020</v>
      </c>
      <c r="L1593" s="1">
        <v>44069</v>
      </c>
      <c r="M1593" s="1">
        <v>44048</v>
      </c>
      <c r="N1593" t="s">
        <v>47</v>
      </c>
      <c r="O1593">
        <v>18</v>
      </c>
      <c r="P1593" t="s">
        <v>232</v>
      </c>
      <c r="Q1593">
        <v>62.5</v>
      </c>
      <c r="R1593">
        <v>10</v>
      </c>
      <c r="S1593">
        <v>0</v>
      </c>
      <c r="T1593">
        <v>625</v>
      </c>
      <c r="U1593">
        <v>53.83</v>
      </c>
    </row>
    <row r="1594" spans="1:21" hidden="1" x14ac:dyDescent="0.2">
      <c r="A1594" t="s">
        <v>95</v>
      </c>
      <c r="B1594" t="s">
        <v>96</v>
      </c>
      <c r="C1594" t="s">
        <v>97</v>
      </c>
      <c r="D1594" t="s">
        <v>98</v>
      </c>
      <c r="E1594" t="s">
        <v>99</v>
      </c>
      <c r="F1594" t="s">
        <v>477</v>
      </c>
      <c r="G1594" t="s">
        <v>454</v>
      </c>
      <c r="H1594">
        <v>10854</v>
      </c>
      <c r="I1594" s="1">
        <v>44041</v>
      </c>
      <c r="J1594" s="1" t="str">
        <f>TEXT(Shipping_Data[[#This Row],[OrderDate]],"MMM")</f>
        <v>Jul</v>
      </c>
      <c r="K1594">
        <f>YEAR(Shipping_Data[[#This Row],[OrderDate]])</f>
        <v>2020</v>
      </c>
      <c r="L1594" s="1">
        <v>44069</v>
      </c>
      <c r="M1594" s="1">
        <v>44050</v>
      </c>
      <c r="N1594" t="s">
        <v>47</v>
      </c>
      <c r="O1594">
        <v>10</v>
      </c>
      <c r="P1594" t="s">
        <v>170</v>
      </c>
      <c r="Q1594">
        <v>31</v>
      </c>
      <c r="R1594">
        <v>100</v>
      </c>
      <c r="S1594">
        <v>0.15000000596046448</v>
      </c>
      <c r="T1594">
        <v>2635</v>
      </c>
      <c r="U1594">
        <v>100.22</v>
      </c>
    </row>
    <row r="1595" spans="1:21" hidden="1" x14ac:dyDescent="0.2">
      <c r="A1595" t="s">
        <v>95</v>
      </c>
      <c r="B1595" t="s">
        <v>96</v>
      </c>
      <c r="C1595" t="s">
        <v>97</v>
      </c>
      <c r="D1595" t="s">
        <v>98</v>
      </c>
      <c r="E1595" t="s">
        <v>99</v>
      </c>
      <c r="F1595" t="s">
        <v>477</v>
      </c>
      <c r="G1595" t="s">
        <v>454</v>
      </c>
      <c r="H1595">
        <v>10854</v>
      </c>
      <c r="I1595" s="1">
        <v>44041</v>
      </c>
      <c r="J1595" s="1" t="str">
        <f>TEXT(Shipping_Data[[#This Row],[OrderDate]],"MMM")</f>
        <v>Jul</v>
      </c>
      <c r="K1595">
        <f>YEAR(Shipping_Data[[#This Row],[OrderDate]])</f>
        <v>2020</v>
      </c>
      <c r="L1595" s="1">
        <v>44069</v>
      </c>
      <c r="M1595" s="1">
        <v>44050</v>
      </c>
      <c r="N1595" t="s">
        <v>47</v>
      </c>
      <c r="O1595">
        <v>13</v>
      </c>
      <c r="P1595" t="s">
        <v>180</v>
      </c>
      <c r="Q1595">
        <v>6</v>
      </c>
      <c r="R1595">
        <v>65</v>
      </c>
      <c r="S1595">
        <v>0.15000000596046448</v>
      </c>
      <c r="T1595">
        <v>331.5</v>
      </c>
      <c r="U1595">
        <v>100.22</v>
      </c>
    </row>
    <row r="1596" spans="1:21" hidden="1" x14ac:dyDescent="0.2">
      <c r="A1596" t="s">
        <v>113</v>
      </c>
      <c r="B1596" t="s">
        <v>114</v>
      </c>
      <c r="C1596" t="s">
        <v>115</v>
      </c>
      <c r="D1596" t="s">
        <v>116</v>
      </c>
      <c r="E1596" t="s">
        <v>117</v>
      </c>
      <c r="F1596" t="s">
        <v>479</v>
      </c>
      <c r="G1596" t="s">
        <v>454</v>
      </c>
      <c r="H1596">
        <v>10855</v>
      </c>
      <c r="I1596" s="1">
        <v>44041</v>
      </c>
      <c r="J1596" s="1" t="str">
        <f>TEXT(Shipping_Data[[#This Row],[OrderDate]],"MMM")</f>
        <v>Jul</v>
      </c>
      <c r="K1596">
        <f>YEAR(Shipping_Data[[#This Row],[OrderDate]])</f>
        <v>2020</v>
      </c>
      <c r="L1596" s="1">
        <v>44069</v>
      </c>
      <c r="M1596" s="1">
        <v>44049</v>
      </c>
      <c r="N1596" t="s">
        <v>40</v>
      </c>
      <c r="O1596">
        <v>16</v>
      </c>
      <c r="P1596" t="s">
        <v>80</v>
      </c>
      <c r="Q1596">
        <v>17.45</v>
      </c>
      <c r="R1596">
        <v>50</v>
      </c>
      <c r="S1596">
        <v>0</v>
      </c>
      <c r="T1596">
        <v>872.5</v>
      </c>
      <c r="U1596">
        <v>170.97</v>
      </c>
    </row>
    <row r="1597" spans="1:21" hidden="1" x14ac:dyDescent="0.2">
      <c r="A1597" t="s">
        <v>113</v>
      </c>
      <c r="B1597" t="s">
        <v>114</v>
      </c>
      <c r="C1597" t="s">
        <v>115</v>
      </c>
      <c r="D1597" t="s">
        <v>116</v>
      </c>
      <c r="E1597" t="s">
        <v>117</v>
      </c>
      <c r="F1597" t="s">
        <v>479</v>
      </c>
      <c r="G1597" t="s">
        <v>454</v>
      </c>
      <c r="H1597">
        <v>10855</v>
      </c>
      <c r="I1597" s="1">
        <v>44041</v>
      </c>
      <c r="J1597" s="1" t="str">
        <f>TEXT(Shipping_Data[[#This Row],[OrderDate]],"MMM")</f>
        <v>Jul</v>
      </c>
      <c r="K1597">
        <f>YEAR(Shipping_Data[[#This Row],[OrderDate]])</f>
        <v>2020</v>
      </c>
      <c r="L1597" s="1">
        <v>44069</v>
      </c>
      <c r="M1597" s="1">
        <v>44049</v>
      </c>
      <c r="N1597" t="s">
        <v>40</v>
      </c>
      <c r="O1597">
        <v>31</v>
      </c>
      <c r="P1597" t="s">
        <v>64</v>
      </c>
      <c r="Q1597">
        <v>12.5</v>
      </c>
      <c r="R1597">
        <v>14</v>
      </c>
      <c r="S1597">
        <v>0</v>
      </c>
      <c r="T1597">
        <v>175</v>
      </c>
      <c r="U1597">
        <v>170.97</v>
      </c>
    </row>
    <row r="1598" spans="1:21" hidden="1" x14ac:dyDescent="0.2">
      <c r="A1598" t="s">
        <v>113</v>
      </c>
      <c r="B1598" t="s">
        <v>114</v>
      </c>
      <c r="C1598" t="s">
        <v>115</v>
      </c>
      <c r="D1598" t="s">
        <v>116</v>
      </c>
      <c r="E1598" t="s">
        <v>117</v>
      </c>
      <c r="F1598" t="s">
        <v>479</v>
      </c>
      <c r="G1598" t="s">
        <v>454</v>
      </c>
      <c r="H1598">
        <v>10855</v>
      </c>
      <c r="I1598" s="1">
        <v>44041</v>
      </c>
      <c r="J1598" s="1" t="str">
        <f>TEXT(Shipping_Data[[#This Row],[OrderDate]],"MMM")</f>
        <v>Jul</v>
      </c>
      <c r="K1598">
        <f>YEAR(Shipping_Data[[#This Row],[OrderDate]])</f>
        <v>2020</v>
      </c>
      <c r="L1598" s="1">
        <v>44069</v>
      </c>
      <c r="M1598" s="1">
        <v>44049</v>
      </c>
      <c r="N1598" t="s">
        <v>40</v>
      </c>
      <c r="O1598">
        <v>56</v>
      </c>
      <c r="P1598" t="s">
        <v>129</v>
      </c>
      <c r="Q1598">
        <v>38</v>
      </c>
      <c r="R1598">
        <v>24</v>
      </c>
      <c r="S1598">
        <v>0</v>
      </c>
      <c r="T1598">
        <v>912</v>
      </c>
      <c r="U1598">
        <v>170.97</v>
      </c>
    </row>
    <row r="1599" spans="1:21" hidden="1" x14ac:dyDescent="0.2">
      <c r="A1599" t="s">
        <v>113</v>
      </c>
      <c r="B1599" t="s">
        <v>114</v>
      </c>
      <c r="C1599" t="s">
        <v>115</v>
      </c>
      <c r="D1599" t="s">
        <v>116</v>
      </c>
      <c r="E1599" t="s">
        <v>117</v>
      </c>
      <c r="F1599" t="s">
        <v>479</v>
      </c>
      <c r="G1599" t="s">
        <v>454</v>
      </c>
      <c r="H1599">
        <v>10855</v>
      </c>
      <c r="I1599" s="1">
        <v>44041</v>
      </c>
      <c r="J1599" s="1" t="str">
        <f>TEXT(Shipping_Data[[#This Row],[OrderDate]],"MMM")</f>
        <v>Jul</v>
      </c>
      <c r="K1599">
        <f>YEAR(Shipping_Data[[#This Row],[OrderDate]])</f>
        <v>2020</v>
      </c>
      <c r="L1599" s="1">
        <v>44069</v>
      </c>
      <c r="M1599" s="1">
        <v>44049</v>
      </c>
      <c r="N1599" t="s">
        <v>40</v>
      </c>
      <c r="O1599">
        <v>65</v>
      </c>
      <c r="P1599" t="s">
        <v>49</v>
      </c>
      <c r="Q1599">
        <v>21.05</v>
      </c>
      <c r="R1599">
        <v>15</v>
      </c>
      <c r="S1599">
        <v>0.15000000596046448</v>
      </c>
      <c r="T1599">
        <v>268.39</v>
      </c>
      <c r="U1599">
        <v>170.97</v>
      </c>
    </row>
    <row r="1600" spans="1:21" hidden="1" x14ac:dyDescent="0.2">
      <c r="A1600" t="s">
        <v>336</v>
      </c>
      <c r="B1600" t="s">
        <v>337</v>
      </c>
      <c r="C1600" t="s">
        <v>104</v>
      </c>
      <c r="D1600" t="s">
        <v>338</v>
      </c>
      <c r="E1600" t="s">
        <v>106</v>
      </c>
      <c r="F1600" t="s">
        <v>479</v>
      </c>
      <c r="G1600" t="s">
        <v>454</v>
      </c>
      <c r="H1600">
        <v>10856</v>
      </c>
      <c r="I1600" s="1">
        <v>44042</v>
      </c>
      <c r="J1600" s="1" t="str">
        <f>TEXT(Shipping_Data[[#This Row],[OrderDate]],"MMM")</f>
        <v>Jul</v>
      </c>
      <c r="K1600">
        <f>YEAR(Shipping_Data[[#This Row],[OrderDate]])</f>
        <v>2020</v>
      </c>
      <c r="L1600" s="1">
        <v>44070</v>
      </c>
      <c r="M1600" s="1">
        <v>44055</v>
      </c>
      <c r="N1600" t="s">
        <v>47</v>
      </c>
      <c r="O1600">
        <v>2</v>
      </c>
      <c r="P1600" t="s">
        <v>79</v>
      </c>
      <c r="Q1600">
        <v>19</v>
      </c>
      <c r="R1600">
        <v>20</v>
      </c>
      <c r="S1600">
        <v>0</v>
      </c>
      <c r="T1600">
        <v>380</v>
      </c>
      <c r="U1600">
        <v>58.43</v>
      </c>
    </row>
    <row r="1601" spans="1:21" hidden="1" x14ac:dyDescent="0.2">
      <c r="A1601" t="s">
        <v>336</v>
      </c>
      <c r="B1601" t="s">
        <v>337</v>
      </c>
      <c r="C1601" t="s">
        <v>104</v>
      </c>
      <c r="D1601" t="s">
        <v>338</v>
      </c>
      <c r="E1601" t="s">
        <v>106</v>
      </c>
      <c r="F1601" t="s">
        <v>479</v>
      </c>
      <c r="G1601" t="s">
        <v>454</v>
      </c>
      <c r="H1601">
        <v>10856</v>
      </c>
      <c r="I1601" s="1">
        <v>44042</v>
      </c>
      <c r="J1601" s="1" t="str">
        <f>TEXT(Shipping_Data[[#This Row],[OrderDate]],"MMM")</f>
        <v>Jul</v>
      </c>
      <c r="K1601">
        <f>YEAR(Shipping_Data[[#This Row],[OrderDate]])</f>
        <v>2020</v>
      </c>
      <c r="L1601" s="1">
        <v>44070</v>
      </c>
      <c r="M1601" s="1">
        <v>44055</v>
      </c>
      <c r="N1601" t="s">
        <v>47</v>
      </c>
      <c r="O1601">
        <v>42</v>
      </c>
      <c r="P1601" t="s">
        <v>28</v>
      </c>
      <c r="Q1601">
        <v>14</v>
      </c>
      <c r="R1601">
        <v>20</v>
      </c>
      <c r="S1601">
        <v>0</v>
      </c>
      <c r="T1601">
        <v>280</v>
      </c>
      <c r="U1601">
        <v>58.43</v>
      </c>
    </row>
    <row r="1602" spans="1:21" hidden="1" x14ac:dyDescent="0.2">
      <c r="A1602" t="s">
        <v>186</v>
      </c>
      <c r="B1602" t="s">
        <v>187</v>
      </c>
      <c r="C1602" t="s">
        <v>188</v>
      </c>
      <c r="D1602" t="s">
        <v>189</v>
      </c>
      <c r="E1602" t="s">
        <v>135</v>
      </c>
      <c r="F1602" t="s">
        <v>477</v>
      </c>
      <c r="G1602" t="s">
        <v>458</v>
      </c>
      <c r="H1602">
        <v>10857</v>
      </c>
      <c r="I1602" s="1">
        <v>44042</v>
      </c>
      <c r="J1602" s="1" t="str">
        <f>TEXT(Shipping_Data[[#This Row],[OrderDate]],"MMM")</f>
        <v>Jul</v>
      </c>
      <c r="K1602">
        <f>YEAR(Shipping_Data[[#This Row],[OrderDate]])</f>
        <v>2020</v>
      </c>
      <c r="L1602" s="1">
        <v>44070</v>
      </c>
      <c r="M1602" s="1">
        <v>44051</v>
      </c>
      <c r="N1602" t="s">
        <v>47</v>
      </c>
      <c r="O1602">
        <v>3</v>
      </c>
      <c r="P1602" t="s">
        <v>227</v>
      </c>
      <c r="Q1602">
        <v>10</v>
      </c>
      <c r="R1602">
        <v>30</v>
      </c>
      <c r="S1602">
        <v>0</v>
      </c>
      <c r="T1602">
        <v>300</v>
      </c>
      <c r="U1602">
        <v>188.85</v>
      </c>
    </row>
    <row r="1603" spans="1:21" hidden="1" x14ac:dyDescent="0.2">
      <c r="A1603" t="s">
        <v>186</v>
      </c>
      <c r="B1603" t="s">
        <v>187</v>
      </c>
      <c r="C1603" t="s">
        <v>188</v>
      </c>
      <c r="D1603" t="s">
        <v>189</v>
      </c>
      <c r="E1603" t="s">
        <v>135</v>
      </c>
      <c r="F1603" t="s">
        <v>477</v>
      </c>
      <c r="G1603" t="s">
        <v>458</v>
      </c>
      <c r="H1603">
        <v>10857</v>
      </c>
      <c r="I1603" s="1">
        <v>44042</v>
      </c>
      <c r="J1603" s="1" t="str">
        <f>TEXT(Shipping_Data[[#This Row],[OrderDate]],"MMM")</f>
        <v>Jul</v>
      </c>
      <c r="K1603">
        <f>YEAR(Shipping_Data[[#This Row],[OrderDate]])</f>
        <v>2020</v>
      </c>
      <c r="L1603" s="1">
        <v>44070</v>
      </c>
      <c r="M1603" s="1">
        <v>44051</v>
      </c>
      <c r="N1603" t="s">
        <v>47</v>
      </c>
      <c r="O1603">
        <v>26</v>
      </c>
      <c r="P1603" t="s">
        <v>289</v>
      </c>
      <c r="Q1603">
        <v>31.23</v>
      </c>
      <c r="R1603">
        <v>35</v>
      </c>
      <c r="S1603">
        <v>0.25</v>
      </c>
      <c r="T1603">
        <v>819.79</v>
      </c>
      <c r="U1603">
        <v>188.85</v>
      </c>
    </row>
    <row r="1604" spans="1:21" hidden="1" x14ac:dyDescent="0.2">
      <c r="A1604" t="s">
        <v>186</v>
      </c>
      <c r="B1604" t="s">
        <v>187</v>
      </c>
      <c r="C1604" t="s">
        <v>188</v>
      </c>
      <c r="D1604" t="s">
        <v>189</v>
      </c>
      <c r="E1604" t="s">
        <v>135</v>
      </c>
      <c r="F1604" t="s">
        <v>477</v>
      </c>
      <c r="G1604" t="s">
        <v>458</v>
      </c>
      <c r="H1604">
        <v>10857</v>
      </c>
      <c r="I1604" s="1">
        <v>44042</v>
      </c>
      <c r="J1604" s="1" t="str">
        <f>TEXT(Shipping_Data[[#This Row],[OrderDate]],"MMM")</f>
        <v>Jul</v>
      </c>
      <c r="K1604">
        <f>YEAR(Shipping_Data[[#This Row],[OrderDate]])</f>
        <v>2020</v>
      </c>
      <c r="L1604" s="1">
        <v>44070</v>
      </c>
      <c r="M1604" s="1">
        <v>44051</v>
      </c>
      <c r="N1604" t="s">
        <v>47</v>
      </c>
      <c r="O1604">
        <v>29</v>
      </c>
      <c r="P1604" t="s">
        <v>156</v>
      </c>
      <c r="Q1604">
        <v>123.79</v>
      </c>
      <c r="R1604">
        <v>10</v>
      </c>
      <c r="S1604">
        <v>0.25</v>
      </c>
      <c r="T1604">
        <v>928.43</v>
      </c>
      <c r="U1604">
        <v>188.85</v>
      </c>
    </row>
    <row r="1605" spans="1:21" hidden="1" x14ac:dyDescent="0.2">
      <c r="A1605" t="s">
        <v>445</v>
      </c>
      <c r="B1605" t="s">
        <v>446</v>
      </c>
      <c r="C1605" t="s">
        <v>447</v>
      </c>
      <c r="D1605" t="s">
        <v>448</v>
      </c>
      <c r="E1605" t="s">
        <v>20</v>
      </c>
      <c r="F1605" t="s">
        <v>477</v>
      </c>
      <c r="G1605" t="s">
        <v>459</v>
      </c>
      <c r="H1605">
        <v>10858</v>
      </c>
      <c r="I1605" s="1">
        <v>44043</v>
      </c>
      <c r="J1605" s="1" t="str">
        <f>TEXT(Shipping_Data[[#This Row],[OrderDate]],"MMM")</f>
        <v>Jul</v>
      </c>
      <c r="K1605">
        <f>YEAR(Shipping_Data[[#This Row],[OrderDate]])</f>
        <v>2020</v>
      </c>
      <c r="L1605" s="1">
        <v>44071</v>
      </c>
      <c r="M1605" s="1">
        <v>44048</v>
      </c>
      <c r="N1605" t="s">
        <v>40</v>
      </c>
      <c r="O1605">
        <v>7</v>
      </c>
      <c r="P1605" t="s">
        <v>128</v>
      </c>
      <c r="Q1605">
        <v>30</v>
      </c>
      <c r="R1605">
        <v>5</v>
      </c>
      <c r="S1605">
        <v>0</v>
      </c>
      <c r="T1605">
        <v>150</v>
      </c>
      <c r="U1605">
        <v>52.51</v>
      </c>
    </row>
    <row r="1606" spans="1:21" hidden="1" x14ac:dyDescent="0.2">
      <c r="A1606" t="s">
        <v>445</v>
      </c>
      <c r="B1606" t="s">
        <v>446</v>
      </c>
      <c r="C1606" t="s">
        <v>447</v>
      </c>
      <c r="D1606" t="s">
        <v>448</v>
      </c>
      <c r="E1606" t="s">
        <v>20</v>
      </c>
      <c r="F1606" t="s">
        <v>477</v>
      </c>
      <c r="G1606" t="s">
        <v>459</v>
      </c>
      <c r="H1606">
        <v>10858</v>
      </c>
      <c r="I1606" s="1">
        <v>44043</v>
      </c>
      <c r="J1606" s="1" t="str">
        <f>TEXT(Shipping_Data[[#This Row],[OrderDate]],"MMM")</f>
        <v>Jul</v>
      </c>
      <c r="K1606">
        <f>YEAR(Shipping_Data[[#This Row],[OrderDate]])</f>
        <v>2020</v>
      </c>
      <c r="L1606" s="1">
        <v>44071</v>
      </c>
      <c r="M1606" s="1">
        <v>44048</v>
      </c>
      <c r="N1606" t="s">
        <v>40</v>
      </c>
      <c r="O1606">
        <v>27</v>
      </c>
      <c r="P1606" t="s">
        <v>94</v>
      </c>
      <c r="Q1606">
        <v>43.9</v>
      </c>
      <c r="R1606">
        <v>10</v>
      </c>
      <c r="S1606">
        <v>0</v>
      </c>
      <c r="T1606">
        <v>439</v>
      </c>
      <c r="U1606">
        <v>52.51</v>
      </c>
    </row>
    <row r="1607" spans="1:21" hidden="1" x14ac:dyDescent="0.2">
      <c r="A1607" t="s">
        <v>445</v>
      </c>
      <c r="B1607" t="s">
        <v>446</v>
      </c>
      <c r="C1607" t="s">
        <v>447</v>
      </c>
      <c r="D1607" t="s">
        <v>448</v>
      </c>
      <c r="E1607" t="s">
        <v>20</v>
      </c>
      <c r="F1607" t="s">
        <v>477</v>
      </c>
      <c r="G1607" t="s">
        <v>459</v>
      </c>
      <c r="H1607">
        <v>10858</v>
      </c>
      <c r="I1607" s="1">
        <v>44043</v>
      </c>
      <c r="J1607" s="1" t="str">
        <f>TEXT(Shipping_Data[[#This Row],[OrderDate]],"MMM")</f>
        <v>Jul</v>
      </c>
      <c r="K1607">
        <f>YEAR(Shipping_Data[[#This Row],[OrderDate]])</f>
        <v>2020</v>
      </c>
      <c r="L1607" s="1">
        <v>44071</v>
      </c>
      <c r="M1607" s="1">
        <v>44048</v>
      </c>
      <c r="N1607" t="s">
        <v>40</v>
      </c>
      <c r="O1607">
        <v>70</v>
      </c>
      <c r="P1607" t="s">
        <v>119</v>
      </c>
      <c r="Q1607">
        <v>15</v>
      </c>
      <c r="R1607">
        <v>4</v>
      </c>
      <c r="S1607">
        <v>0</v>
      </c>
      <c r="T1607">
        <v>60</v>
      </c>
      <c r="U1607">
        <v>52.51</v>
      </c>
    </row>
    <row r="1608" spans="1:21" hidden="1" x14ac:dyDescent="0.2">
      <c r="A1608" t="s">
        <v>146</v>
      </c>
      <c r="B1608" t="s">
        <v>147</v>
      </c>
      <c r="C1608" t="s">
        <v>148</v>
      </c>
      <c r="D1608" t="s">
        <v>149</v>
      </c>
      <c r="E1608" t="s">
        <v>34</v>
      </c>
      <c r="F1608" t="s">
        <v>477</v>
      </c>
      <c r="G1608" t="s">
        <v>457</v>
      </c>
      <c r="H1608">
        <v>10859</v>
      </c>
      <c r="I1608" s="1">
        <v>44043</v>
      </c>
      <c r="J1608" s="1" t="str">
        <f>TEXT(Shipping_Data[[#This Row],[OrderDate]],"MMM")</f>
        <v>Jul</v>
      </c>
      <c r="K1608">
        <f>YEAR(Shipping_Data[[#This Row],[OrderDate]])</f>
        <v>2020</v>
      </c>
      <c r="L1608" s="1">
        <v>44071</v>
      </c>
      <c r="M1608" s="1">
        <v>44047</v>
      </c>
      <c r="N1608" t="s">
        <v>47</v>
      </c>
      <c r="O1608">
        <v>24</v>
      </c>
      <c r="P1608" t="s">
        <v>72</v>
      </c>
      <c r="Q1608">
        <v>4.5</v>
      </c>
      <c r="R1608">
        <v>40</v>
      </c>
      <c r="S1608">
        <v>0.25</v>
      </c>
      <c r="T1608">
        <v>135</v>
      </c>
      <c r="U1608">
        <v>76.099999999999994</v>
      </c>
    </row>
    <row r="1609" spans="1:21" hidden="1" x14ac:dyDescent="0.2">
      <c r="A1609" t="s">
        <v>146</v>
      </c>
      <c r="B1609" t="s">
        <v>147</v>
      </c>
      <c r="C1609" t="s">
        <v>148</v>
      </c>
      <c r="D1609" t="s">
        <v>149</v>
      </c>
      <c r="E1609" t="s">
        <v>34</v>
      </c>
      <c r="F1609" t="s">
        <v>477</v>
      </c>
      <c r="G1609" t="s">
        <v>457</v>
      </c>
      <c r="H1609">
        <v>10859</v>
      </c>
      <c r="I1609" s="1">
        <v>44043</v>
      </c>
      <c r="J1609" s="1" t="str">
        <f>TEXT(Shipping_Data[[#This Row],[OrderDate]],"MMM")</f>
        <v>Jul</v>
      </c>
      <c r="K1609">
        <f>YEAR(Shipping_Data[[#This Row],[OrderDate]])</f>
        <v>2020</v>
      </c>
      <c r="L1609" s="1">
        <v>44071</v>
      </c>
      <c r="M1609" s="1">
        <v>44047</v>
      </c>
      <c r="N1609" t="s">
        <v>47</v>
      </c>
      <c r="O1609">
        <v>54</v>
      </c>
      <c r="P1609" t="s">
        <v>220</v>
      </c>
      <c r="Q1609">
        <v>7.45</v>
      </c>
      <c r="R1609">
        <v>35</v>
      </c>
      <c r="S1609">
        <v>0.25</v>
      </c>
      <c r="T1609">
        <v>195.56</v>
      </c>
      <c r="U1609">
        <v>76.099999999999994</v>
      </c>
    </row>
    <row r="1610" spans="1:21" hidden="1" x14ac:dyDescent="0.2">
      <c r="A1610" t="s">
        <v>146</v>
      </c>
      <c r="B1610" t="s">
        <v>147</v>
      </c>
      <c r="C1610" t="s">
        <v>148</v>
      </c>
      <c r="D1610" t="s">
        <v>149</v>
      </c>
      <c r="E1610" t="s">
        <v>34</v>
      </c>
      <c r="F1610" t="s">
        <v>477</v>
      </c>
      <c r="G1610" t="s">
        <v>457</v>
      </c>
      <c r="H1610">
        <v>10859</v>
      </c>
      <c r="I1610" s="1">
        <v>44043</v>
      </c>
      <c r="J1610" s="1" t="str">
        <f>TEXT(Shipping_Data[[#This Row],[OrderDate]],"MMM")</f>
        <v>Jul</v>
      </c>
      <c r="K1610">
        <f>YEAR(Shipping_Data[[#This Row],[OrderDate]])</f>
        <v>2020</v>
      </c>
      <c r="L1610" s="1">
        <v>44071</v>
      </c>
      <c r="M1610" s="1">
        <v>44047</v>
      </c>
      <c r="N1610" t="s">
        <v>47</v>
      </c>
      <c r="O1610">
        <v>64</v>
      </c>
      <c r="P1610" t="s">
        <v>228</v>
      </c>
      <c r="Q1610">
        <v>33.25</v>
      </c>
      <c r="R1610">
        <v>30</v>
      </c>
      <c r="S1610">
        <v>0.25</v>
      </c>
      <c r="T1610">
        <v>748.13</v>
      </c>
      <c r="U1610">
        <v>76.099999999999994</v>
      </c>
    </row>
    <row r="1611" spans="1:21" hidden="1" x14ac:dyDescent="0.2">
      <c r="A1611" t="s">
        <v>439</v>
      </c>
      <c r="B1611" t="s">
        <v>440</v>
      </c>
      <c r="C1611" t="s">
        <v>261</v>
      </c>
      <c r="D1611" t="s">
        <v>262</v>
      </c>
      <c r="E1611" t="s">
        <v>20</v>
      </c>
      <c r="F1611" t="s">
        <v>477</v>
      </c>
      <c r="G1611" t="s">
        <v>454</v>
      </c>
      <c r="H1611">
        <v>10860</v>
      </c>
      <c r="I1611" s="1">
        <v>44043</v>
      </c>
      <c r="J1611" s="1" t="str">
        <f>TEXT(Shipping_Data[[#This Row],[OrderDate]],"MMM")</f>
        <v>Jul</v>
      </c>
      <c r="K1611">
        <f>YEAR(Shipping_Data[[#This Row],[OrderDate]])</f>
        <v>2020</v>
      </c>
      <c r="L1611" s="1">
        <v>44071</v>
      </c>
      <c r="M1611" s="1">
        <v>44049</v>
      </c>
      <c r="N1611" t="s">
        <v>26</v>
      </c>
      <c r="O1611">
        <v>51</v>
      </c>
      <c r="P1611" t="s">
        <v>42</v>
      </c>
      <c r="Q1611">
        <v>53</v>
      </c>
      <c r="R1611">
        <v>3</v>
      </c>
      <c r="S1611">
        <v>0</v>
      </c>
      <c r="T1611">
        <v>159</v>
      </c>
      <c r="U1611">
        <v>19.260000000000002</v>
      </c>
    </row>
    <row r="1612" spans="1:21" hidden="1" x14ac:dyDescent="0.2">
      <c r="A1612" t="s">
        <v>439</v>
      </c>
      <c r="B1612" t="s">
        <v>440</v>
      </c>
      <c r="C1612" t="s">
        <v>261</v>
      </c>
      <c r="D1612" t="s">
        <v>262</v>
      </c>
      <c r="E1612" t="s">
        <v>20</v>
      </c>
      <c r="F1612" t="s">
        <v>477</v>
      </c>
      <c r="G1612" t="s">
        <v>454</v>
      </c>
      <c r="H1612">
        <v>10860</v>
      </c>
      <c r="I1612" s="1">
        <v>44043</v>
      </c>
      <c r="J1612" s="1" t="str">
        <f>TEXT(Shipping_Data[[#This Row],[OrderDate]],"MMM")</f>
        <v>Jul</v>
      </c>
      <c r="K1612">
        <f>YEAR(Shipping_Data[[#This Row],[OrderDate]])</f>
        <v>2020</v>
      </c>
      <c r="L1612" s="1">
        <v>44071</v>
      </c>
      <c r="M1612" s="1">
        <v>44049</v>
      </c>
      <c r="N1612" t="s">
        <v>26</v>
      </c>
      <c r="O1612">
        <v>76</v>
      </c>
      <c r="P1612" t="s">
        <v>151</v>
      </c>
      <c r="Q1612">
        <v>18</v>
      </c>
      <c r="R1612">
        <v>20</v>
      </c>
      <c r="S1612">
        <v>0</v>
      </c>
      <c r="T1612">
        <v>360</v>
      </c>
      <c r="U1612">
        <v>19.260000000000002</v>
      </c>
    </row>
    <row r="1613" spans="1:21" hidden="1" x14ac:dyDescent="0.2">
      <c r="A1613" t="s">
        <v>157</v>
      </c>
      <c r="B1613" t="s">
        <v>158</v>
      </c>
      <c r="C1613" t="s">
        <v>159</v>
      </c>
      <c r="D1613" t="s">
        <v>160</v>
      </c>
      <c r="E1613" t="s">
        <v>117</v>
      </c>
      <c r="F1613" t="s">
        <v>479</v>
      </c>
      <c r="G1613" t="s">
        <v>453</v>
      </c>
      <c r="H1613">
        <v>10861</v>
      </c>
      <c r="I1613" s="1">
        <v>44044</v>
      </c>
      <c r="J1613" s="1" t="str">
        <f>TEXT(Shipping_Data[[#This Row],[OrderDate]],"MMM")</f>
        <v>Aug</v>
      </c>
      <c r="K1613">
        <f>YEAR(Shipping_Data[[#This Row],[OrderDate]])</f>
        <v>2020</v>
      </c>
      <c r="L1613" s="1">
        <v>44072</v>
      </c>
      <c r="M1613" s="1">
        <v>44062</v>
      </c>
      <c r="N1613" t="s">
        <v>47</v>
      </c>
      <c r="O1613">
        <v>17</v>
      </c>
      <c r="P1613" t="s">
        <v>140</v>
      </c>
      <c r="Q1613">
        <v>39</v>
      </c>
      <c r="R1613">
        <v>42</v>
      </c>
      <c r="S1613">
        <v>0</v>
      </c>
      <c r="T1613">
        <v>1638</v>
      </c>
      <c r="U1613">
        <v>14.93</v>
      </c>
    </row>
    <row r="1614" spans="1:21" hidden="1" x14ac:dyDescent="0.2">
      <c r="A1614" t="s">
        <v>157</v>
      </c>
      <c r="B1614" t="s">
        <v>158</v>
      </c>
      <c r="C1614" t="s">
        <v>159</v>
      </c>
      <c r="D1614" t="s">
        <v>160</v>
      </c>
      <c r="E1614" t="s">
        <v>117</v>
      </c>
      <c r="F1614" t="s">
        <v>479</v>
      </c>
      <c r="G1614" t="s">
        <v>453</v>
      </c>
      <c r="H1614">
        <v>10861</v>
      </c>
      <c r="I1614" s="1">
        <v>44044</v>
      </c>
      <c r="J1614" s="1" t="str">
        <f>TEXT(Shipping_Data[[#This Row],[OrderDate]],"MMM")</f>
        <v>Aug</v>
      </c>
      <c r="K1614">
        <f>YEAR(Shipping_Data[[#This Row],[OrderDate]])</f>
        <v>2020</v>
      </c>
      <c r="L1614" s="1">
        <v>44072</v>
      </c>
      <c r="M1614" s="1">
        <v>44062</v>
      </c>
      <c r="N1614" t="s">
        <v>47</v>
      </c>
      <c r="O1614">
        <v>18</v>
      </c>
      <c r="P1614" t="s">
        <v>232</v>
      </c>
      <c r="Q1614">
        <v>62.5</v>
      </c>
      <c r="R1614">
        <v>20</v>
      </c>
      <c r="S1614">
        <v>0</v>
      </c>
      <c r="T1614">
        <v>1250</v>
      </c>
      <c r="U1614">
        <v>14.93</v>
      </c>
    </row>
    <row r="1615" spans="1:21" hidden="1" x14ac:dyDescent="0.2">
      <c r="A1615" t="s">
        <v>157</v>
      </c>
      <c r="B1615" t="s">
        <v>158</v>
      </c>
      <c r="C1615" t="s">
        <v>159</v>
      </c>
      <c r="D1615" t="s">
        <v>160</v>
      </c>
      <c r="E1615" t="s">
        <v>117</v>
      </c>
      <c r="F1615" t="s">
        <v>479</v>
      </c>
      <c r="G1615" t="s">
        <v>453</v>
      </c>
      <c r="H1615">
        <v>10861</v>
      </c>
      <c r="I1615" s="1">
        <v>44044</v>
      </c>
      <c r="J1615" s="1" t="str">
        <f>TEXT(Shipping_Data[[#This Row],[OrderDate]],"MMM")</f>
        <v>Aug</v>
      </c>
      <c r="K1615">
        <f>YEAR(Shipping_Data[[#This Row],[OrderDate]])</f>
        <v>2020</v>
      </c>
      <c r="L1615" s="1">
        <v>44072</v>
      </c>
      <c r="M1615" s="1">
        <v>44062</v>
      </c>
      <c r="N1615" t="s">
        <v>47</v>
      </c>
      <c r="O1615">
        <v>21</v>
      </c>
      <c r="P1615" t="s">
        <v>107</v>
      </c>
      <c r="Q1615">
        <v>10</v>
      </c>
      <c r="R1615">
        <v>40</v>
      </c>
      <c r="S1615">
        <v>0</v>
      </c>
      <c r="T1615">
        <v>400</v>
      </c>
      <c r="U1615">
        <v>14.93</v>
      </c>
    </row>
    <row r="1616" spans="1:21" hidden="1" x14ac:dyDescent="0.2">
      <c r="A1616" t="s">
        <v>157</v>
      </c>
      <c r="B1616" t="s">
        <v>158</v>
      </c>
      <c r="C1616" t="s">
        <v>159</v>
      </c>
      <c r="D1616" t="s">
        <v>160</v>
      </c>
      <c r="E1616" t="s">
        <v>117</v>
      </c>
      <c r="F1616" t="s">
        <v>479</v>
      </c>
      <c r="G1616" t="s">
        <v>453</v>
      </c>
      <c r="H1616">
        <v>10861</v>
      </c>
      <c r="I1616" s="1">
        <v>44044</v>
      </c>
      <c r="J1616" s="1" t="str">
        <f>TEXT(Shipping_Data[[#This Row],[OrderDate]],"MMM")</f>
        <v>Aug</v>
      </c>
      <c r="K1616">
        <f>YEAR(Shipping_Data[[#This Row],[OrderDate]])</f>
        <v>2020</v>
      </c>
      <c r="L1616" s="1">
        <v>44072</v>
      </c>
      <c r="M1616" s="1">
        <v>44062</v>
      </c>
      <c r="N1616" t="s">
        <v>47</v>
      </c>
      <c r="O1616">
        <v>33</v>
      </c>
      <c r="P1616" t="s">
        <v>62</v>
      </c>
      <c r="Q1616">
        <v>2.5</v>
      </c>
      <c r="R1616">
        <v>35</v>
      </c>
      <c r="S1616">
        <v>0</v>
      </c>
      <c r="T1616">
        <v>87.5</v>
      </c>
      <c r="U1616">
        <v>14.93</v>
      </c>
    </row>
    <row r="1617" spans="1:21" hidden="1" x14ac:dyDescent="0.2">
      <c r="A1617" t="s">
        <v>157</v>
      </c>
      <c r="B1617" t="s">
        <v>158</v>
      </c>
      <c r="C1617" t="s">
        <v>159</v>
      </c>
      <c r="D1617" t="s">
        <v>160</v>
      </c>
      <c r="E1617" t="s">
        <v>117</v>
      </c>
      <c r="F1617" t="s">
        <v>479</v>
      </c>
      <c r="G1617" t="s">
        <v>453</v>
      </c>
      <c r="H1617">
        <v>10861</v>
      </c>
      <c r="I1617" s="1">
        <v>44044</v>
      </c>
      <c r="J1617" s="1" t="str">
        <f>TEXT(Shipping_Data[[#This Row],[OrderDate]],"MMM")</f>
        <v>Aug</v>
      </c>
      <c r="K1617">
        <f>YEAR(Shipping_Data[[#This Row],[OrderDate]])</f>
        <v>2020</v>
      </c>
      <c r="L1617" s="1">
        <v>44072</v>
      </c>
      <c r="M1617" s="1">
        <v>44062</v>
      </c>
      <c r="N1617" t="s">
        <v>47</v>
      </c>
      <c r="O1617">
        <v>62</v>
      </c>
      <c r="P1617" t="s">
        <v>118</v>
      </c>
      <c r="Q1617">
        <v>49.3</v>
      </c>
      <c r="R1617">
        <v>3</v>
      </c>
      <c r="S1617">
        <v>0</v>
      </c>
      <c r="T1617">
        <v>147.9</v>
      </c>
      <c r="U1617">
        <v>14.93</v>
      </c>
    </row>
    <row r="1618" spans="1:21" hidden="1" x14ac:dyDescent="0.2">
      <c r="A1618" t="s">
        <v>193</v>
      </c>
      <c r="B1618" t="s">
        <v>194</v>
      </c>
      <c r="C1618" t="s">
        <v>195</v>
      </c>
      <c r="D1618" t="s">
        <v>196</v>
      </c>
      <c r="E1618" t="s">
        <v>34</v>
      </c>
      <c r="F1618" t="s">
        <v>477</v>
      </c>
      <c r="G1618" t="s">
        <v>458</v>
      </c>
      <c r="H1618">
        <v>10862</v>
      </c>
      <c r="I1618" s="1">
        <v>44044</v>
      </c>
      <c r="J1618" s="1" t="str">
        <f>TEXT(Shipping_Data[[#This Row],[OrderDate]],"MMM")</f>
        <v>Aug</v>
      </c>
      <c r="K1618">
        <f>YEAR(Shipping_Data[[#This Row],[OrderDate]])</f>
        <v>2020</v>
      </c>
      <c r="L1618" s="1">
        <v>44086</v>
      </c>
      <c r="M1618" s="1">
        <v>44047</v>
      </c>
      <c r="N1618" t="s">
        <v>47</v>
      </c>
      <c r="O1618">
        <v>11</v>
      </c>
      <c r="P1618" t="s">
        <v>27</v>
      </c>
      <c r="Q1618">
        <v>21</v>
      </c>
      <c r="R1618">
        <v>25</v>
      </c>
      <c r="S1618">
        <v>0</v>
      </c>
      <c r="T1618">
        <v>525</v>
      </c>
      <c r="U1618">
        <v>53.23</v>
      </c>
    </row>
    <row r="1619" spans="1:21" hidden="1" x14ac:dyDescent="0.2">
      <c r="A1619" t="s">
        <v>193</v>
      </c>
      <c r="B1619" t="s">
        <v>194</v>
      </c>
      <c r="C1619" t="s">
        <v>195</v>
      </c>
      <c r="D1619" t="s">
        <v>196</v>
      </c>
      <c r="E1619" t="s">
        <v>34</v>
      </c>
      <c r="F1619" t="s">
        <v>477</v>
      </c>
      <c r="G1619" t="s">
        <v>458</v>
      </c>
      <c r="H1619">
        <v>10862</v>
      </c>
      <c r="I1619" s="1">
        <v>44044</v>
      </c>
      <c r="J1619" s="1" t="str">
        <f>TEXT(Shipping_Data[[#This Row],[OrderDate]],"MMM")</f>
        <v>Aug</v>
      </c>
      <c r="K1619">
        <f>YEAR(Shipping_Data[[#This Row],[OrderDate]])</f>
        <v>2020</v>
      </c>
      <c r="L1619" s="1">
        <v>44086</v>
      </c>
      <c r="M1619" s="1">
        <v>44047</v>
      </c>
      <c r="N1619" t="s">
        <v>47</v>
      </c>
      <c r="O1619">
        <v>52</v>
      </c>
      <c r="P1619" t="s">
        <v>270</v>
      </c>
      <c r="Q1619">
        <v>7</v>
      </c>
      <c r="R1619">
        <v>8</v>
      </c>
      <c r="S1619">
        <v>0</v>
      </c>
      <c r="T1619">
        <v>56</v>
      </c>
      <c r="U1619">
        <v>53.23</v>
      </c>
    </row>
    <row r="1620" spans="1:21" hidden="1" x14ac:dyDescent="0.2">
      <c r="A1620" t="s">
        <v>89</v>
      </c>
      <c r="B1620" t="s">
        <v>90</v>
      </c>
      <c r="C1620" t="s">
        <v>91</v>
      </c>
      <c r="D1620" t="s">
        <v>92</v>
      </c>
      <c r="E1620" t="s">
        <v>93</v>
      </c>
      <c r="F1620" t="s">
        <v>478</v>
      </c>
      <c r="G1620" t="s">
        <v>453</v>
      </c>
      <c r="H1620">
        <v>10863</v>
      </c>
      <c r="I1620" s="1">
        <v>44047</v>
      </c>
      <c r="J1620" s="1" t="str">
        <f>TEXT(Shipping_Data[[#This Row],[OrderDate]],"MMM")</f>
        <v>Aug</v>
      </c>
      <c r="K1620">
        <f>YEAR(Shipping_Data[[#This Row],[OrderDate]])</f>
        <v>2020</v>
      </c>
      <c r="L1620" s="1">
        <v>44075</v>
      </c>
      <c r="M1620" s="1">
        <v>44062</v>
      </c>
      <c r="N1620" t="s">
        <v>47</v>
      </c>
      <c r="O1620">
        <v>1</v>
      </c>
      <c r="P1620" t="s">
        <v>210</v>
      </c>
      <c r="Q1620">
        <v>18</v>
      </c>
      <c r="R1620">
        <v>20</v>
      </c>
      <c r="S1620">
        <v>0.15000000596046448</v>
      </c>
      <c r="T1620">
        <v>306</v>
      </c>
      <c r="U1620">
        <v>30.26</v>
      </c>
    </row>
    <row r="1621" spans="1:21" hidden="1" x14ac:dyDescent="0.2">
      <c r="A1621" t="s">
        <v>89</v>
      </c>
      <c r="B1621" t="s">
        <v>90</v>
      </c>
      <c r="C1621" t="s">
        <v>91</v>
      </c>
      <c r="D1621" t="s">
        <v>92</v>
      </c>
      <c r="E1621" t="s">
        <v>93</v>
      </c>
      <c r="F1621" t="s">
        <v>478</v>
      </c>
      <c r="G1621" t="s">
        <v>453</v>
      </c>
      <c r="H1621">
        <v>10863</v>
      </c>
      <c r="I1621" s="1">
        <v>44047</v>
      </c>
      <c r="J1621" s="1" t="str">
        <f>TEXT(Shipping_Data[[#This Row],[OrderDate]],"MMM")</f>
        <v>Aug</v>
      </c>
      <c r="K1621">
        <f>YEAR(Shipping_Data[[#This Row],[OrderDate]])</f>
        <v>2020</v>
      </c>
      <c r="L1621" s="1">
        <v>44075</v>
      </c>
      <c r="M1621" s="1">
        <v>44062</v>
      </c>
      <c r="N1621" t="s">
        <v>47</v>
      </c>
      <c r="O1621">
        <v>58</v>
      </c>
      <c r="P1621" t="s">
        <v>263</v>
      </c>
      <c r="Q1621">
        <v>13.25</v>
      </c>
      <c r="R1621">
        <v>12</v>
      </c>
      <c r="S1621">
        <v>0.15000000596046448</v>
      </c>
      <c r="T1621">
        <v>135.15</v>
      </c>
      <c r="U1621">
        <v>30.26</v>
      </c>
    </row>
    <row r="1622" spans="1:21" hidden="1" x14ac:dyDescent="0.2">
      <c r="A1622" t="s">
        <v>322</v>
      </c>
      <c r="B1622" t="s">
        <v>323</v>
      </c>
      <c r="C1622" t="s">
        <v>324</v>
      </c>
      <c r="D1622" t="s">
        <v>325</v>
      </c>
      <c r="E1622" t="s">
        <v>226</v>
      </c>
      <c r="F1622" t="s">
        <v>477</v>
      </c>
      <c r="G1622" t="s">
        <v>453</v>
      </c>
      <c r="H1622">
        <v>10864</v>
      </c>
      <c r="I1622" s="1">
        <v>44047</v>
      </c>
      <c r="J1622" s="1" t="str">
        <f>TEXT(Shipping_Data[[#This Row],[OrderDate]],"MMM")</f>
        <v>Aug</v>
      </c>
      <c r="K1622">
        <f>YEAR(Shipping_Data[[#This Row],[OrderDate]])</f>
        <v>2020</v>
      </c>
      <c r="L1622" s="1">
        <v>44075</v>
      </c>
      <c r="M1622" s="1">
        <v>44054</v>
      </c>
      <c r="N1622" t="s">
        <v>47</v>
      </c>
      <c r="O1622">
        <v>35</v>
      </c>
      <c r="P1622" t="s">
        <v>123</v>
      </c>
      <c r="Q1622">
        <v>18</v>
      </c>
      <c r="R1622">
        <v>4</v>
      </c>
      <c r="S1622">
        <v>0</v>
      </c>
      <c r="T1622">
        <v>72</v>
      </c>
      <c r="U1622">
        <v>3.04</v>
      </c>
    </row>
    <row r="1623" spans="1:21" hidden="1" x14ac:dyDescent="0.2">
      <c r="A1623" t="s">
        <v>322</v>
      </c>
      <c r="B1623" t="s">
        <v>323</v>
      </c>
      <c r="C1623" t="s">
        <v>324</v>
      </c>
      <c r="D1623" t="s">
        <v>325</v>
      </c>
      <c r="E1623" t="s">
        <v>226</v>
      </c>
      <c r="F1623" t="s">
        <v>477</v>
      </c>
      <c r="G1623" t="s">
        <v>453</v>
      </c>
      <c r="H1623">
        <v>10864</v>
      </c>
      <c r="I1623" s="1">
        <v>44047</v>
      </c>
      <c r="J1623" s="1" t="str">
        <f>TEXT(Shipping_Data[[#This Row],[OrderDate]],"MMM")</f>
        <v>Aug</v>
      </c>
      <c r="K1623">
        <f>YEAR(Shipping_Data[[#This Row],[OrderDate]])</f>
        <v>2020</v>
      </c>
      <c r="L1623" s="1">
        <v>44075</v>
      </c>
      <c r="M1623" s="1">
        <v>44054</v>
      </c>
      <c r="N1623" t="s">
        <v>47</v>
      </c>
      <c r="O1623">
        <v>67</v>
      </c>
      <c r="P1623" t="s">
        <v>209</v>
      </c>
      <c r="Q1623">
        <v>14</v>
      </c>
      <c r="R1623">
        <v>15</v>
      </c>
      <c r="S1623">
        <v>0</v>
      </c>
      <c r="T1623">
        <v>210</v>
      </c>
      <c r="U1623">
        <v>3.04</v>
      </c>
    </row>
    <row r="1624" spans="1:21" hidden="1" x14ac:dyDescent="0.2">
      <c r="A1624" t="s">
        <v>166</v>
      </c>
      <c r="B1624" t="s">
        <v>167</v>
      </c>
      <c r="C1624" t="s">
        <v>168</v>
      </c>
      <c r="D1624" t="s">
        <v>169</v>
      </c>
      <c r="E1624" t="s">
        <v>34</v>
      </c>
      <c r="F1624" t="s">
        <v>477</v>
      </c>
      <c r="G1624" t="s">
        <v>459</v>
      </c>
      <c r="H1624">
        <v>10865</v>
      </c>
      <c r="I1624" s="1">
        <v>44047</v>
      </c>
      <c r="J1624" s="1" t="str">
        <f>TEXT(Shipping_Data[[#This Row],[OrderDate]],"MMM")</f>
        <v>Aug</v>
      </c>
      <c r="K1624">
        <f>YEAR(Shipping_Data[[#This Row],[OrderDate]])</f>
        <v>2020</v>
      </c>
      <c r="L1624" s="1">
        <v>44061</v>
      </c>
      <c r="M1624" s="1">
        <v>44057</v>
      </c>
      <c r="N1624" t="s">
        <v>40</v>
      </c>
      <c r="O1624">
        <v>38</v>
      </c>
      <c r="P1624" t="s">
        <v>288</v>
      </c>
      <c r="Q1624">
        <v>263.5</v>
      </c>
      <c r="R1624">
        <v>60</v>
      </c>
      <c r="S1624">
        <v>5.000000074505806E-2</v>
      </c>
      <c r="T1624">
        <v>15019.5</v>
      </c>
      <c r="U1624">
        <v>348.14</v>
      </c>
    </row>
    <row r="1625" spans="1:21" hidden="1" x14ac:dyDescent="0.2">
      <c r="A1625" t="s">
        <v>166</v>
      </c>
      <c r="B1625" t="s">
        <v>167</v>
      </c>
      <c r="C1625" t="s">
        <v>168</v>
      </c>
      <c r="D1625" t="s">
        <v>169</v>
      </c>
      <c r="E1625" t="s">
        <v>34</v>
      </c>
      <c r="F1625" t="s">
        <v>477</v>
      </c>
      <c r="G1625" t="s">
        <v>459</v>
      </c>
      <c r="H1625">
        <v>10865</v>
      </c>
      <c r="I1625" s="1">
        <v>44047</v>
      </c>
      <c r="J1625" s="1" t="str">
        <f>TEXT(Shipping_Data[[#This Row],[OrderDate]],"MMM")</f>
        <v>Aug</v>
      </c>
      <c r="K1625">
        <f>YEAR(Shipping_Data[[#This Row],[OrderDate]])</f>
        <v>2020</v>
      </c>
      <c r="L1625" s="1">
        <v>44061</v>
      </c>
      <c r="M1625" s="1">
        <v>44057</v>
      </c>
      <c r="N1625" t="s">
        <v>40</v>
      </c>
      <c r="O1625">
        <v>39</v>
      </c>
      <c r="P1625" t="s">
        <v>65</v>
      </c>
      <c r="Q1625">
        <v>18</v>
      </c>
      <c r="R1625">
        <v>80</v>
      </c>
      <c r="S1625">
        <v>5.000000074505806E-2</v>
      </c>
      <c r="T1625">
        <v>1368</v>
      </c>
      <c r="U1625">
        <v>348.14</v>
      </c>
    </row>
    <row r="1626" spans="1:21" hidden="1" x14ac:dyDescent="0.2">
      <c r="A1626" t="s">
        <v>186</v>
      </c>
      <c r="B1626" t="s">
        <v>187</v>
      </c>
      <c r="C1626" t="s">
        <v>188</v>
      </c>
      <c r="D1626" t="s">
        <v>189</v>
      </c>
      <c r="E1626" t="s">
        <v>135</v>
      </c>
      <c r="F1626" t="s">
        <v>477</v>
      </c>
      <c r="G1626" t="s">
        <v>452</v>
      </c>
      <c r="H1626">
        <v>10866</v>
      </c>
      <c r="I1626" s="1">
        <v>44048</v>
      </c>
      <c r="J1626" s="1" t="str">
        <f>TEXT(Shipping_Data[[#This Row],[OrderDate]],"MMM")</f>
        <v>Aug</v>
      </c>
      <c r="K1626">
        <f>YEAR(Shipping_Data[[#This Row],[OrderDate]])</f>
        <v>2020</v>
      </c>
      <c r="L1626" s="1">
        <v>44076</v>
      </c>
      <c r="M1626" s="1">
        <v>44057</v>
      </c>
      <c r="N1626" t="s">
        <v>40</v>
      </c>
      <c r="O1626">
        <v>2</v>
      </c>
      <c r="P1626" t="s">
        <v>79</v>
      </c>
      <c r="Q1626">
        <v>19</v>
      </c>
      <c r="R1626">
        <v>21</v>
      </c>
      <c r="S1626">
        <v>0.25</v>
      </c>
      <c r="T1626">
        <v>299.25</v>
      </c>
      <c r="U1626">
        <v>109.11</v>
      </c>
    </row>
    <row r="1627" spans="1:21" hidden="1" x14ac:dyDescent="0.2">
      <c r="A1627" t="s">
        <v>186</v>
      </c>
      <c r="B1627" t="s">
        <v>187</v>
      </c>
      <c r="C1627" t="s">
        <v>188</v>
      </c>
      <c r="D1627" t="s">
        <v>189</v>
      </c>
      <c r="E1627" t="s">
        <v>135</v>
      </c>
      <c r="F1627" t="s">
        <v>477</v>
      </c>
      <c r="G1627" t="s">
        <v>452</v>
      </c>
      <c r="H1627">
        <v>10866</v>
      </c>
      <c r="I1627" s="1">
        <v>44048</v>
      </c>
      <c r="J1627" s="1" t="str">
        <f>TEXT(Shipping_Data[[#This Row],[OrderDate]],"MMM")</f>
        <v>Aug</v>
      </c>
      <c r="K1627">
        <f>YEAR(Shipping_Data[[#This Row],[OrderDate]])</f>
        <v>2020</v>
      </c>
      <c r="L1627" s="1">
        <v>44076</v>
      </c>
      <c r="M1627" s="1">
        <v>44057</v>
      </c>
      <c r="N1627" t="s">
        <v>40</v>
      </c>
      <c r="O1627">
        <v>24</v>
      </c>
      <c r="P1627" t="s">
        <v>72</v>
      </c>
      <c r="Q1627">
        <v>4.5</v>
      </c>
      <c r="R1627">
        <v>6</v>
      </c>
      <c r="S1627">
        <v>0.25</v>
      </c>
      <c r="T1627">
        <v>20.25</v>
      </c>
      <c r="U1627">
        <v>109.11</v>
      </c>
    </row>
    <row r="1628" spans="1:21" hidden="1" x14ac:dyDescent="0.2">
      <c r="A1628" t="s">
        <v>186</v>
      </c>
      <c r="B1628" t="s">
        <v>187</v>
      </c>
      <c r="C1628" t="s">
        <v>188</v>
      </c>
      <c r="D1628" t="s">
        <v>189</v>
      </c>
      <c r="E1628" t="s">
        <v>135</v>
      </c>
      <c r="F1628" t="s">
        <v>477</v>
      </c>
      <c r="G1628" t="s">
        <v>452</v>
      </c>
      <c r="H1628">
        <v>10866</v>
      </c>
      <c r="I1628" s="1">
        <v>44048</v>
      </c>
      <c r="J1628" s="1" t="str">
        <f>TEXT(Shipping_Data[[#This Row],[OrderDate]],"MMM")</f>
        <v>Aug</v>
      </c>
      <c r="K1628">
        <f>YEAR(Shipping_Data[[#This Row],[OrderDate]])</f>
        <v>2020</v>
      </c>
      <c r="L1628" s="1">
        <v>44076</v>
      </c>
      <c r="M1628" s="1">
        <v>44057</v>
      </c>
      <c r="N1628" t="s">
        <v>40</v>
      </c>
      <c r="O1628">
        <v>30</v>
      </c>
      <c r="P1628" t="s">
        <v>130</v>
      </c>
      <c r="Q1628">
        <v>25.89</v>
      </c>
      <c r="R1628">
        <v>40</v>
      </c>
      <c r="S1628">
        <v>0.25</v>
      </c>
      <c r="T1628">
        <v>776.7</v>
      </c>
      <c r="U1628">
        <v>109.11</v>
      </c>
    </row>
    <row r="1629" spans="1:21" hidden="1" x14ac:dyDescent="0.2">
      <c r="A1629" t="s">
        <v>247</v>
      </c>
      <c r="B1629" t="s">
        <v>248</v>
      </c>
      <c r="C1629" t="s">
        <v>249</v>
      </c>
      <c r="D1629" t="s">
        <v>250</v>
      </c>
      <c r="E1629" t="s">
        <v>117</v>
      </c>
      <c r="F1629" t="s">
        <v>479</v>
      </c>
      <c r="G1629" t="s">
        <v>456</v>
      </c>
      <c r="H1629">
        <v>10867</v>
      </c>
      <c r="I1629" s="1">
        <v>44048</v>
      </c>
      <c r="J1629" s="1" t="str">
        <f>TEXT(Shipping_Data[[#This Row],[OrderDate]],"MMM")</f>
        <v>Aug</v>
      </c>
      <c r="K1629">
        <f>YEAR(Shipping_Data[[#This Row],[OrderDate]])</f>
        <v>2020</v>
      </c>
      <c r="L1629" s="1">
        <v>44090</v>
      </c>
      <c r="M1629" s="1">
        <v>44056</v>
      </c>
      <c r="N1629" t="s">
        <v>40</v>
      </c>
      <c r="O1629">
        <v>53</v>
      </c>
      <c r="P1629" t="s">
        <v>87</v>
      </c>
      <c r="Q1629">
        <v>32.799999999999997</v>
      </c>
      <c r="R1629">
        <v>3</v>
      </c>
      <c r="S1629">
        <v>0</v>
      </c>
      <c r="T1629">
        <v>98.4</v>
      </c>
      <c r="U1629">
        <v>1.93</v>
      </c>
    </row>
    <row r="1630" spans="1:21" hidden="1" x14ac:dyDescent="0.2">
      <c r="A1630" t="s">
        <v>347</v>
      </c>
      <c r="B1630" t="s">
        <v>348</v>
      </c>
      <c r="C1630" t="s">
        <v>37</v>
      </c>
      <c r="D1630" t="s">
        <v>349</v>
      </c>
      <c r="E1630" t="s">
        <v>39</v>
      </c>
      <c r="F1630" t="s">
        <v>478</v>
      </c>
      <c r="G1630" t="s">
        <v>460</v>
      </c>
      <c r="H1630">
        <v>10868</v>
      </c>
      <c r="I1630" s="1">
        <v>44049</v>
      </c>
      <c r="J1630" s="1" t="str">
        <f>TEXT(Shipping_Data[[#This Row],[OrderDate]],"MMM")</f>
        <v>Aug</v>
      </c>
      <c r="K1630">
        <f>YEAR(Shipping_Data[[#This Row],[OrderDate]])</f>
        <v>2020</v>
      </c>
      <c r="L1630" s="1">
        <v>44077</v>
      </c>
      <c r="M1630" s="1">
        <v>44068</v>
      </c>
      <c r="N1630" t="s">
        <v>47</v>
      </c>
      <c r="O1630">
        <v>26</v>
      </c>
      <c r="P1630" t="s">
        <v>289</v>
      </c>
      <c r="Q1630">
        <v>31.23</v>
      </c>
      <c r="R1630">
        <v>20</v>
      </c>
      <c r="S1630">
        <v>0</v>
      </c>
      <c r="T1630">
        <v>624.6</v>
      </c>
      <c r="U1630">
        <v>191.27</v>
      </c>
    </row>
    <row r="1631" spans="1:21" hidden="1" x14ac:dyDescent="0.2">
      <c r="A1631" t="s">
        <v>347</v>
      </c>
      <c r="B1631" t="s">
        <v>348</v>
      </c>
      <c r="C1631" t="s">
        <v>37</v>
      </c>
      <c r="D1631" t="s">
        <v>349</v>
      </c>
      <c r="E1631" t="s">
        <v>39</v>
      </c>
      <c r="F1631" t="s">
        <v>478</v>
      </c>
      <c r="G1631" t="s">
        <v>460</v>
      </c>
      <c r="H1631">
        <v>10868</v>
      </c>
      <c r="I1631" s="1">
        <v>44049</v>
      </c>
      <c r="J1631" s="1" t="str">
        <f>TEXT(Shipping_Data[[#This Row],[OrderDate]],"MMM")</f>
        <v>Aug</v>
      </c>
      <c r="K1631">
        <f>YEAR(Shipping_Data[[#This Row],[OrderDate]])</f>
        <v>2020</v>
      </c>
      <c r="L1631" s="1">
        <v>44077</v>
      </c>
      <c r="M1631" s="1">
        <v>44068</v>
      </c>
      <c r="N1631" t="s">
        <v>47</v>
      </c>
      <c r="O1631">
        <v>35</v>
      </c>
      <c r="P1631" t="s">
        <v>123</v>
      </c>
      <c r="Q1631">
        <v>18</v>
      </c>
      <c r="R1631">
        <v>30</v>
      </c>
      <c r="S1631">
        <v>0</v>
      </c>
      <c r="T1631">
        <v>540</v>
      </c>
      <c r="U1631">
        <v>191.27</v>
      </c>
    </row>
    <row r="1632" spans="1:21" hidden="1" x14ac:dyDescent="0.2">
      <c r="A1632" t="s">
        <v>347</v>
      </c>
      <c r="B1632" t="s">
        <v>348</v>
      </c>
      <c r="C1632" t="s">
        <v>37</v>
      </c>
      <c r="D1632" t="s">
        <v>349</v>
      </c>
      <c r="E1632" t="s">
        <v>39</v>
      </c>
      <c r="F1632" t="s">
        <v>478</v>
      </c>
      <c r="G1632" t="s">
        <v>460</v>
      </c>
      <c r="H1632">
        <v>10868</v>
      </c>
      <c r="I1632" s="1">
        <v>44049</v>
      </c>
      <c r="J1632" s="1" t="str">
        <f>TEXT(Shipping_Data[[#This Row],[OrderDate]],"MMM")</f>
        <v>Aug</v>
      </c>
      <c r="K1632">
        <f>YEAR(Shipping_Data[[#This Row],[OrderDate]])</f>
        <v>2020</v>
      </c>
      <c r="L1632" s="1">
        <v>44077</v>
      </c>
      <c r="M1632" s="1">
        <v>44068</v>
      </c>
      <c r="N1632" t="s">
        <v>47</v>
      </c>
      <c r="O1632">
        <v>49</v>
      </c>
      <c r="P1632" t="s">
        <v>66</v>
      </c>
      <c r="Q1632">
        <v>20</v>
      </c>
      <c r="R1632">
        <v>42</v>
      </c>
      <c r="S1632">
        <v>0.10000000149011612</v>
      </c>
      <c r="T1632">
        <v>756</v>
      </c>
      <c r="U1632">
        <v>191.27</v>
      </c>
    </row>
    <row r="1633" spans="1:21" hidden="1" x14ac:dyDescent="0.2">
      <c r="A1633" t="s">
        <v>326</v>
      </c>
      <c r="B1633" t="s">
        <v>327</v>
      </c>
      <c r="C1633" t="s">
        <v>224</v>
      </c>
      <c r="D1633" t="s">
        <v>328</v>
      </c>
      <c r="E1633" t="s">
        <v>226</v>
      </c>
      <c r="F1633" t="s">
        <v>477</v>
      </c>
      <c r="G1633" t="s">
        <v>452</v>
      </c>
      <c r="H1633">
        <v>10869</v>
      </c>
      <c r="I1633" s="1">
        <v>44049</v>
      </c>
      <c r="J1633" s="1" t="str">
        <f>TEXT(Shipping_Data[[#This Row],[OrderDate]],"MMM")</f>
        <v>Aug</v>
      </c>
      <c r="K1633">
        <f>YEAR(Shipping_Data[[#This Row],[OrderDate]])</f>
        <v>2020</v>
      </c>
      <c r="L1633" s="1">
        <v>44077</v>
      </c>
      <c r="M1633" s="1">
        <v>44054</v>
      </c>
      <c r="N1633" t="s">
        <v>40</v>
      </c>
      <c r="O1633">
        <v>1</v>
      </c>
      <c r="P1633" t="s">
        <v>210</v>
      </c>
      <c r="Q1633">
        <v>18</v>
      </c>
      <c r="R1633">
        <v>40</v>
      </c>
      <c r="S1633">
        <v>0</v>
      </c>
      <c r="T1633">
        <v>720</v>
      </c>
      <c r="U1633">
        <v>143.28</v>
      </c>
    </row>
    <row r="1634" spans="1:21" hidden="1" x14ac:dyDescent="0.2">
      <c r="A1634" t="s">
        <v>326</v>
      </c>
      <c r="B1634" t="s">
        <v>327</v>
      </c>
      <c r="C1634" t="s">
        <v>224</v>
      </c>
      <c r="D1634" t="s">
        <v>328</v>
      </c>
      <c r="E1634" t="s">
        <v>226</v>
      </c>
      <c r="F1634" t="s">
        <v>477</v>
      </c>
      <c r="G1634" t="s">
        <v>452</v>
      </c>
      <c r="H1634">
        <v>10869</v>
      </c>
      <c r="I1634" s="1">
        <v>44049</v>
      </c>
      <c r="J1634" s="1" t="str">
        <f>TEXT(Shipping_Data[[#This Row],[OrderDate]],"MMM")</f>
        <v>Aug</v>
      </c>
      <c r="K1634">
        <f>YEAR(Shipping_Data[[#This Row],[OrderDate]])</f>
        <v>2020</v>
      </c>
      <c r="L1634" s="1">
        <v>44077</v>
      </c>
      <c r="M1634" s="1">
        <v>44054</v>
      </c>
      <c r="N1634" t="s">
        <v>40</v>
      </c>
      <c r="O1634">
        <v>11</v>
      </c>
      <c r="P1634" t="s">
        <v>27</v>
      </c>
      <c r="Q1634">
        <v>21</v>
      </c>
      <c r="R1634">
        <v>10</v>
      </c>
      <c r="S1634">
        <v>0</v>
      </c>
      <c r="T1634">
        <v>210</v>
      </c>
      <c r="U1634">
        <v>143.28</v>
      </c>
    </row>
    <row r="1635" spans="1:21" hidden="1" x14ac:dyDescent="0.2">
      <c r="A1635" t="s">
        <v>326</v>
      </c>
      <c r="B1635" t="s">
        <v>327</v>
      </c>
      <c r="C1635" t="s">
        <v>224</v>
      </c>
      <c r="D1635" t="s">
        <v>328</v>
      </c>
      <c r="E1635" t="s">
        <v>226</v>
      </c>
      <c r="F1635" t="s">
        <v>477</v>
      </c>
      <c r="G1635" t="s">
        <v>452</v>
      </c>
      <c r="H1635">
        <v>10869</v>
      </c>
      <c r="I1635" s="1">
        <v>44049</v>
      </c>
      <c r="J1635" s="1" t="str">
        <f>TEXT(Shipping_Data[[#This Row],[OrderDate]],"MMM")</f>
        <v>Aug</v>
      </c>
      <c r="K1635">
        <f>YEAR(Shipping_Data[[#This Row],[OrderDate]])</f>
        <v>2020</v>
      </c>
      <c r="L1635" s="1">
        <v>44077</v>
      </c>
      <c r="M1635" s="1">
        <v>44054</v>
      </c>
      <c r="N1635" t="s">
        <v>40</v>
      </c>
      <c r="O1635">
        <v>23</v>
      </c>
      <c r="P1635" t="s">
        <v>303</v>
      </c>
      <c r="Q1635">
        <v>9</v>
      </c>
      <c r="R1635">
        <v>50</v>
      </c>
      <c r="S1635">
        <v>0</v>
      </c>
      <c r="T1635">
        <v>450</v>
      </c>
      <c r="U1635">
        <v>143.28</v>
      </c>
    </row>
    <row r="1636" spans="1:21" hidden="1" x14ac:dyDescent="0.2">
      <c r="A1636" t="s">
        <v>326</v>
      </c>
      <c r="B1636" t="s">
        <v>327</v>
      </c>
      <c r="C1636" t="s">
        <v>224</v>
      </c>
      <c r="D1636" t="s">
        <v>328</v>
      </c>
      <c r="E1636" t="s">
        <v>226</v>
      </c>
      <c r="F1636" t="s">
        <v>477</v>
      </c>
      <c r="G1636" t="s">
        <v>452</v>
      </c>
      <c r="H1636">
        <v>10869</v>
      </c>
      <c r="I1636" s="1">
        <v>44049</v>
      </c>
      <c r="J1636" s="1" t="str">
        <f>TEXT(Shipping_Data[[#This Row],[OrderDate]],"MMM")</f>
        <v>Aug</v>
      </c>
      <c r="K1636">
        <f>YEAR(Shipping_Data[[#This Row],[OrderDate]])</f>
        <v>2020</v>
      </c>
      <c r="L1636" s="1">
        <v>44077</v>
      </c>
      <c r="M1636" s="1">
        <v>44054</v>
      </c>
      <c r="N1636" t="s">
        <v>40</v>
      </c>
      <c r="O1636">
        <v>68</v>
      </c>
      <c r="P1636" t="s">
        <v>221</v>
      </c>
      <c r="Q1636">
        <v>12.5</v>
      </c>
      <c r="R1636">
        <v>20</v>
      </c>
      <c r="S1636">
        <v>0</v>
      </c>
      <c r="T1636">
        <v>250</v>
      </c>
      <c r="U1636">
        <v>143.28</v>
      </c>
    </row>
    <row r="1637" spans="1:21" hidden="1" x14ac:dyDescent="0.2">
      <c r="A1637" t="s">
        <v>354</v>
      </c>
      <c r="B1637" t="s">
        <v>350</v>
      </c>
      <c r="C1637" t="s">
        <v>351</v>
      </c>
      <c r="D1637" t="s">
        <v>352</v>
      </c>
      <c r="E1637" t="s">
        <v>353</v>
      </c>
      <c r="F1637" t="s">
        <v>477</v>
      </c>
      <c r="G1637" t="s">
        <v>452</v>
      </c>
      <c r="H1637">
        <v>10870</v>
      </c>
      <c r="I1637" s="1">
        <v>44049</v>
      </c>
      <c r="J1637" s="1" t="str">
        <f>TEXT(Shipping_Data[[#This Row],[OrderDate]],"MMM")</f>
        <v>Aug</v>
      </c>
      <c r="K1637">
        <f>YEAR(Shipping_Data[[#This Row],[OrderDate]])</f>
        <v>2020</v>
      </c>
      <c r="L1637" s="1">
        <v>44077</v>
      </c>
      <c r="M1637" s="1">
        <v>44058</v>
      </c>
      <c r="N1637" t="s">
        <v>26</v>
      </c>
      <c r="O1637">
        <v>35</v>
      </c>
      <c r="P1637" t="s">
        <v>123</v>
      </c>
      <c r="Q1637">
        <v>18</v>
      </c>
      <c r="R1637">
        <v>3</v>
      </c>
      <c r="S1637">
        <v>0</v>
      </c>
      <c r="T1637">
        <v>54</v>
      </c>
      <c r="U1637">
        <v>12.04</v>
      </c>
    </row>
    <row r="1638" spans="1:21" hidden="1" x14ac:dyDescent="0.2">
      <c r="A1638" t="s">
        <v>354</v>
      </c>
      <c r="B1638" t="s">
        <v>350</v>
      </c>
      <c r="C1638" t="s">
        <v>351</v>
      </c>
      <c r="D1638" t="s">
        <v>352</v>
      </c>
      <c r="E1638" t="s">
        <v>353</v>
      </c>
      <c r="F1638" t="s">
        <v>477</v>
      </c>
      <c r="G1638" t="s">
        <v>452</v>
      </c>
      <c r="H1638">
        <v>10870</v>
      </c>
      <c r="I1638" s="1">
        <v>44049</v>
      </c>
      <c r="J1638" s="1" t="str">
        <f>TEXT(Shipping_Data[[#This Row],[OrderDate]],"MMM")</f>
        <v>Aug</v>
      </c>
      <c r="K1638">
        <f>YEAR(Shipping_Data[[#This Row],[OrderDate]])</f>
        <v>2020</v>
      </c>
      <c r="L1638" s="1">
        <v>44077</v>
      </c>
      <c r="M1638" s="1">
        <v>44058</v>
      </c>
      <c r="N1638" t="s">
        <v>26</v>
      </c>
      <c r="O1638">
        <v>51</v>
      </c>
      <c r="P1638" t="s">
        <v>42</v>
      </c>
      <c r="Q1638">
        <v>53</v>
      </c>
      <c r="R1638">
        <v>2</v>
      </c>
      <c r="S1638">
        <v>0</v>
      </c>
      <c r="T1638">
        <v>106</v>
      </c>
      <c r="U1638">
        <v>12.04</v>
      </c>
    </row>
    <row r="1639" spans="1:21" hidden="1" x14ac:dyDescent="0.2">
      <c r="A1639" t="s">
        <v>290</v>
      </c>
      <c r="B1639" t="s">
        <v>291</v>
      </c>
      <c r="C1639" t="s">
        <v>292</v>
      </c>
      <c r="D1639" t="s">
        <v>293</v>
      </c>
      <c r="E1639" t="s">
        <v>20</v>
      </c>
      <c r="F1639" t="s">
        <v>477</v>
      </c>
      <c r="G1639" t="s">
        <v>455</v>
      </c>
      <c r="H1639">
        <v>10871</v>
      </c>
      <c r="I1639" s="1">
        <v>44050</v>
      </c>
      <c r="J1639" s="1" t="str">
        <f>TEXT(Shipping_Data[[#This Row],[OrderDate]],"MMM")</f>
        <v>Aug</v>
      </c>
      <c r="K1639">
        <f>YEAR(Shipping_Data[[#This Row],[OrderDate]])</f>
        <v>2020</v>
      </c>
      <c r="L1639" s="1">
        <v>44078</v>
      </c>
      <c r="M1639" s="1">
        <v>44055</v>
      </c>
      <c r="N1639" t="s">
        <v>47</v>
      </c>
      <c r="O1639">
        <v>6</v>
      </c>
      <c r="P1639" t="s">
        <v>255</v>
      </c>
      <c r="Q1639">
        <v>25</v>
      </c>
      <c r="R1639">
        <v>50</v>
      </c>
      <c r="S1639">
        <v>5.000000074505806E-2</v>
      </c>
      <c r="T1639">
        <v>1187.5</v>
      </c>
      <c r="U1639">
        <v>112.27</v>
      </c>
    </row>
    <row r="1640" spans="1:21" hidden="1" x14ac:dyDescent="0.2">
      <c r="A1640" t="s">
        <v>290</v>
      </c>
      <c r="B1640" t="s">
        <v>291</v>
      </c>
      <c r="C1640" t="s">
        <v>292</v>
      </c>
      <c r="D1640" t="s">
        <v>293</v>
      </c>
      <c r="E1640" t="s">
        <v>20</v>
      </c>
      <c r="F1640" t="s">
        <v>477</v>
      </c>
      <c r="G1640" t="s">
        <v>455</v>
      </c>
      <c r="H1640">
        <v>10871</v>
      </c>
      <c r="I1640" s="1">
        <v>44050</v>
      </c>
      <c r="J1640" s="1" t="str">
        <f>TEXT(Shipping_Data[[#This Row],[OrderDate]],"MMM")</f>
        <v>Aug</v>
      </c>
      <c r="K1640">
        <f>YEAR(Shipping_Data[[#This Row],[OrderDate]])</f>
        <v>2020</v>
      </c>
      <c r="L1640" s="1">
        <v>44078</v>
      </c>
      <c r="M1640" s="1">
        <v>44055</v>
      </c>
      <c r="N1640" t="s">
        <v>47</v>
      </c>
      <c r="O1640">
        <v>16</v>
      </c>
      <c r="P1640" t="s">
        <v>80</v>
      </c>
      <c r="Q1640">
        <v>17.45</v>
      </c>
      <c r="R1640">
        <v>12</v>
      </c>
      <c r="S1640">
        <v>5.000000074505806E-2</v>
      </c>
      <c r="T1640">
        <v>198.93</v>
      </c>
      <c r="U1640">
        <v>112.27</v>
      </c>
    </row>
    <row r="1641" spans="1:21" hidden="1" x14ac:dyDescent="0.2">
      <c r="A1641" t="s">
        <v>290</v>
      </c>
      <c r="B1641" t="s">
        <v>291</v>
      </c>
      <c r="C1641" t="s">
        <v>292</v>
      </c>
      <c r="D1641" t="s">
        <v>293</v>
      </c>
      <c r="E1641" t="s">
        <v>20</v>
      </c>
      <c r="F1641" t="s">
        <v>477</v>
      </c>
      <c r="G1641" t="s">
        <v>455</v>
      </c>
      <c r="H1641">
        <v>10871</v>
      </c>
      <c r="I1641" s="1">
        <v>44050</v>
      </c>
      <c r="J1641" s="1" t="str">
        <f>TEXT(Shipping_Data[[#This Row],[OrderDate]],"MMM")</f>
        <v>Aug</v>
      </c>
      <c r="K1641">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hidden="1" x14ac:dyDescent="0.2">
      <c r="A1642" t="s">
        <v>243</v>
      </c>
      <c r="B1642" t="s">
        <v>244</v>
      </c>
      <c r="C1642" t="s">
        <v>245</v>
      </c>
      <c r="D1642" t="s">
        <v>246</v>
      </c>
      <c r="E1642" t="s">
        <v>202</v>
      </c>
      <c r="F1642" t="s">
        <v>477</v>
      </c>
      <c r="G1642" t="s">
        <v>452</v>
      </c>
      <c r="H1642">
        <v>10872</v>
      </c>
      <c r="I1642" s="1">
        <v>44050</v>
      </c>
      <c r="J1642" s="1" t="str">
        <f>TEXT(Shipping_Data[[#This Row],[OrderDate]],"MMM")</f>
        <v>Aug</v>
      </c>
      <c r="K1642">
        <f>YEAR(Shipping_Data[[#This Row],[OrderDate]])</f>
        <v>2020</v>
      </c>
      <c r="L1642" s="1">
        <v>44078</v>
      </c>
      <c r="M1642" s="1">
        <v>44054</v>
      </c>
      <c r="N1642" t="s">
        <v>47</v>
      </c>
      <c r="O1642">
        <v>55</v>
      </c>
      <c r="P1642" t="s">
        <v>73</v>
      </c>
      <c r="Q1642">
        <v>24</v>
      </c>
      <c r="R1642">
        <v>10</v>
      </c>
      <c r="S1642">
        <v>5.000000074505806E-2</v>
      </c>
      <c r="T1642">
        <v>228</v>
      </c>
      <c r="U1642">
        <v>175.32</v>
      </c>
    </row>
    <row r="1643" spans="1:21" hidden="1" x14ac:dyDescent="0.2">
      <c r="A1643" t="s">
        <v>243</v>
      </c>
      <c r="B1643" t="s">
        <v>244</v>
      </c>
      <c r="C1643" t="s">
        <v>245</v>
      </c>
      <c r="D1643" t="s">
        <v>246</v>
      </c>
      <c r="E1643" t="s">
        <v>202</v>
      </c>
      <c r="F1643" t="s">
        <v>477</v>
      </c>
      <c r="G1643" t="s">
        <v>452</v>
      </c>
      <c r="H1643">
        <v>10872</v>
      </c>
      <c r="I1643" s="1">
        <v>44050</v>
      </c>
      <c r="J1643" s="1" t="str">
        <f>TEXT(Shipping_Data[[#This Row],[OrderDate]],"MMM")</f>
        <v>Aug</v>
      </c>
      <c r="K1643">
        <f>YEAR(Shipping_Data[[#This Row],[OrderDate]])</f>
        <v>2020</v>
      </c>
      <c r="L1643" s="1">
        <v>44078</v>
      </c>
      <c r="M1643" s="1">
        <v>44054</v>
      </c>
      <c r="N1643" t="s">
        <v>47</v>
      </c>
      <c r="O1643">
        <v>62</v>
      </c>
      <c r="P1643" t="s">
        <v>118</v>
      </c>
      <c r="Q1643">
        <v>49.3</v>
      </c>
      <c r="R1643">
        <v>20</v>
      </c>
      <c r="S1643">
        <v>5.000000074505806E-2</v>
      </c>
      <c r="T1643">
        <v>936.7</v>
      </c>
      <c r="U1643">
        <v>175.32</v>
      </c>
    </row>
    <row r="1644" spans="1:21" hidden="1" x14ac:dyDescent="0.2">
      <c r="A1644" t="s">
        <v>243</v>
      </c>
      <c r="B1644" t="s">
        <v>244</v>
      </c>
      <c r="C1644" t="s">
        <v>245</v>
      </c>
      <c r="D1644" t="s">
        <v>246</v>
      </c>
      <c r="E1644" t="s">
        <v>202</v>
      </c>
      <c r="F1644" t="s">
        <v>477</v>
      </c>
      <c r="G1644" t="s">
        <v>452</v>
      </c>
      <c r="H1644">
        <v>10872</v>
      </c>
      <c r="I1644" s="1">
        <v>44050</v>
      </c>
      <c r="J1644" s="1" t="str">
        <f>TEXT(Shipping_Data[[#This Row],[OrderDate]],"MMM")</f>
        <v>Aug</v>
      </c>
      <c r="K1644">
        <f>YEAR(Shipping_Data[[#This Row],[OrderDate]])</f>
        <v>2020</v>
      </c>
      <c r="L1644" s="1">
        <v>44078</v>
      </c>
      <c r="M1644" s="1">
        <v>44054</v>
      </c>
      <c r="N1644" t="s">
        <v>47</v>
      </c>
      <c r="O1644">
        <v>64</v>
      </c>
      <c r="P1644" t="s">
        <v>228</v>
      </c>
      <c r="Q1644">
        <v>33.25</v>
      </c>
      <c r="R1644">
        <v>15</v>
      </c>
      <c r="S1644">
        <v>5.000000074505806E-2</v>
      </c>
      <c r="T1644">
        <v>473.81</v>
      </c>
      <c r="U1644">
        <v>175.32</v>
      </c>
    </row>
    <row r="1645" spans="1:21" hidden="1" x14ac:dyDescent="0.2">
      <c r="A1645" t="s">
        <v>243</v>
      </c>
      <c r="B1645" t="s">
        <v>244</v>
      </c>
      <c r="C1645" t="s">
        <v>245</v>
      </c>
      <c r="D1645" t="s">
        <v>246</v>
      </c>
      <c r="E1645" t="s">
        <v>202</v>
      </c>
      <c r="F1645" t="s">
        <v>477</v>
      </c>
      <c r="G1645" t="s">
        <v>452</v>
      </c>
      <c r="H1645">
        <v>10872</v>
      </c>
      <c r="I1645" s="1">
        <v>44050</v>
      </c>
      <c r="J1645" s="1" t="str">
        <f>TEXT(Shipping_Data[[#This Row],[OrderDate]],"MMM")</f>
        <v>Aug</v>
      </c>
      <c r="K1645">
        <f>YEAR(Shipping_Data[[#This Row],[OrderDate]])</f>
        <v>2020</v>
      </c>
      <c r="L1645" s="1">
        <v>44078</v>
      </c>
      <c r="M1645" s="1">
        <v>44054</v>
      </c>
      <c r="N1645" t="s">
        <v>47</v>
      </c>
      <c r="O1645">
        <v>65</v>
      </c>
      <c r="P1645" t="s">
        <v>49</v>
      </c>
      <c r="Q1645">
        <v>21.05</v>
      </c>
      <c r="R1645">
        <v>21</v>
      </c>
      <c r="S1645">
        <v>5.000000074505806E-2</v>
      </c>
      <c r="T1645">
        <v>419.95</v>
      </c>
      <c r="U1645">
        <v>175.32</v>
      </c>
    </row>
    <row r="1646" spans="1:21" hidden="1" x14ac:dyDescent="0.2">
      <c r="A1646" t="s">
        <v>21</v>
      </c>
      <c r="B1646" t="s">
        <v>22</v>
      </c>
      <c r="C1646" t="s">
        <v>23</v>
      </c>
      <c r="D1646" t="s">
        <v>24</v>
      </c>
      <c r="E1646" t="s">
        <v>25</v>
      </c>
      <c r="F1646" t="s">
        <v>477</v>
      </c>
      <c r="G1646" t="s">
        <v>453</v>
      </c>
      <c r="H1646">
        <v>10873</v>
      </c>
      <c r="I1646" s="1">
        <v>44051</v>
      </c>
      <c r="J1646" s="1" t="str">
        <f>TEXT(Shipping_Data[[#This Row],[OrderDate]],"MMM")</f>
        <v>Aug</v>
      </c>
      <c r="K1646">
        <f>YEAR(Shipping_Data[[#This Row],[OrderDate]])</f>
        <v>2020</v>
      </c>
      <c r="L1646" s="1">
        <v>44079</v>
      </c>
      <c r="M1646" s="1">
        <v>44054</v>
      </c>
      <c r="N1646" t="s">
        <v>40</v>
      </c>
      <c r="O1646">
        <v>21</v>
      </c>
      <c r="P1646" t="s">
        <v>107</v>
      </c>
      <c r="Q1646">
        <v>10</v>
      </c>
      <c r="R1646">
        <v>20</v>
      </c>
      <c r="S1646">
        <v>0</v>
      </c>
      <c r="T1646">
        <v>200</v>
      </c>
      <c r="U1646">
        <v>0.82</v>
      </c>
    </row>
    <row r="1647" spans="1:21" hidden="1" x14ac:dyDescent="0.2">
      <c r="A1647" t="s">
        <v>21</v>
      </c>
      <c r="B1647" t="s">
        <v>22</v>
      </c>
      <c r="C1647" t="s">
        <v>23</v>
      </c>
      <c r="D1647" t="s">
        <v>24</v>
      </c>
      <c r="E1647" t="s">
        <v>25</v>
      </c>
      <c r="F1647" t="s">
        <v>477</v>
      </c>
      <c r="G1647" t="s">
        <v>453</v>
      </c>
      <c r="H1647">
        <v>10873</v>
      </c>
      <c r="I1647" s="1">
        <v>44051</v>
      </c>
      <c r="J1647" s="1" t="str">
        <f>TEXT(Shipping_Data[[#This Row],[OrderDate]],"MMM")</f>
        <v>Aug</v>
      </c>
      <c r="K1647">
        <f>YEAR(Shipping_Data[[#This Row],[OrderDate]])</f>
        <v>2020</v>
      </c>
      <c r="L1647" s="1">
        <v>44079</v>
      </c>
      <c r="M1647" s="1">
        <v>44054</v>
      </c>
      <c r="N1647" t="s">
        <v>40</v>
      </c>
      <c r="O1647">
        <v>28</v>
      </c>
      <c r="P1647" t="s">
        <v>185</v>
      </c>
      <c r="Q1647">
        <v>45.6</v>
      </c>
      <c r="R1647">
        <v>3</v>
      </c>
      <c r="S1647">
        <v>0</v>
      </c>
      <c r="T1647">
        <v>136.80000000000001</v>
      </c>
      <c r="U1647">
        <v>0.82</v>
      </c>
    </row>
    <row r="1648" spans="1:21" hidden="1" x14ac:dyDescent="0.2">
      <c r="A1648" t="s">
        <v>243</v>
      </c>
      <c r="B1648" t="s">
        <v>244</v>
      </c>
      <c r="C1648" t="s">
        <v>245</v>
      </c>
      <c r="D1648" t="s">
        <v>246</v>
      </c>
      <c r="E1648" t="s">
        <v>202</v>
      </c>
      <c r="F1648" t="s">
        <v>477</v>
      </c>
      <c r="G1648" t="s">
        <v>452</v>
      </c>
      <c r="H1648">
        <v>10874</v>
      </c>
      <c r="I1648" s="1">
        <v>44051</v>
      </c>
      <c r="J1648" s="1" t="str">
        <f>TEXT(Shipping_Data[[#This Row],[OrderDate]],"MMM")</f>
        <v>Aug</v>
      </c>
      <c r="K1648">
        <f>YEAR(Shipping_Data[[#This Row],[OrderDate]])</f>
        <v>2020</v>
      </c>
      <c r="L1648" s="1">
        <v>44079</v>
      </c>
      <c r="M1648" s="1">
        <v>44056</v>
      </c>
      <c r="N1648" t="s">
        <v>47</v>
      </c>
      <c r="O1648">
        <v>10</v>
      </c>
      <c r="P1648" t="s">
        <v>170</v>
      </c>
      <c r="Q1648">
        <v>31</v>
      </c>
      <c r="R1648">
        <v>10</v>
      </c>
      <c r="S1648">
        <v>0</v>
      </c>
      <c r="T1648">
        <v>310</v>
      </c>
      <c r="U1648">
        <v>19.579999999999998</v>
      </c>
    </row>
    <row r="1649" spans="1:21" hidden="1" x14ac:dyDescent="0.2">
      <c r="A1649" t="s">
        <v>186</v>
      </c>
      <c r="B1649" t="s">
        <v>187</v>
      </c>
      <c r="C1649" t="s">
        <v>188</v>
      </c>
      <c r="D1649" t="s">
        <v>189</v>
      </c>
      <c r="E1649" t="s">
        <v>135</v>
      </c>
      <c r="F1649" t="s">
        <v>477</v>
      </c>
      <c r="G1649" t="s">
        <v>453</v>
      </c>
      <c r="H1649">
        <v>10875</v>
      </c>
      <c r="I1649" s="1">
        <v>44051</v>
      </c>
      <c r="J1649" s="1" t="str">
        <f>TEXT(Shipping_Data[[#This Row],[OrderDate]],"MMM")</f>
        <v>Aug</v>
      </c>
      <c r="K1649">
        <f>YEAR(Shipping_Data[[#This Row],[OrderDate]])</f>
        <v>2020</v>
      </c>
      <c r="L1649" s="1">
        <v>44079</v>
      </c>
      <c r="M1649" s="1">
        <v>44076</v>
      </c>
      <c r="N1649" t="s">
        <v>47</v>
      </c>
      <c r="O1649">
        <v>19</v>
      </c>
      <c r="P1649" t="s">
        <v>203</v>
      </c>
      <c r="Q1649">
        <v>9.1999999999999993</v>
      </c>
      <c r="R1649">
        <v>25</v>
      </c>
      <c r="S1649">
        <v>0</v>
      </c>
      <c r="T1649">
        <v>230</v>
      </c>
      <c r="U1649">
        <v>32.369999999999997</v>
      </c>
    </row>
    <row r="1650" spans="1:21" hidden="1" x14ac:dyDescent="0.2">
      <c r="A1650" t="s">
        <v>186</v>
      </c>
      <c r="B1650" t="s">
        <v>187</v>
      </c>
      <c r="C1650" t="s">
        <v>188</v>
      </c>
      <c r="D1650" t="s">
        <v>189</v>
      </c>
      <c r="E1650" t="s">
        <v>135</v>
      </c>
      <c r="F1650" t="s">
        <v>477</v>
      </c>
      <c r="G1650" t="s">
        <v>453</v>
      </c>
      <c r="H1650">
        <v>10875</v>
      </c>
      <c r="I1650" s="1">
        <v>44051</v>
      </c>
      <c r="J1650" s="1" t="str">
        <f>TEXT(Shipping_Data[[#This Row],[OrderDate]],"MMM")</f>
        <v>Aug</v>
      </c>
      <c r="K1650">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hidden="1" x14ac:dyDescent="0.2">
      <c r="A1651" t="s">
        <v>186</v>
      </c>
      <c r="B1651" t="s">
        <v>187</v>
      </c>
      <c r="C1651" t="s">
        <v>188</v>
      </c>
      <c r="D1651" t="s">
        <v>189</v>
      </c>
      <c r="E1651" t="s">
        <v>135</v>
      </c>
      <c r="F1651" t="s">
        <v>477</v>
      </c>
      <c r="G1651" t="s">
        <v>453</v>
      </c>
      <c r="H1651">
        <v>10875</v>
      </c>
      <c r="I1651" s="1">
        <v>44051</v>
      </c>
      <c r="J1651" s="1" t="str">
        <f>TEXT(Shipping_Data[[#This Row],[OrderDate]],"MMM")</f>
        <v>Aug</v>
      </c>
      <c r="K1651">
        <f>YEAR(Shipping_Data[[#This Row],[OrderDate]])</f>
        <v>2020</v>
      </c>
      <c r="L1651" s="1">
        <v>44079</v>
      </c>
      <c r="M1651" s="1">
        <v>44076</v>
      </c>
      <c r="N1651" t="s">
        <v>47</v>
      </c>
      <c r="O1651">
        <v>49</v>
      </c>
      <c r="P1651" t="s">
        <v>66</v>
      </c>
      <c r="Q1651">
        <v>20</v>
      </c>
      <c r="R1651">
        <v>15</v>
      </c>
      <c r="S1651">
        <v>0</v>
      </c>
      <c r="T1651">
        <v>300</v>
      </c>
      <c r="U1651">
        <v>32.369999999999997</v>
      </c>
    </row>
    <row r="1652" spans="1:21" hidden="1" x14ac:dyDescent="0.2">
      <c r="A1652" t="s">
        <v>290</v>
      </c>
      <c r="B1652" t="s">
        <v>291</v>
      </c>
      <c r="C1652" t="s">
        <v>292</v>
      </c>
      <c r="D1652" t="s">
        <v>293</v>
      </c>
      <c r="E1652" t="s">
        <v>20</v>
      </c>
      <c r="F1652" t="s">
        <v>477</v>
      </c>
      <c r="G1652" t="s">
        <v>460</v>
      </c>
      <c r="H1652">
        <v>10876</v>
      </c>
      <c r="I1652" s="1">
        <v>44054</v>
      </c>
      <c r="J1652" s="1" t="str">
        <f>TEXT(Shipping_Data[[#This Row],[OrderDate]],"MMM")</f>
        <v>Aug</v>
      </c>
      <c r="K1652">
        <f>YEAR(Shipping_Data[[#This Row],[OrderDate]])</f>
        <v>2020</v>
      </c>
      <c r="L1652" s="1">
        <v>44082</v>
      </c>
      <c r="M1652" s="1">
        <v>44057</v>
      </c>
      <c r="N1652" t="s">
        <v>26</v>
      </c>
      <c r="O1652">
        <v>46</v>
      </c>
      <c r="P1652" t="s">
        <v>215</v>
      </c>
      <c r="Q1652">
        <v>12</v>
      </c>
      <c r="R1652">
        <v>21</v>
      </c>
      <c r="S1652">
        <v>0</v>
      </c>
      <c r="T1652">
        <v>252</v>
      </c>
      <c r="U1652">
        <v>60.42</v>
      </c>
    </row>
    <row r="1653" spans="1:21" hidden="1" x14ac:dyDescent="0.2">
      <c r="A1653" t="s">
        <v>290</v>
      </c>
      <c r="B1653" t="s">
        <v>291</v>
      </c>
      <c r="C1653" t="s">
        <v>292</v>
      </c>
      <c r="D1653" t="s">
        <v>293</v>
      </c>
      <c r="E1653" t="s">
        <v>20</v>
      </c>
      <c r="F1653" t="s">
        <v>477</v>
      </c>
      <c r="G1653" t="s">
        <v>460</v>
      </c>
      <c r="H1653">
        <v>10876</v>
      </c>
      <c r="I1653" s="1">
        <v>44054</v>
      </c>
      <c r="J1653" s="1" t="str">
        <f>TEXT(Shipping_Data[[#This Row],[OrderDate]],"MMM")</f>
        <v>Aug</v>
      </c>
      <c r="K1653">
        <f>YEAR(Shipping_Data[[#This Row],[OrderDate]])</f>
        <v>2020</v>
      </c>
      <c r="L1653" s="1">
        <v>44082</v>
      </c>
      <c r="M1653" s="1">
        <v>44057</v>
      </c>
      <c r="N1653" t="s">
        <v>26</v>
      </c>
      <c r="O1653">
        <v>64</v>
      </c>
      <c r="P1653" t="s">
        <v>228</v>
      </c>
      <c r="Q1653">
        <v>33.25</v>
      </c>
      <c r="R1653">
        <v>20</v>
      </c>
      <c r="S1653">
        <v>0</v>
      </c>
      <c r="T1653">
        <v>665</v>
      </c>
      <c r="U1653">
        <v>60.42</v>
      </c>
    </row>
    <row r="1654" spans="1:21" hidden="1" x14ac:dyDescent="0.2">
      <c r="A1654" t="s">
        <v>211</v>
      </c>
      <c r="B1654" t="s">
        <v>212</v>
      </c>
      <c r="C1654" t="s">
        <v>45</v>
      </c>
      <c r="D1654" t="s">
        <v>213</v>
      </c>
      <c r="E1654" t="s">
        <v>39</v>
      </c>
      <c r="F1654" t="s">
        <v>478</v>
      </c>
      <c r="G1654" t="s">
        <v>457</v>
      </c>
      <c r="H1654">
        <v>10877</v>
      </c>
      <c r="I1654" s="1">
        <v>44054</v>
      </c>
      <c r="J1654" s="1" t="str">
        <f>TEXT(Shipping_Data[[#This Row],[OrderDate]],"MMM")</f>
        <v>Aug</v>
      </c>
      <c r="K1654">
        <f>YEAR(Shipping_Data[[#This Row],[OrderDate]])</f>
        <v>2020</v>
      </c>
      <c r="L1654" s="1">
        <v>44082</v>
      </c>
      <c r="M1654" s="1">
        <v>44064</v>
      </c>
      <c r="N1654" t="s">
        <v>40</v>
      </c>
      <c r="O1654">
        <v>16</v>
      </c>
      <c r="P1654" t="s">
        <v>80</v>
      </c>
      <c r="Q1654">
        <v>17.45</v>
      </c>
      <c r="R1654">
        <v>30</v>
      </c>
      <c r="S1654">
        <v>0.25</v>
      </c>
      <c r="T1654">
        <v>392.63</v>
      </c>
      <c r="U1654">
        <v>38.06</v>
      </c>
    </row>
    <row r="1655" spans="1:21" hidden="1" x14ac:dyDescent="0.2">
      <c r="A1655" t="s">
        <v>211</v>
      </c>
      <c r="B1655" t="s">
        <v>212</v>
      </c>
      <c r="C1655" t="s">
        <v>45</v>
      </c>
      <c r="D1655" t="s">
        <v>213</v>
      </c>
      <c r="E1655" t="s">
        <v>39</v>
      </c>
      <c r="F1655" t="s">
        <v>478</v>
      </c>
      <c r="G1655" t="s">
        <v>457</v>
      </c>
      <c r="H1655">
        <v>10877</v>
      </c>
      <c r="I1655" s="1">
        <v>44054</v>
      </c>
      <c r="J1655" s="1" t="str">
        <f>TEXT(Shipping_Data[[#This Row],[OrderDate]],"MMM")</f>
        <v>Aug</v>
      </c>
      <c r="K1655">
        <f>YEAR(Shipping_Data[[#This Row],[OrderDate]])</f>
        <v>2020</v>
      </c>
      <c r="L1655" s="1">
        <v>44082</v>
      </c>
      <c r="M1655" s="1">
        <v>44064</v>
      </c>
      <c r="N1655" t="s">
        <v>40</v>
      </c>
      <c r="O1655">
        <v>18</v>
      </c>
      <c r="P1655" t="s">
        <v>232</v>
      </c>
      <c r="Q1655">
        <v>62.5</v>
      </c>
      <c r="R1655">
        <v>25</v>
      </c>
      <c r="S1655">
        <v>0</v>
      </c>
      <c r="T1655">
        <v>1562.5</v>
      </c>
      <c r="U1655">
        <v>38.06</v>
      </c>
    </row>
    <row r="1656" spans="1:21" hidden="1" x14ac:dyDescent="0.2">
      <c r="A1656" t="s">
        <v>166</v>
      </c>
      <c r="B1656" t="s">
        <v>167</v>
      </c>
      <c r="C1656" t="s">
        <v>168</v>
      </c>
      <c r="D1656" t="s">
        <v>169</v>
      </c>
      <c r="E1656" t="s">
        <v>34</v>
      </c>
      <c r="F1656" t="s">
        <v>477</v>
      </c>
      <c r="G1656" t="s">
        <v>453</v>
      </c>
      <c r="H1656">
        <v>10878</v>
      </c>
      <c r="I1656" s="1">
        <v>44055</v>
      </c>
      <c r="J1656" s="1" t="str">
        <f>TEXT(Shipping_Data[[#This Row],[OrderDate]],"MMM")</f>
        <v>Aug</v>
      </c>
      <c r="K1656">
        <f>YEAR(Shipping_Data[[#This Row],[OrderDate]])</f>
        <v>2020</v>
      </c>
      <c r="L1656" s="1">
        <v>44083</v>
      </c>
      <c r="M1656" s="1">
        <v>44057</v>
      </c>
      <c r="N1656" t="s">
        <v>40</v>
      </c>
      <c r="O1656">
        <v>20</v>
      </c>
      <c r="P1656" t="s">
        <v>61</v>
      </c>
      <c r="Q1656">
        <v>81</v>
      </c>
      <c r="R1656">
        <v>20</v>
      </c>
      <c r="S1656">
        <v>5.000000074505806E-2</v>
      </c>
      <c r="T1656">
        <v>1539</v>
      </c>
      <c r="U1656">
        <v>46.69</v>
      </c>
    </row>
    <row r="1657" spans="1:21" hidden="1" x14ac:dyDescent="0.2">
      <c r="A1657" t="s">
        <v>21</v>
      </c>
      <c r="B1657" t="s">
        <v>22</v>
      </c>
      <c r="C1657" t="s">
        <v>23</v>
      </c>
      <c r="D1657" t="s">
        <v>24</v>
      </c>
      <c r="E1657" t="s">
        <v>25</v>
      </c>
      <c r="F1657" t="s">
        <v>477</v>
      </c>
      <c r="G1657" t="s">
        <v>454</v>
      </c>
      <c r="H1657">
        <v>10879</v>
      </c>
      <c r="I1657" s="1">
        <v>44055</v>
      </c>
      <c r="J1657" s="1" t="str">
        <f>TEXT(Shipping_Data[[#This Row],[OrderDate]],"MMM")</f>
        <v>Aug</v>
      </c>
      <c r="K1657">
        <f>YEAR(Shipping_Data[[#This Row],[OrderDate]])</f>
        <v>2020</v>
      </c>
      <c r="L1657" s="1">
        <v>44083</v>
      </c>
      <c r="M1657" s="1">
        <v>44057</v>
      </c>
      <c r="N1657" t="s">
        <v>26</v>
      </c>
      <c r="O1657">
        <v>40</v>
      </c>
      <c r="P1657" t="s">
        <v>150</v>
      </c>
      <c r="Q1657">
        <v>18.399999999999999</v>
      </c>
      <c r="R1657">
        <v>12</v>
      </c>
      <c r="S1657">
        <v>0</v>
      </c>
      <c r="T1657">
        <v>220.8</v>
      </c>
      <c r="U1657">
        <v>8.5</v>
      </c>
    </row>
    <row r="1658" spans="1:21" hidden="1" x14ac:dyDescent="0.2">
      <c r="A1658" t="s">
        <v>21</v>
      </c>
      <c r="B1658" t="s">
        <v>22</v>
      </c>
      <c r="C1658" t="s">
        <v>23</v>
      </c>
      <c r="D1658" t="s">
        <v>24</v>
      </c>
      <c r="E1658" t="s">
        <v>25</v>
      </c>
      <c r="F1658" t="s">
        <v>477</v>
      </c>
      <c r="G1658" t="s">
        <v>454</v>
      </c>
      <c r="H1658">
        <v>10879</v>
      </c>
      <c r="I1658" s="1">
        <v>44055</v>
      </c>
      <c r="J1658" s="1" t="str">
        <f>TEXT(Shipping_Data[[#This Row],[OrderDate]],"MMM")</f>
        <v>Aug</v>
      </c>
      <c r="K1658">
        <f>YEAR(Shipping_Data[[#This Row],[OrderDate]])</f>
        <v>2020</v>
      </c>
      <c r="L1658" s="1">
        <v>44083</v>
      </c>
      <c r="M1658" s="1">
        <v>44057</v>
      </c>
      <c r="N1658" t="s">
        <v>26</v>
      </c>
      <c r="O1658">
        <v>65</v>
      </c>
      <c r="P1658" t="s">
        <v>49</v>
      </c>
      <c r="Q1658">
        <v>21.05</v>
      </c>
      <c r="R1658">
        <v>10</v>
      </c>
      <c r="S1658">
        <v>0</v>
      </c>
      <c r="T1658">
        <v>210.5</v>
      </c>
      <c r="U1658">
        <v>8.5</v>
      </c>
    </row>
    <row r="1659" spans="1:21" hidden="1" x14ac:dyDescent="0.2">
      <c r="A1659" t="s">
        <v>21</v>
      </c>
      <c r="B1659" t="s">
        <v>22</v>
      </c>
      <c r="C1659" t="s">
        <v>23</v>
      </c>
      <c r="D1659" t="s">
        <v>24</v>
      </c>
      <c r="E1659" t="s">
        <v>25</v>
      </c>
      <c r="F1659" t="s">
        <v>477</v>
      </c>
      <c r="G1659" t="s">
        <v>454</v>
      </c>
      <c r="H1659">
        <v>10879</v>
      </c>
      <c r="I1659" s="1">
        <v>44055</v>
      </c>
      <c r="J1659" s="1" t="str">
        <f>TEXT(Shipping_Data[[#This Row],[OrderDate]],"MMM")</f>
        <v>Aug</v>
      </c>
      <c r="K1659">
        <f>YEAR(Shipping_Data[[#This Row],[OrderDate]])</f>
        <v>2020</v>
      </c>
      <c r="L1659" s="1">
        <v>44083</v>
      </c>
      <c r="M1659" s="1">
        <v>44057</v>
      </c>
      <c r="N1659" t="s">
        <v>26</v>
      </c>
      <c r="O1659">
        <v>76</v>
      </c>
      <c r="P1659" t="s">
        <v>151</v>
      </c>
      <c r="Q1659">
        <v>18</v>
      </c>
      <c r="R1659">
        <v>10</v>
      </c>
      <c r="S1659">
        <v>0</v>
      </c>
      <c r="T1659">
        <v>180</v>
      </c>
      <c r="U1659">
        <v>8.5</v>
      </c>
    </row>
    <row r="1660" spans="1:21" hidden="1" x14ac:dyDescent="0.2">
      <c r="A1660" t="s">
        <v>131</v>
      </c>
      <c r="B1660" t="s">
        <v>132</v>
      </c>
      <c r="C1660" t="s">
        <v>133</v>
      </c>
      <c r="D1660" t="s">
        <v>134</v>
      </c>
      <c r="E1660" t="s">
        <v>135</v>
      </c>
      <c r="F1660" t="s">
        <v>477</v>
      </c>
      <c r="G1660" t="s">
        <v>460</v>
      </c>
      <c r="H1660">
        <v>10880</v>
      </c>
      <c r="I1660" s="1">
        <v>44055</v>
      </c>
      <c r="J1660" s="1" t="str">
        <f>TEXT(Shipping_Data[[#This Row],[OrderDate]],"MMM")</f>
        <v>Aug</v>
      </c>
      <c r="K1660">
        <f>YEAR(Shipping_Data[[#This Row],[OrderDate]])</f>
        <v>2020</v>
      </c>
      <c r="L1660" s="1">
        <v>44097</v>
      </c>
      <c r="M1660" s="1">
        <v>44063</v>
      </c>
      <c r="N1660" t="s">
        <v>40</v>
      </c>
      <c r="O1660">
        <v>23</v>
      </c>
      <c r="P1660" t="s">
        <v>303</v>
      </c>
      <c r="Q1660">
        <v>9</v>
      </c>
      <c r="R1660">
        <v>30</v>
      </c>
      <c r="S1660">
        <v>0.20000000298023224</v>
      </c>
      <c r="T1660">
        <v>216</v>
      </c>
      <c r="U1660">
        <v>88.01</v>
      </c>
    </row>
    <row r="1661" spans="1:21" hidden="1" x14ac:dyDescent="0.2">
      <c r="A1661" t="s">
        <v>131</v>
      </c>
      <c r="B1661" t="s">
        <v>132</v>
      </c>
      <c r="C1661" t="s">
        <v>133</v>
      </c>
      <c r="D1661" t="s">
        <v>134</v>
      </c>
      <c r="E1661" t="s">
        <v>135</v>
      </c>
      <c r="F1661" t="s">
        <v>477</v>
      </c>
      <c r="G1661" t="s">
        <v>460</v>
      </c>
      <c r="H1661">
        <v>10880</v>
      </c>
      <c r="I1661" s="1">
        <v>44055</v>
      </c>
      <c r="J1661" s="1" t="str">
        <f>TEXT(Shipping_Data[[#This Row],[OrderDate]],"MMM")</f>
        <v>Aug</v>
      </c>
      <c r="K1661">
        <f>YEAR(Shipping_Data[[#This Row],[OrderDate]])</f>
        <v>2020</v>
      </c>
      <c r="L1661" s="1">
        <v>44097</v>
      </c>
      <c r="M1661" s="1">
        <v>44063</v>
      </c>
      <c r="N1661" t="s">
        <v>40</v>
      </c>
      <c r="O1661">
        <v>61</v>
      </c>
      <c r="P1661" t="s">
        <v>383</v>
      </c>
      <c r="Q1661">
        <v>28.5</v>
      </c>
      <c r="R1661">
        <v>30</v>
      </c>
      <c r="S1661">
        <v>0.20000000298023224</v>
      </c>
      <c r="T1661">
        <v>684</v>
      </c>
      <c r="U1661">
        <v>88.01</v>
      </c>
    </row>
    <row r="1662" spans="1:21" hidden="1" x14ac:dyDescent="0.2">
      <c r="A1662" t="s">
        <v>131</v>
      </c>
      <c r="B1662" t="s">
        <v>132</v>
      </c>
      <c r="C1662" t="s">
        <v>133</v>
      </c>
      <c r="D1662" t="s">
        <v>134</v>
      </c>
      <c r="E1662" t="s">
        <v>135</v>
      </c>
      <c r="F1662" t="s">
        <v>477</v>
      </c>
      <c r="G1662" t="s">
        <v>460</v>
      </c>
      <c r="H1662">
        <v>10880</v>
      </c>
      <c r="I1662" s="1">
        <v>44055</v>
      </c>
      <c r="J1662" s="1" t="str">
        <f>TEXT(Shipping_Data[[#This Row],[OrderDate]],"MMM")</f>
        <v>Aug</v>
      </c>
      <c r="K1662">
        <f>YEAR(Shipping_Data[[#This Row],[OrderDate]])</f>
        <v>2020</v>
      </c>
      <c r="L1662" s="1">
        <v>44097</v>
      </c>
      <c r="M1662" s="1">
        <v>44063</v>
      </c>
      <c r="N1662" t="s">
        <v>40</v>
      </c>
      <c r="O1662">
        <v>70</v>
      </c>
      <c r="P1662" t="s">
        <v>119</v>
      </c>
      <c r="Q1662">
        <v>15</v>
      </c>
      <c r="R1662">
        <v>50</v>
      </c>
      <c r="S1662">
        <v>0.20000000298023224</v>
      </c>
      <c r="T1662">
        <v>600</v>
      </c>
      <c r="U1662">
        <v>88.01</v>
      </c>
    </row>
    <row r="1663" spans="1:21" hidden="1" x14ac:dyDescent="0.2">
      <c r="A1663" t="s">
        <v>413</v>
      </c>
      <c r="B1663" t="s">
        <v>414</v>
      </c>
      <c r="C1663" t="s">
        <v>380</v>
      </c>
      <c r="D1663" t="s">
        <v>381</v>
      </c>
      <c r="E1663" t="s">
        <v>382</v>
      </c>
      <c r="F1663" t="s">
        <v>478</v>
      </c>
      <c r="G1663" t="s">
        <v>453</v>
      </c>
      <c r="H1663">
        <v>10881</v>
      </c>
      <c r="I1663" s="1">
        <v>44056</v>
      </c>
      <c r="J1663" s="1" t="str">
        <f>TEXT(Shipping_Data[[#This Row],[OrderDate]],"MMM")</f>
        <v>Aug</v>
      </c>
      <c r="K1663">
        <f>YEAR(Shipping_Data[[#This Row],[OrderDate]])</f>
        <v>2020</v>
      </c>
      <c r="L1663" s="1">
        <v>44084</v>
      </c>
      <c r="M1663" s="1">
        <v>44063</v>
      </c>
      <c r="N1663" t="s">
        <v>40</v>
      </c>
      <c r="O1663">
        <v>73</v>
      </c>
      <c r="P1663" t="s">
        <v>192</v>
      </c>
      <c r="Q1663">
        <v>15</v>
      </c>
      <c r="R1663">
        <v>10</v>
      </c>
      <c r="S1663">
        <v>0</v>
      </c>
      <c r="T1663">
        <v>150</v>
      </c>
      <c r="U1663">
        <v>2.84</v>
      </c>
    </row>
    <row r="1664" spans="1:21" hidden="1" x14ac:dyDescent="0.2">
      <c r="A1664" t="s">
        <v>276</v>
      </c>
      <c r="B1664" t="s">
        <v>277</v>
      </c>
      <c r="C1664" t="s">
        <v>278</v>
      </c>
      <c r="D1664" t="s">
        <v>279</v>
      </c>
      <c r="E1664" t="s">
        <v>117</v>
      </c>
      <c r="F1664" t="s">
        <v>479</v>
      </c>
      <c r="G1664" t="s">
        <v>453</v>
      </c>
      <c r="H1664">
        <v>10882</v>
      </c>
      <c r="I1664" s="1">
        <v>44056</v>
      </c>
      <c r="J1664" s="1" t="str">
        <f>TEXT(Shipping_Data[[#This Row],[OrderDate]],"MMM")</f>
        <v>Aug</v>
      </c>
      <c r="K1664">
        <f>YEAR(Shipping_Data[[#This Row],[OrderDate]])</f>
        <v>2020</v>
      </c>
      <c r="L1664" s="1">
        <v>44084</v>
      </c>
      <c r="M1664" s="1">
        <v>44065</v>
      </c>
      <c r="N1664" t="s">
        <v>26</v>
      </c>
      <c r="O1664">
        <v>42</v>
      </c>
      <c r="P1664" t="s">
        <v>28</v>
      </c>
      <c r="Q1664">
        <v>14</v>
      </c>
      <c r="R1664">
        <v>25</v>
      </c>
      <c r="S1664">
        <v>0</v>
      </c>
      <c r="T1664">
        <v>350</v>
      </c>
      <c r="U1664">
        <v>23.1</v>
      </c>
    </row>
    <row r="1665" spans="1:21" hidden="1" x14ac:dyDescent="0.2">
      <c r="A1665" t="s">
        <v>276</v>
      </c>
      <c r="B1665" t="s">
        <v>277</v>
      </c>
      <c r="C1665" t="s">
        <v>278</v>
      </c>
      <c r="D1665" t="s">
        <v>279</v>
      </c>
      <c r="E1665" t="s">
        <v>117</v>
      </c>
      <c r="F1665" t="s">
        <v>479</v>
      </c>
      <c r="G1665" t="s">
        <v>453</v>
      </c>
      <c r="H1665">
        <v>10882</v>
      </c>
      <c r="I1665" s="1">
        <v>44056</v>
      </c>
      <c r="J1665" s="1" t="str">
        <f>TEXT(Shipping_Data[[#This Row],[OrderDate]],"MMM")</f>
        <v>Aug</v>
      </c>
      <c r="K1665">
        <f>YEAR(Shipping_Data[[#This Row],[OrderDate]])</f>
        <v>2020</v>
      </c>
      <c r="L1665" s="1">
        <v>44084</v>
      </c>
      <c r="M1665" s="1">
        <v>44065</v>
      </c>
      <c r="N1665" t="s">
        <v>26</v>
      </c>
      <c r="O1665">
        <v>49</v>
      </c>
      <c r="P1665" t="s">
        <v>66</v>
      </c>
      <c r="Q1665">
        <v>20</v>
      </c>
      <c r="R1665">
        <v>20</v>
      </c>
      <c r="S1665">
        <v>0.15000000596046448</v>
      </c>
      <c r="T1665">
        <v>340</v>
      </c>
      <c r="U1665">
        <v>23.1</v>
      </c>
    </row>
    <row r="1666" spans="1:21" hidden="1" x14ac:dyDescent="0.2">
      <c r="A1666" t="s">
        <v>276</v>
      </c>
      <c r="B1666" t="s">
        <v>277</v>
      </c>
      <c r="C1666" t="s">
        <v>278</v>
      </c>
      <c r="D1666" t="s">
        <v>279</v>
      </c>
      <c r="E1666" t="s">
        <v>117</v>
      </c>
      <c r="F1666" t="s">
        <v>479</v>
      </c>
      <c r="G1666" t="s">
        <v>453</v>
      </c>
      <c r="H1666">
        <v>10882</v>
      </c>
      <c r="I1666" s="1">
        <v>44056</v>
      </c>
      <c r="J1666" s="1" t="str">
        <f>TEXT(Shipping_Data[[#This Row],[OrderDate]],"MMM")</f>
        <v>Aug</v>
      </c>
      <c r="K1666">
        <f>YEAR(Shipping_Data[[#This Row],[OrderDate]])</f>
        <v>2020</v>
      </c>
      <c r="L1666" s="1">
        <v>44084</v>
      </c>
      <c r="M1666" s="1">
        <v>44065</v>
      </c>
      <c r="N1666" t="s">
        <v>26</v>
      </c>
      <c r="O1666">
        <v>54</v>
      </c>
      <c r="P1666" t="s">
        <v>220</v>
      </c>
      <c r="Q1666">
        <v>7.45</v>
      </c>
      <c r="R1666">
        <v>32</v>
      </c>
      <c r="S1666">
        <v>0.15000000596046448</v>
      </c>
      <c r="T1666">
        <v>202.64</v>
      </c>
      <c r="U1666">
        <v>23.1</v>
      </c>
    </row>
    <row r="1667" spans="1:21" hidden="1" x14ac:dyDescent="0.2">
      <c r="A1667" t="s">
        <v>247</v>
      </c>
      <c r="B1667" t="s">
        <v>248</v>
      </c>
      <c r="C1667" t="s">
        <v>249</v>
      </c>
      <c r="D1667" t="s">
        <v>250</v>
      </c>
      <c r="E1667" t="s">
        <v>117</v>
      </c>
      <c r="F1667" t="s">
        <v>479</v>
      </c>
      <c r="G1667" t="s">
        <v>458</v>
      </c>
      <c r="H1667">
        <v>10883</v>
      </c>
      <c r="I1667" s="1">
        <v>44057</v>
      </c>
      <c r="J1667" s="1" t="str">
        <f>TEXT(Shipping_Data[[#This Row],[OrderDate]],"MMM")</f>
        <v>Aug</v>
      </c>
      <c r="K1667">
        <f>YEAR(Shipping_Data[[#This Row],[OrderDate]])</f>
        <v>2020</v>
      </c>
      <c r="L1667" s="1">
        <v>44085</v>
      </c>
      <c r="M1667" s="1">
        <v>44065</v>
      </c>
      <c r="N1667" t="s">
        <v>26</v>
      </c>
      <c r="O1667">
        <v>24</v>
      </c>
      <c r="P1667" t="s">
        <v>72</v>
      </c>
      <c r="Q1667">
        <v>4.5</v>
      </c>
      <c r="R1667">
        <v>8</v>
      </c>
      <c r="S1667">
        <v>0</v>
      </c>
      <c r="T1667">
        <v>36</v>
      </c>
      <c r="U1667">
        <v>0.53</v>
      </c>
    </row>
    <row r="1668" spans="1:21" hidden="1" x14ac:dyDescent="0.2">
      <c r="A1668" t="s">
        <v>427</v>
      </c>
      <c r="B1668" t="s">
        <v>428</v>
      </c>
      <c r="C1668" t="s">
        <v>429</v>
      </c>
      <c r="D1668" t="s">
        <v>430</v>
      </c>
      <c r="E1668" t="s">
        <v>117</v>
      </c>
      <c r="F1668" t="s">
        <v>479</v>
      </c>
      <c r="G1668" t="s">
        <v>453</v>
      </c>
      <c r="H1668">
        <v>10884</v>
      </c>
      <c r="I1668" s="1">
        <v>44057</v>
      </c>
      <c r="J1668" s="1" t="str">
        <f>TEXT(Shipping_Data[[#This Row],[OrderDate]],"MMM")</f>
        <v>Aug</v>
      </c>
      <c r="K1668">
        <f>YEAR(Shipping_Data[[#This Row],[OrderDate]])</f>
        <v>2020</v>
      </c>
      <c r="L1668" s="1">
        <v>44085</v>
      </c>
      <c r="M1668" s="1">
        <v>44058</v>
      </c>
      <c r="N1668" t="s">
        <v>47</v>
      </c>
      <c r="O1668">
        <v>21</v>
      </c>
      <c r="P1668" t="s">
        <v>107</v>
      </c>
      <c r="Q1668">
        <v>10</v>
      </c>
      <c r="R1668">
        <v>40</v>
      </c>
      <c r="S1668">
        <v>5.000000074505806E-2</v>
      </c>
      <c r="T1668">
        <v>380</v>
      </c>
      <c r="U1668">
        <v>90.97</v>
      </c>
    </row>
    <row r="1669" spans="1:21" hidden="1" x14ac:dyDescent="0.2">
      <c r="A1669" t="s">
        <v>427</v>
      </c>
      <c r="B1669" t="s">
        <v>428</v>
      </c>
      <c r="C1669" t="s">
        <v>429</v>
      </c>
      <c r="D1669" t="s">
        <v>430</v>
      </c>
      <c r="E1669" t="s">
        <v>117</v>
      </c>
      <c r="F1669" t="s">
        <v>479</v>
      </c>
      <c r="G1669" t="s">
        <v>453</v>
      </c>
      <c r="H1669">
        <v>10884</v>
      </c>
      <c r="I1669" s="1">
        <v>44057</v>
      </c>
      <c r="J1669" s="1" t="str">
        <f>TEXT(Shipping_Data[[#This Row],[OrderDate]],"MMM")</f>
        <v>Aug</v>
      </c>
      <c r="K1669">
        <f>YEAR(Shipping_Data[[#This Row],[OrderDate]])</f>
        <v>2020</v>
      </c>
      <c r="L1669" s="1">
        <v>44085</v>
      </c>
      <c r="M1669" s="1">
        <v>44058</v>
      </c>
      <c r="N1669" t="s">
        <v>47</v>
      </c>
      <c r="O1669">
        <v>56</v>
      </c>
      <c r="P1669" t="s">
        <v>129</v>
      </c>
      <c r="Q1669">
        <v>38</v>
      </c>
      <c r="R1669">
        <v>21</v>
      </c>
      <c r="S1669">
        <v>5.000000074505806E-2</v>
      </c>
      <c r="T1669">
        <v>758.1</v>
      </c>
      <c r="U1669">
        <v>90.97</v>
      </c>
    </row>
    <row r="1670" spans="1:21" hidden="1" x14ac:dyDescent="0.2">
      <c r="A1670" t="s">
        <v>427</v>
      </c>
      <c r="B1670" t="s">
        <v>428</v>
      </c>
      <c r="C1670" t="s">
        <v>429</v>
      </c>
      <c r="D1670" t="s">
        <v>430</v>
      </c>
      <c r="E1670" t="s">
        <v>117</v>
      </c>
      <c r="F1670" t="s">
        <v>479</v>
      </c>
      <c r="G1670" t="s">
        <v>453</v>
      </c>
      <c r="H1670">
        <v>10884</v>
      </c>
      <c r="I1670" s="1">
        <v>44057</v>
      </c>
      <c r="J1670" s="1" t="str">
        <f>TEXT(Shipping_Data[[#This Row],[OrderDate]],"MMM")</f>
        <v>Aug</v>
      </c>
      <c r="K1670">
        <f>YEAR(Shipping_Data[[#This Row],[OrderDate]])</f>
        <v>2020</v>
      </c>
      <c r="L1670" s="1">
        <v>44085</v>
      </c>
      <c r="M1670" s="1">
        <v>44058</v>
      </c>
      <c r="N1670" t="s">
        <v>47</v>
      </c>
      <c r="O1670">
        <v>65</v>
      </c>
      <c r="P1670" t="s">
        <v>49</v>
      </c>
      <c r="Q1670">
        <v>21.05</v>
      </c>
      <c r="R1670">
        <v>12</v>
      </c>
      <c r="S1670">
        <v>5.000000074505806E-2</v>
      </c>
      <c r="T1670">
        <v>239.97</v>
      </c>
      <c r="U1670">
        <v>90.97</v>
      </c>
    </row>
    <row r="1671" spans="1:21" hidden="1" x14ac:dyDescent="0.2">
      <c r="A1671" t="s">
        <v>56</v>
      </c>
      <c r="B1671" t="s">
        <v>57</v>
      </c>
      <c r="C1671" t="s">
        <v>58</v>
      </c>
      <c r="D1671" t="s">
        <v>59</v>
      </c>
      <c r="E1671" t="s">
        <v>60</v>
      </c>
      <c r="F1671" t="s">
        <v>477</v>
      </c>
      <c r="G1671" t="s">
        <v>456</v>
      </c>
      <c r="H1671">
        <v>10885</v>
      </c>
      <c r="I1671" s="1">
        <v>44057</v>
      </c>
      <c r="J1671" s="1" t="str">
        <f>TEXT(Shipping_Data[[#This Row],[OrderDate]],"MMM")</f>
        <v>Aug</v>
      </c>
      <c r="K1671">
        <f>YEAR(Shipping_Data[[#This Row],[OrderDate]])</f>
        <v>2020</v>
      </c>
      <c r="L1671" s="1">
        <v>44085</v>
      </c>
      <c r="M1671" s="1">
        <v>44063</v>
      </c>
      <c r="N1671" t="s">
        <v>26</v>
      </c>
      <c r="O1671">
        <v>2</v>
      </c>
      <c r="P1671" t="s">
        <v>79</v>
      </c>
      <c r="Q1671">
        <v>19</v>
      </c>
      <c r="R1671">
        <v>20</v>
      </c>
      <c r="S1671">
        <v>0</v>
      </c>
      <c r="T1671">
        <v>380</v>
      </c>
      <c r="U1671">
        <v>5.64</v>
      </c>
    </row>
    <row r="1672" spans="1:21" hidden="1" x14ac:dyDescent="0.2">
      <c r="A1672" t="s">
        <v>56</v>
      </c>
      <c r="B1672" t="s">
        <v>57</v>
      </c>
      <c r="C1672" t="s">
        <v>58</v>
      </c>
      <c r="D1672" t="s">
        <v>59</v>
      </c>
      <c r="E1672" t="s">
        <v>60</v>
      </c>
      <c r="F1672" t="s">
        <v>477</v>
      </c>
      <c r="G1672" t="s">
        <v>456</v>
      </c>
      <c r="H1672">
        <v>10885</v>
      </c>
      <c r="I1672" s="1">
        <v>44057</v>
      </c>
      <c r="J1672" s="1" t="str">
        <f>TEXT(Shipping_Data[[#This Row],[OrderDate]],"MMM")</f>
        <v>Aug</v>
      </c>
      <c r="K1672">
        <f>YEAR(Shipping_Data[[#This Row],[OrderDate]])</f>
        <v>2020</v>
      </c>
      <c r="L1672" s="1">
        <v>44085</v>
      </c>
      <c r="M1672" s="1">
        <v>44063</v>
      </c>
      <c r="N1672" t="s">
        <v>26</v>
      </c>
      <c r="O1672">
        <v>24</v>
      </c>
      <c r="P1672" t="s">
        <v>72</v>
      </c>
      <c r="Q1672">
        <v>4.5</v>
      </c>
      <c r="R1672">
        <v>12</v>
      </c>
      <c r="S1672">
        <v>0</v>
      </c>
      <c r="T1672">
        <v>54</v>
      </c>
      <c r="U1672">
        <v>5.64</v>
      </c>
    </row>
    <row r="1673" spans="1:21" hidden="1" x14ac:dyDescent="0.2">
      <c r="A1673" t="s">
        <v>56</v>
      </c>
      <c r="B1673" t="s">
        <v>57</v>
      </c>
      <c r="C1673" t="s">
        <v>58</v>
      </c>
      <c r="D1673" t="s">
        <v>59</v>
      </c>
      <c r="E1673" t="s">
        <v>60</v>
      </c>
      <c r="F1673" t="s">
        <v>477</v>
      </c>
      <c r="G1673" t="s">
        <v>456</v>
      </c>
      <c r="H1673">
        <v>10885</v>
      </c>
      <c r="I1673" s="1">
        <v>44057</v>
      </c>
      <c r="J1673" s="1" t="str">
        <f>TEXT(Shipping_Data[[#This Row],[OrderDate]],"MMM")</f>
        <v>Aug</v>
      </c>
      <c r="K1673">
        <f>YEAR(Shipping_Data[[#This Row],[OrderDate]])</f>
        <v>2020</v>
      </c>
      <c r="L1673" s="1">
        <v>44085</v>
      </c>
      <c r="M1673" s="1">
        <v>44063</v>
      </c>
      <c r="N1673" t="s">
        <v>26</v>
      </c>
      <c r="O1673">
        <v>70</v>
      </c>
      <c r="P1673" t="s">
        <v>119</v>
      </c>
      <c r="Q1673">
        <v>15</v>
      </c>
      <c r="R1673">
        <v>30</v>
      </c>
      <c r="S1673">
        <v>0</v>
      </c>
      <c r="T1673">
        <v>450</v>
      </c>
      <c r="U1673">
        <v>5.64</v>
      </c>
    </row>
    <row r="1674" spans="1:21" hidden="1" x14ac:dyDescent="0.2">
      <c r="A1674" t="s">
        <v>56</v>
      </c>
      <c r="B1674" t="s">
        <v>57</v>
      </c>
      <c r="C1674" t="s">
        <v>58</v>
      </c>
      <c r="D1674" t="s">
        <v>59</v>
      </c>
      <c r="E1674" t="s">
        <v>60</v>
      </c>
      <c r="F1674" t="s">
        <v>477</v>
      </c>
      <c r="G1674" t="s">
        <v>456</v>
      </c>
      <c r="H1674">
        <v>10885</v>
      </c>
      <c r="I1674" s="1">
        <v>44057</v>
      </c>
      <c r="J1674" s="1" t="str">
        <f>TEXT(Shipping_Data[[#This Row],[OrderDate]],"MMM")</f>
        <v>Aug</v>
      </c>
      <c r="K1674">
        <f>YEAR(Shipping_Data[[#This Row],[OrderDate]])</f>
        <v>2020</v>
      </c>
      <c r="L1674" s="1">
        <v>44085</v>
      </c>
      <c r="M1674" s="1">
        <v>44063</v>
      </c>
      <c r="N1674" t="s">
        <v>26</v>
      </c>
      <c r="O1674">
        <v>77</v>
      </c>
      <c r="P1674" t="s">
        <v>88</v>
      </c>
      <c r="Q1674">
        <v>13</v>
      </c>
      <c r="R1674">
        <v>25</v>
      </c>
      <c r="S1674">
        <v>0</v>
      </c>
      <c r="T1674">
        <v>325</v>
      </c>
      <c r="U1674">
        <v>5.64</v>
      </c>
    </row>
    <row r="1675" spans="1:21" hidden="1" x14ac:dyDescent="0.2">
      <c r="A1675" t="s">
        <v>43</v>
      </c>
      <c r="B1675" t="s">
        <v>44</v>
      </c>
      <c r="C1675" t="s">
        <v>45</v>
      </c>
      <c r="D1675" t="s">
        <v>46</v>
      </c>
      <c r="E1675" t="s">
        <v>39</v>
      </c>
      <c r="F1675" t="s">
        <v>478</v>
      </c>
      <c r="G1675" t="s">
        <v>457</v>
      </c>
      <c r="H1675">
        <v>10886</v>
      </c>
      <c r="I1675" s="1">
        <v>44058</v>
      </c>
      <c r="J1675" s="1" t="str">
        <f>TEXT(Shipping_Data[[#This Row],[OrderDate]],"MMM")</f>
        <v>Aug</v>
      </c>
      <c r="K1675">
        <f>YEAR(Shipping_Data[[#This Row],[OrderDate]])</f>
        <v>2020</v>
      </c>
      <c r="L1675" s="1">
        <v>44086</v>
      </c>
      <c r="M1675" s="1">
        <v>44075</v>
      </c>
      <c r="N1675" t="s">
        <v>40</v>
      </c>
      <c r="O1675">
        <v>10</v>
      </c>
      <c r="P1675" t="s">
        <v>170</v>
      </c>
      <c r="Q1675">
        <v>31</v>
      </c>
      <c r="R1675">
        <v>70</v>
      </c>
      <c r="S1675">
        <v>0</v>
      </c>
      <c r="T1675">
        <v>2170</v>
      </c>
      <c r="U1675">
        <v>4.99</v>
      </c>
    </row>
    <row r="1676" spans="1:21" hidden="1" x14ac:dyDescent="0.2">
      <c r="A1676" t="s">
        <v>43</v>
      </c>
      <c r="B1676" t="s">
        <v>44</v>
      </c>
      <c r="C1676" t="s">
        <v>45</v>
      </c>
      <c r="D1676" t="s">
        <v>46</v>
      </c>
      <c r="E1676" t="s">
        <v>39</v>
      </c>
      <c r="F1676" t="s">
        <v>478</v>
      </c>
      <c r="G1676" t="s">
        <v>457</v>
      </c>
      <c r="H1676">
        <v>10886</v>
      </c>
      <c r="I1676" s="1">
        <v>44058</v>
      </c>
      <c r="J1676" s="1" t="str">
        <f>TEXT(Shipping_Data[[#This Row],[OrderDate]],"MMM")</f>
        <v>Aug</v>
      </c>
      <c r="K1676">
        <f>YEAR(Shipping_Data[[#This Row],[OrderDate]])</f>
        <v>2020</v>
      </c>
      <c r="L1676" s="1">
        <v>44086</v>
      </c>
      <c r="M1676" s="1">
        <v>44075</v>
      </c>
      <c r="N1676" t="s">
        <v>40</v>
      </c>
      <c r="O1676">
        <v>31</v>
      </c>
      <c r="P1676" t="s">
        <v>64</v>
      </c>
      <c r="Q1676">
        <v>12.5</v>
      </c>
      <c r="R1676">
        <v>35</v>
      </c>
      <c r="S1676">
        <v>0</v>
      </c>
      <c r="T1676">
        <v>437.5</v>
      </c>
      <c r="U1676">
        <v>4.99</v>
      </c>
    </row>
    <row r="1677" spans="1:21" hidden="1" x14ac:dyDescent="0.2">
      <c r="A1677" t="s">
        <v>43</v>
      </c>
      <c r="B1677" t="s">
        <v>44</v>
      </c>
      <c r="C1677" t="s">
        <v>45</v>
      </c>
      <c r="D1677" t="s">
        <v>46</v>
      </c>
      <c r="E1677" t="s">
        <v>39</v>
      </c>
      <c r="F1677" t="s">
        <v>478</v>
      </c>
      <c r="G1677" t="s">
        <v>457</v>
      </c>
      <c r="H1677">
        <v>10886</v>
      </c>
      <c r="I1677" s="1">
        <v>44058</v>
      </c>
      <c r="J1677" s="1" t="str">
        <f>TEXT(Shipping_Data[[#This Row],[OrderDate]],"MMM")</f>
        <v>Aug</v>
      </c>
      <c r="K1677">
        <f>YEAR(Shipping_Data[[#This Row],[OrderDate]])</f>
        <v>2020</v>
      </c>
      <c r="L1677" s="1">
        <v>44086</v>
      </c>
      <c r="M1677" s="1">
        <v>44075</v>
      </c>
      <c r="N1677" t="s">
        <v>40</v>
      </c>
      <c r="O1677">
        <v>77</v>
      </c>
      <c r="P1677" t="s">
        <v>88</v>
      </c>
      <c r="Q1677">
        <v>13</v>
      </c>
      <c r="R1677">
        <v>40</v>
      </c>
      <c r="S1677">
        <v>0</v>
      </c>
      <c r="T1677">
        <v>520</v>
      </c>
      <c r="U1677">
        <v>4.99</v>
      </c>
    </row>
    <row r="1678" spans="1:21" hidden="1" x14ac:dyDescent="0.2">
      <c r="A1678" t="s">
        <v>342</v>
      </c>
      <c r="B1678" t="s">
        <v>339</v>
      </c>
      <c r="C1678" t="s">
        <v>340</v>
      </c>
      <c r="D1678" t="s">
        <v>341</v>
      </c>
      <c r="E1678" t="s">
        <v>202</v>
      </c>
      <c r="F1678" t="s">
        <v>477</v>
      </c>
      <c r="G1678" t="s">
        <v>458</v>
      </c>
      <c r="H1678">
        <v>10887</v>
      </c>
      <c r="I1678" s="1">
        <v>44058</v>
      </c>
      <c r="J1678" s="1" t="str">
        <f>TEXT(Shipping_Data[[#This Row],[OrderDate]],"MMM")</f>
        <v>Aug</v>
      </c>
      <c r="K1678">
        <f>YEAR(Shipping_Data[[#This Row],[OrderDate]])</f>
        <v>2020</v>
      </c>
      <c r="L1678" s="1">
        <v>44086</v>
      </c>
      <c r="M1678" s="1">
        <v>44061</v>
      </c>
      <c r="N1678" t="s">
        <v>26</v>
      </c>
      <c r="O1678">
        <v>25</v>
      </c>
      <c r="P1678" t="s">
        <v>275</v>
      </c>
      <c r="Q1678">
        <v>14</v>
      </c>
      <c r="R1678">
        <v>5</v>
      </c>
      <c r="S1678">
        <v>0</v>
      </c>
      <c r="T1678">
        <v>70</v>
      </c>
      <c r="U1678">
        <v>1.25</v>
      </c>
    </row>
    <row r="1679" spans="1:21" hidden="1" x14ac:dyDescent="0.2">
      <c r="A1679" t="s">
        <v>243</v>
      </c>
      <c r="B1679" t="s">
        <v>244</v>
      </c>
      <c r="C1679" t="s">
        <v>245</v>
      </c>
      <c r="D1679" t="s">
        <v>246</v>
      </c>
      <c r="E1679" t="s">
        <v>202</v>
      </c>
      <c r="F1679" t="s">
        <v>477</v>
      </c>
      <c r="G1679" t="s">
        <v>457</v>
      </c>
      <c r="H1679">
        <v>10888</v>
      </c>
      <c r="I1679" s="1">
        <v>44061</v>
      </c>
      <c r="J1679" s="1" t="str">
        <f>TEXT(Shipping_Data[[#This Row],[OrderDate]],"MMM")</f>
        <v>Aug</v>
      </c>
      <c r="K1679">
        <f>YEAR(Shipping_Data[[#This Row],[OrderDate]])</f>
        <v>2020</v>
      </c>
      <c r="L1679" s="1">
        <v>44089</v>
      </c>
      <c r="M1679" s="1">
        <v>44068</v>
      </c>
      <c r="N1679" t="s">
        <v>47</v>
      </c>
      <c r="O1679">
        <v>2</v>
      </c>
      <c r="P1679" t="s">
        <v>79</v>
      </c>
      <c r="Q1679">
        <v>19</v>
      </c>
      <c r="R1679">
        <v>20</v>
      </c>
      <c r="S1679">
        <v>0</v>
      </c>
      <c r="T1679">
        <v>380</v>
      </c>
      <c r="U1679">
        <v>51.87</v>
      </c>
    </row>
    <row r="1680" spans="1:21" hidden="1" x14ac:dyDescent="0.2">
      <c r="A1680" t="s">
        <v>243</v>
      </c>
      <c r="B1680" t="s">
        <v>244</v>
      </c>
      <c r="C1680" t="s">
        <v>245</v>
      </c>
      <c r="D1680" t="s">
        <v>246</v>
      </c>
      <c r="E1680" t="s">
        <v>202</v>
      </c>
      <c r="F1680" t="s">
        <v>477</v>
      </c>
      <c r="G1680" t="s">
        <v>457</v>
      </c>
      <c r="H1680">
        <v>10888</v>
      </c>
      <c r="I1680" s="1">
        <v>44061</v>
      </c>
      <c r="J1680" s="1" t="str">
        <f>TEXT(Shipping_Data[[#This Row],[OrderDate]],"MMM")</f>
        <v>Aug</v>
      </c>
      <c r="K1680">
        <f>YEAR(Shipping_Data[[#This Row],[OrderDate]])</f>
        <v>2020</v>
      </c>
      <c r="L1680" s="1">
        <v>44089</v>
      </c>
      <c r="M1680" s="1">
        <v>44068</v>
      </c>
      <c r="N1680" t="s">
        <v>47</v>
      </c>
      <c r="O1680">
        <v>68</v>
      </c>
      <c r="P1680" t="s">
        <v>221</v>
      </c>
      <c r="Q1680">
        <v>12.5</v>
      </c>
      <c r="R1680">
        <v>18</v>
      </c>
      <c r="S1680">
        <v>0</v>
      </c>
      <c r="T1680">
        <v>225</v>
      </c>
      <c r="U1680">
        <v>51.87</v>
      </c>
    </row>
    <row r="1681" spans="1:21" hidden="1" x14ac:dyDescent="0.2">
      <c r="A1681" t="s">
        <v>124</v>
      </c>
      <c r="B1681" t="s">
        <v>125</v>
      </c>
      <c r="C1681" t="s">
        <v>126</v>
      </c>
      <c r="D1681" t="s">
        <v>127</v>
      </c>
      <c r="E1681" t="s">
        <v>117</v>
      </c>
      <c r="F1681" t="s">
        <v>479</v>
      </c>
      <c r="G1681" t="s">
        <v>455</v>
      </c>
      <c r="H1681">
        <v>10889</v>
      </c>
      <c r="I1681" s="1">
        <v>44061</v>
      </c>
      <c r="J1681" s="1" t="str">
        <f>TEXT(Shipping_Data[[#This Row],[OrderDate]],"MMM")</f>
        <v>Aug</v>
      </c>
      <c r="K1681">
        <f>YEAR(Shipping_Data[[#This Row],[OrderDate]])</f>
        <v>2020</v>
      </c>
      <c r="L1681" s="1">
        <v>44089</v>
      </c>
      <c r="M1681" s="1">
        <v>44068</v>
      </c>
      <c r="N1681" t="s">
        <v>26</v>
      </c>
      <c r="O1681">
        <v>11</v>
      </c>
      <c r="P1681" t="s">
        <v>27</v>
      </c>
      <c r="Q1681">
        <v>21</v>
      </c>
      <c r="R1681">
        <v>40</v>
      </c>
      <c r="S1681">
        <v>0</v>
      </c>
      <c r="T1681">
        <v>840</v>
      </c>
      <c r="U1681">
        <v>280.61</v>
      </c>
    </row>
    <row r="1682" spans="1:21" hidden="1" x14ac:dyDescent="0.2">
      <c r="A1682" t="s">
        <v>124</v>
      </c>
      <c r="B1682" t="s">
        <v>125</v>
      </c>
      <c r="C1682" t="s">
        <v>126</v>
      </c>
      <c r="D1682" t="s">
        <v>127</v>
      </c>
      <c r="E1682" t="s">
        <v>117</v>
      </c>
      <c r="F1682" t="s">
        <v>479</v>
      </c>
      <c r="G1682" t="s">
        <v>455</v>
      </c>
      <c r="H1682">
        <v>10889</v>
      </c>
      <c r="I1682" s="1">
        <v>44061</v>
      </c>
      <c r="J1682" s="1" t="str">
        <f>TEXT(Shipping_Data[[#This Row],[OrderDate]],"MMM")</f>
        <v>Aug</v>
      </c>
      <c r="K1682">
        <f>YEAR(Shipping_Data[[#This Row],[OrderDate]])</f>
        <v>2020</v>
      </c>
      <c r="L1682" s="1">
        <v>44089</v>
      </c>
      <c r="M1682" s="1">
        <v>44068</v>
      </c>
      <c r="N1682" t="s">
        <v>26</v>
      </c>
      <c r="O1682">
        <v>38</v>
      </c>
      <c r="P1682" t="s">
        <v>288</v>
      </c>
      <c r="Q1682">
        <v>263.5</v>
      </c>
      <c r="R1682">
        <v>40</v>
      </c>
      <c r="S1682">
        <v>0</v>
      </c>
      <c r="T1682">
        <v>10540</v>
      </c>
      <c r="U1682">
        <v>280.61</v>
      </c>
    </row>
    <row r="1683" spans="1:21" hidden="1" x14ac:dyDescent="0.2">
      <c r="A1683" t="s">
        <v>259</v>
      </c>
      <c r="B1683" t="s">
        <v>260</v>
      </c>
      <c r="C1683" t="s">
        <v>261</v>
      </c>
      <c r="D1683" t="s">
        <v>262</v>
      </c>
      <c r="E1683" t="s">
        <v>20</v>
      </c>
      <c r="F1683" t="s">
        <v>477</v>
      </c>
      <c r="G1683" t="s">
        <v>460</v>
      </c>
      <c r="H1683">
        <v>10890</v>
      </c>
      <c r="I1683" s="1">
        <v>44061</v>
      </c>
      <c r="J1683" s="1" t="str">
        <f>TEXT(Shipping_Data[[#This Row],[OrderDate]],"MMM")</f>
        <v>Aug</v>
      </c>
      <c r="K1683">
        <f>YEAR(Shipping_Data[[#This Row],[OrderDate]])</f>
        <v>2020</v>
      </c>
      <c r="L1683" s="1">
        <v>44089</v>
      </c>
      <c r="M1683" s="1">
        <v>44063</v>
      </c>
      <c r="N1683" t="s">
        <v>40</v>
      </c>
      <c r="O1683">
        <v>17</v>
      </c>
      <c r="P1683" t="s">
        <v>140</v>
      </c>
      <c r="Q1683">
        <v>39</v>
      </c>
      <c r="R1683">
        <v>15</v>
      </c>
      <c r="S1683">
        <v>0</v>
      </c>
      <c r="T1683">
        <v>585</v>
      </c>
      <c r="U1683">
        <v>32.76</v>
      </c>
    </row>
    <row r="1684" spans="1:21" hidden="1" x14ac:dyDescent="0.2">
      <c r="A1684" t="s">
        <v>259</v>
      </c>
      <c r="B1684" t="s">
        <v>260</v>
      </c>
      <c r="C1684" t="s">
        <v>261</v>
      </c>
      <c r="D1684" t="s">
        <v>262</v>
      </c>
      <c r="E1684" t="s">
        <v>20</v>
      </c>
      <c r="F1684" t="s">
        <v>477</v>
      </c>
      <c r="G1684" t="s">
        <v>460</v>
      </c>
      <c r="H1684">
        <v>10890</v>
      </c>
      <c r="I1684" s="1">
        <v>44061</v>
      </c>
      <c r="J1684" s="1" t="str">
        <f>TEXT(Shipping_Data[[#This Row],[OrderDate]],"MMM")</f>
        <v>Aug</v>
      </c>
      <c r="K1684">
        <f>YEAR(Shipping_Data[[#This Row],[OrderDate]])</f>
        <v>2020</v>
      </c>
      <c r="L1684" s="1">
        <v>44089</v>
      </c>
      <c r="M1684" s="1">
        <v>44063</v>
      </c>
      <c r="N1684" t="s">
        <v>40</v>
      </c>
      <c r="O1684">
        <v>34</v>
      </c>
      <c r="P1684" t="s">
        <v>214</v>
      </c>
      <c r="Q1684">
        <v>14</v>
      </c>
      <c r="R1684">
        <v>10</v>
      </c>
      <c r="S1684">
        <v>0</v>
      </c>
      <c r="T1684">
        <v>140</v>
      </c>
      <c r="U1684">
        <v>32.76</v>
      </c>
    </row>
    <row r="1685" spans="1:21" hidden="1" x14ac:dyDescent="0.2">
      <c r="A1685" t="s">
        <v>259</v>
      </c>
      <c r="B1685" t="s">
        <v>260</v>
      </c>
      <c r="C1685" t="s">
        <v>261</v>
      </c>
      <c r="D1685" t="s">
        <v>262</v>
      </c>
      <c r="E1685" t="s">
        <v>20</v>
      </c>
      <c r="F1685" t="s">
        <v>477</v>
      </c>
      <c r="G1685" t="s">
        <v>460</v>
      </c>
      <c r="H1685">
        <v>10890</v>
      </c>
      <c r="I1685" s="1">
        <v>44061</v>
      </c>
      <c r="J1685" s="1" t="str">
        <f>TEXT(Shipping_Data[[#This Row],[OrderDate]],"MMM")</f>
        <v>Aug</v>
      </c>
      <c r="K1685">
        <f>YEAR(Shipping_Data[[#This Row],[OrderDate]])</f>
        <v>2020</v>
      </c>
      <c r="L1685" s="1">
        <v>44089</v>
      </c>
      <c r="M1685" s="1">
        <v>44063</v>
      </c>
      <c r="N1685" t="s">
        <v>40</v>
      </c>
      <c r="O1685">
        <v>41</v>
      </c>
      <c r="P1685" t="s">
        <v>48</v>
      </c>
      <c r="Q1685">
        <v>9.65</v>
      </c>
      <c r="R1685">
        <v>14</v>
      </c>
      <c r="S1685">
        <v>0</v>
      </c>
      <c r="T1685">
        <v>135.1</v>
      </c>
      <c r="U1685">
        <v>32.76</v>
      </c>
    </row>
    <row r="1686" spans="1:21" hidden="1" x14ac:dyDescent="0.2">
      <c r="A1686" t="s">
        <v>193</v>
      </c>
      <c r="B1686" t="s">
        <v>194</v>
      </c>
      <c r="C1686" t="s">
        <v>195</v>
      </c>
      <c r="D1686" t="s">
        <v>196</v>
      </c>
      <c r="E1686" t="s">
        <v>34</v>
      </c>
      <c r="F1686" t="s">
        <v>477</v>
      </c>
      <c r="G1686" t="s">
        <v>460</v>
      </c>
      <c r="H1686">
        <v>10891</v>
      </c>
      <c r="I1686" s="1">
        <v>44062</v>
      </c>
      <c r="J1686" s="1" t="str">
        <f>TEXT(Shipping_Data[[#This Row],[OrderDate]],"MMM")</f>
        <v>Aug</v>
      </c>
      <c r="K1686">
        <f>YEAR(Shipping_Data[[#This Row],[OrderDate]])</f>
        <v>2020</v>
      </c>
      <c r="L1686" s="1">
        <v>44090</v>
      </c>
      <c r="M1686" s="1">
        <v>44064</v>
      </c>
      <c r="N1686" t="s">
        <v>47</v>
      </c>
      <c r="O1686">
        <v>30</v>
      </c>
      <c r="P1686" t="s">
        <v>130</v>
      </c>
      <c r="Q1686">
        <v>25.89</v>
      </c>
      <c r="R1686">
        <v>15</v>
      </c>
      <c r="S1686">
        <v>5.000000074505806E-2</v>
      </c>
      <c r="T1686">
        <v>368.93</v>
      </c>
      <c r="U1686">
        <v>20.37</v>
      </c>
    </row>
    <row r="1687" spans="1:21" hidden="1" x14ac:dyDescent="0.2">
      <c r="A1687" t="s">
        <v>419</v>
      </c>
      <c r="B1687" t="s">
        <v>420</v>
      </c>
      <c r="C1687" t="s">
        <v>421</v>
      </c>
      <c r="D1687" t="s">
        <v>422</v>
      </c>
      <c r="E1687" t="s">
        <v>60</v>
      </c>
      <c r="F1687" t="s">
        <v>477</v>
      </c>
      <c r="G1687" t="s">
        <v>453</v>
      </c>
      <c r="H1687">
        <v>10892</v>
      </c>
      <c r="I1687" s="1">
        <v>44062</v>
      </c>
      <c r="J1687" s="1" t="str">
        <f>TEXT(Shipping_Data[[#This Row],[OrderDate]],"MMM")</f>
        <v>Aug</v>
      </c>
      <c r="K1687">
        <f>YEAR(Shipping_Data[[#This Row],[OrderDate]])</f>
        <v>2020</v>
      </c>
      <c r="L1687" s="1">
        <v>44090</v>
      </c>
      <c r="M1687" s="1">
        <v>44064</v>
      </c>
      <c r="N1687" t="s">
        <v>47</v>
      </c>
      <c r="O1687">
        <v>59</v>
      </c>
      <c r="P1687" t="s">
        <v>82</v>
      </c>
      <c r="Q1687">
        <v>55</v>
      </c>
      <c r="R1687">
        <v>40</v>
      </c>
      <c r="S1687">
        <v>5.000000074505806E-2</v>
      </c>
      <c r="T1687">
        <v>2090</v>
      </c>
      <c r="U1687">
        <v>120.27</v>
      </c>
    </row>
    <row r="1688" spans="1:21" hidden="1" x14ac:dyDescent="0.2">
      <c r="A1688" t="s">
        <v>271</v>
      </c>
      <c r="B1688" t="s">
        <v>272</v>
      </c>
      <c r="C1688" t="s">
        <v>273</v>
      </c>
      <c r="D1688" t="s">
        <v>274</v>
      </c>
      <c r="E1688" t="s">
        <v>34</v>
      </c>
      <c r="F1688" t="s">
        <v>477</v>
      </c>
      <c r="G1688" t="s">
        <v>455</v>
      </c>
      <c r="H1688">
        <v>10893</v>
      </c>
      <c r="I1688" s="1">
        <v>44063</v>
      </c>
      <c r="J1688" s="1" t="str">
        <f>TEXT(Shipping_Data[[#This Row],[OrderDate]],"MMM")</f>
        <v>Aug</v>
      </c>
      <c r="K1688">
        <f>YEAR(Shipping_Data[[#This Row],[OrderDate]])</f>
        <v>2020</v>
      </c>
      <c r="L1688" s="1">
        <v>44091</v>
      </c>
      <c r="M1688" s="1">
        <v>44065</v>
      </c>
      <c r="N1688" t="s">
        <v>47</v>
      </c>
      <c r="O1688">
        <v>8</v>
      </c>
      <c r="P1688" t="s">
        <v>309</v>
      </c>
      <c r="Q1688">
        <v>40</v>
      </c>
      <c r="R1688">
        <v>30</v>
      </c>
      <c r="S1688">
        <v>0</v>
      </c>
      <c r="T1688">
        <v>1200</v>
      </c>
      <c r="U1688">
        <v>77.78</v>
      </c>
    </row>
    <row r="1689" spans="1:21" hidden="1" x14ac:dyDescent="0.2">
      <c r="A1689" t="s">
        <v>271</v>
      </c>
      <c r="B1689" t="s">
        <v>272</v>
      </c>
      <c r="C1689" t="s">
        <v>273</v>
      </c>
      <c r="D1689" t="s">
        <v>274</v>
      </c>
      <c r="E1689" t="s">
        <v>34</v>
      </c>
      <c r="F1689" t="s">
        <v>477</v>
      </c>
      <c r="G1689" t="s">
        <v>455</v>
      </c>
      <c r="H1689">
        <v>10893</v>
      </c>
      <c r="I1689" s="1">
        <v>44063</v>
      </c>
      <c r="J1689" s="1" t="str">
        <f>TEXT(Shipping_Data[[#This Row],[OrderDate]],"MMM")</f>
        <v>Aug</v>
      </c>
      <c r="K1689">
        <f>YEAR(Shipping_Data[[#This Row],[OrderDate]])</f>
        <v>2020</v>
      </c>
      <c r="L1689" s="1">
        <v>44091</v>
      </c>
      <c r="M1689" s="1">
        <v>44065</v>
      </c>
      <c r="N1689" t="s">
        <v>47</v>
      </c>
      <c r="O1689">
        <v>24</v>
      </c>
      <c r="P1689" t="s">
        <v>72</v>
      </c>
      <c r="Q1689">
        <v>4.5</v>
      </c>
      <c r="R1689">
        <v>10</v>
      </c>
      <c r="S1689">
        <v>0</v>
      </c>
      <c r="T1689">
        <v>45</v>
      </c>
      <c r="U1689">
        <v>77.78</v>
      </c>
    </row>
    <row r="1690" spans="1:21" hidden="1" x14ac:dyDescent="0.2">
      <c r="A1690" t="s">
        <v>271</v>
      </c>
      <c r="B1690" t="s">
        <v>272</v>
      </c>
      <c r="C1690" t="s">
        <v>273</v>
      </c>
      <c r="D1690" t="s">
        <v>274</v>
      </c>
      <c r="E1690" t="s">
        <v>34</v>
      </c>
      <c r="F1690" t="s">
        <v>477</v>
      </c>
      <c r="G1690" t="s">
        <v>455</v>
      </c>
      <c r="H1690">
        <v>10893</v>
      </c>
      <c r="I1690" s="1">
        <v>44063</v>
      </c>
      <c r="J1690" s="1" t="str">
        <f>TEXT(Shipping_Data[[#This Row],[OrderDate]],"MMM")</f>
        <v>Aug</v>
      </c>
      <c r="K1690">
        <f>YEAR(Shipping_Data[[#This Row],[OrderDate]])</f>
        <v>2020</v>
      </c>
      <c r="L1690" s="1">
        <v>44091</v>
      </c>
      <c r="M1690" s="1">
        <v>44065</v>
      </c>
      <c r="N1690" t="s">
        <v>47</v>
      </c>
      <c r="O1690">
        <v>29</v>
      </c>
      <c r="P1690" t="s">
        <v>156</v>
      </c>
      <c r="Q1690">
        <v>123.79</v>
      </c>
      <c r="R1690">
        <v>24</v>
      </c>
      <c r="S1690">
        <v>0</v>
      </c>
      <c r="T1690">
        <v>2970.96</v>
      </c>
      <c r="U1690">
        <v>77.78</v>
      </c>
    </row>
    <row r="1691" spans="1:21" hidden="1" x14ac:dyDescent="0.2">
      <c r="A1691" t="s">
        <v>271</v>
      </c>
      <c r="B1691" t="s">
        <v>272</v>
      </c>
      <c r="C1691" t="s">
        <v>273</v>
      </c>
      <c r="D1691" t="s">
        <v>274</v>
      </c>
      <c r="E1691" t="s">
        <v>34</v>
      </c>
      <c r="F1691" t="s">
        <v>477</v>
      </c>
      <c r="G1691" t="s">
        <v>455</v>
      </c>
      <c r="H1691">
        <v>10893</v>
      </c>
      <c r="I1691" s="1">
        <v>44063</v>
      </c>
      <c r="J1691" s="1" t="str">
        <f>TEXT(Shipping_Data[[#This Row],[OrderDate]],"MMM")</f>
        <v>Aug</v>
      </c>
      <c r="K1691">
        <f>YEAR(Shipping_Data[[#This Row],[OrderDate]])</f>
        <v>2020</v>
      </c>
      <c r="L1691" s="1">
        <v>44091</v>
      </c>
      <c r="M1691" s="1">
        <v>44065</v>
      </c>
      <c r="N1691" t="s">
        <v>47</v>
      </c>
      <c r="O1691">
        <v>30</v>
      </c>
      <c r="P1691" t="s">
        <v>130</v>
      </c>
      <c r="Q1691">
        <v>25.89</v>
      </c>
      <c r="R1691">
        <v>35</v>
      </c>
      <c r="S1691">
        <v>0</v>
      </c>
      <c r="T1691">
        <v>906.15</v>
      </c>
      <c r="U1691">
        <v>77.78</v>
      </c>
    </row>
    <row r="1692" spans="1:21" hidden="1" x14ac:dyDescent="0.2">
      <c r="A1692" t="s">
        <v>271</v>
      </c>
      <c r="B1692" t="s">
        <v>272</v>
      </c>
      <c r="C1692" t="s">
        <v>273</v>
      </c>
      <c r="D1692" t="s">
        <v>274</v>
      </c>
      <c r="E1692" t="s">
        <v>34</v>
      </c>
      <c r="F1692" t="s">
        <v>477</v>
      </c>
      <c r="G1692" t="s">
        <v>455</v>
      </c>
      <c r="H1692">
        <v>10893</v>
      </c>
      <c r="I1692" s="1">
        <v>44063</v>
      </c>
      <c r="J1692" s="1" t="str">
        <f>TEXT(Shipping_Data[[#This Row],[OrderDate]],"MMM")</f>
        <v>Aug</v>
      </c>
      <c r="K1692">
        <f>YEAR(Shipping_Data[[#This Row],[OrderDate]])</f>
        <v>2020</v>
      </c>
      <c r="L1692" s="1">
        <v>44091</v>
      </c>
      <c r="M1692" s="1">
        <v>44065</v>
      </c>
      <c r="N1692" t="s">
        <v>47</v>
      </c>
      <c r="O1692">
        <v>36</v>
      </c>
      <c r="P1692" t="s">
        <v>81</v>
      </c>
      <c r="Q1692">
        <v>19</v>
      </c>
      <c r="R1692">
        <v>20</v>
      </c>
      <c r="S1692">
        <v>0</v>
      </c>
      <c r="T1692">
        <v>380</v>
      </c>
      <c r="U1692">
        <v>77.78</v>
      </c>
    </row>
    <row r="1693" spans="1:21" hidden="1" x14ac:dyDescent="0.2">
      <c r="A1693" t="s">
        <v>276</v>
      </c>
      <c r="B1693" t="s">
        <v>277</v>
      </c>
      <c r="C1693" t="s">
        <v>278</v>
      </c>
      <c r="D1693" t="s">
        <v>279</v>
      </c>
      <c r="E1693" t="s">
        <v>117</v>
      </c>
      <c r="F1693" t="s">
        <v>479</v>
      </c>
      <c r="G1693" t="s">
        <v>457</v>
      </c>
      <c r="H1693">
        <v>10894</v>
      </c>
      <c r="I1693" s="1">
        <v>44063</v>
      </c>
      <c r="J1693" s="1" t="str">
        <f>TEXT(Shipping_Data[[#This Row],[OrderDate]],"MMM")</f>
        <v>Aug</v>
      </c>
      <c r="K1693">
        <f>YEAR(Shipping_Data[[#This Row],[OrderDate]])</f>
        <v>2020</v>
      </c>
      <c r="L1693" s="1">
        <v>44091</v>
      </c>
      <c r="M1693" s="1">
        <v>44065</v>
      </c>
      <c r="N1693" t="s">
        <v>40</v>
      </c>
      <c r="O1693">
        <v>13</v>
      </c>
      <c r="P1693" t="s">
        <v>180</v>
      </c>
      <c r="Q1693">
        <v>6</v>
      </c>
      <c r="R1693">
        <v>28</v>
      </c>
      <c r="S1693">
        <v>5.000000074505806E-2</v>
      </c>
      <c r="T1693">
        <v>159.6</v>
      </c>
      <c r="U1693">
        <v>116.13</v>
      </c>
    </row>
    <row r="1694" spans="1:21" hidden="1" x14ac:dyDescent="0.2">
      <c r="A1694" t="s">
        <v>276</v>
      </c>
      <c r="B1694" t="s">
        <v>277</v>
      </c>
      <c r="C1694" t="s">
        <v>278</v>
      </c>
      <c r="D1694" t="s">
        <v>279</v>
      </c>
      <c r="E1694" t="s">
        <v>117</v>
      </c>
      <c r="F1694" t="s">
        <v>479</v>
      </c>
      <c r="G1694" t="s">
        <v>457</v>
      </c>
      <c r="H1694">
        <v>10894</v>
      </c>
      <c r="I1694" s="1">
        <v>44063</v>
      </c>
      <c r="J1694" s="1" t="str">
        <f>TEXT(Shipping_Data[[#This Row],[OrderDate]],"MMM")</f>
        <v>Aug</v>
      </c>
      <c r="K1694">
        <f>YEAR(Shipping_Data[[#This Row],[OrderDate]])</f>
        <v>2020</v>
      </c>
      <c r="L1694" s="1">
        <v>44091</v>
      </c>
      <c r="M1694" s="1">
        <v>44065</v>
      </c>
      <c r="N1694" t="s">
        <v>40</v>
      </c>
      <c r="O1694">
        <v>69</v>
      </c>
      <c r="P1694" t="s">
        <v>233</v>
      </c>
      <c r="Q1694">
        <v>36</v>
      </c>
      <c r="R1694">
        <v>50</v>
      </c>
      <c r="S1694">
        <v>5.000000074505806E-2</v>
      </c>
      <c r="T1694">
        <v>1710</v>
      </c>
      <c r="U1694">
        <v>116.13</v>
      </c>
    </row>
    <row r="1695" spans="1:21" hidden="1" x14ac:dyDescent="0.2">
      <c r="A1695" t="s">
        <v>276</v>
      </c>
      <c r="B1695" t="s">
        <v>277</v>
      </c>
      <c r="C1695" t="s">
        <v>278</v>
      </c>
      <c r="D1695" t="s">
        <v>279</v>
      </c>
      <c r="E1695" t="s">
        <v>117</v>
      </c>
      <c r="F1695" t="s">
        <v>479</v>
      </c>
      <c r="G1695" t="s">
        <v>457</v>
      </c>
      <c r="H1695">
        <v>10894</v>
      </c>
      <c r="I1695" s="1">
        <v>44063</v>
      </c>
      <c r="J1695" s="1" t="str">
        <f>TEXT(Shipping_Data[[#This Row],[OrderDate]],"MMM")</f>
        <v>Aug</v>
      </c>
      <c r="K1695">
        <f>YEAR(Shipping_Data[[#This Row],[OrderDate]])</f>
        <v>2020</v>
      </c>
      <c r="L1695" s="1">
        <v>44091</v>
      </c>
      <c r="M1695" s="1">
        <v>44065</v>
      </c>
      <c r="N1695" t="s">
        <v>40</v>
      </c>
      <c r="O1695">
        <v>75</v>
      </c>
      <c r="P1695" t="s">
        <v>197</v>
      </c>
      <c r="Q1695">
        <v>7.75</v>
      </c>
      <c r="R1695">
        <v>120</v>
      </c>
      <c r="S1695">
        <v>5.000000074505806E-2</v>
      </c>
      <c r="T1695">
        <v>883.5</v>
      </c>
      <c r="U1695">
        <v>116.13</v>
      </c>
    </row>
    <row r="1696" spans="1:21" hidden="1" x14ac:dyDescent="0.2">
      <c r="A1696" t="s">
        <v>95</v>
      </c>
      <c r="B1696" t="s">
        <v>96</v>
      </c>
      <c r="C1696" t="s">
        <v>97</v>
      </c>
      <c r="D1696" t="s">
        <v>98</v>
      </c>
      <c r="E1696" t="s">
        <v>99</v>
      </c>
      <c r="F1696" t="s">
        <v>477</v>
      </c>
      <c r="G1696" t="s">
        <v>454</v>
      </c>
      <c r="H1696">
        <v>10895</v>
      </c>
      <c r="I1696" s="1">
        <v>44063</v>
      </c>
      <c r="J1696" s="1" t="str">
        <f>TEXT(Shipping_Data[[#This Row],[OrderDate]],"MMM")</f>
        <v>Aug</v>
      </c>
      <c r="K1696">
        <f>YEAR(Shipping_Data[[#This Row],[OrderDate]])</f>
        <v>2020</v>
      </c>
      <c r="L1696" s="1">
        <v>44091</v>
      </c>
      <c r="M1696" s="1">
        <v>44068</v>
      </c>
      <c r="N1696" t="s">
        <v>40</v>
      </c>
      <c r="O1696">
        <v>24</v>
      </c>
      <c r="P1696" t="s">
        <v>72</v>
      </c>
      <c r="Q1696">
        <v>4.5</v>
      </c>
      <c r="R1696">
        <v>110</v>
      </c>
      <c r="S1696">
        <v>0</v>
      </c>
      <c r="T1696">
        <v>495</v>
      </c>
      <c r="U1696">
        <v>162.75</v>
      </c>
    </row>
    <row r="1697" spans="1:21" hidden="1" x14ac:dyDescent="0.2">
      <c r="A1697" t="s">
        <v>95</v>
      </c>
      <c r="B1697" t="s">
        <v>96</v>
      </c>
      <c r="C1697" t="s">
        <v>97</v>
      </c>
      <c r="D1697" t="s">
        <v>98</v>
      </c>
      <c r="E1697" t="s">
        <v>99</v>
      </c>
      <c r="F1697" t="s">
        <v>477</v>
      </c>
      <c r="G1697" t="s">
        <v>454</v>
      </c>
      <c r="H1697">
        <v>10895</v>
      </c>
      <c r="I1697" s="1">
        <v>44063</v>
      </c>
      <c r="J1697" s="1" t="str">
        <f>TEXT(Shipping_Data[[#This Row],[OrderDate]],"MMM")</f>
        <v>Aug</v>
      </c>
      <c r="K1697">
        <f>YEAR(Shipping_Data[[#This Row],[OrderDate]])</f>
        <v>2020</v>
      </c>
      <c r="L1697" s="1">
        <v>44091</v>
      </c>
      <c r="M1697" s="1">
        <v>44068</v>
      </c>
      <c r="N1697" t="s">
        <v>40</v>
      </c>
      <c r="O1697">
        <v>39</v>
      </c>
      <c r="P1697" t="s">
        <v>65</v>
      </c>
      <c r="Q1697">
        <v>18</v>
      </c>
      <c r="R1697">
        <v>45</v>
      </c>
      <c r="S1697">
        <v>0</v>
      </c>
      <c r="T1697">
        <v>810</v>
      </c>
      <c r="U1697">
        <v>162.75</v>
      </c>
    </row>
    <row r="1698" spans="1:21" hidden="1" x14ac:dyDescent="0.2">
      <c r="A1698" t="s">
        <v>95</v>
      </c>
      <c r="B1698" t="s">
        <v>96</v>
      </c>
      <c r="C1698" t="s">
        <v>97</v>
      </c>
      <c r="D1698" t="s">
        <v>98</v>
      </c>
      <c r="E1698" t="s">
        <v>99</v>
      </c>
      <c r="F1698" t="s">
        <v>477</v>
      </c>
      <c r="G1698" t="s">
        <v>454</v>
      </c>
      <c r="H1698">
        <v>10895</v>
      </c>
      <c r="I1698" s="1">
        <v>44063</v>
      </c>
      <c r="J1698" s="1" t="str">
        <f>TEXT(Shipping_Data[[#This Row],[OrderDate]],"MMM")</f>
        <v>Aug</v>
      </c>
      <c r="K1698">
        <f>YEAR(Shipping_Data[[#This Row],[OrderDate]])</f>
        <v>2020</v>
      </c>
      <c r="L1698" s="1">
        <v>44091</v>
      </c>
      <c r="M1698" s="1">
        <v>44068</v>
      </c>
      <c r="N1698" t="s">
        <v>40</v>
      </c>
      <c r="O1698">
        <v>40</v>
      </c>
      <c r="P1698" t="s">
        <v>150</v>
      </c>
      <c r="Q1698">
        <v>18.399999999999999</v>
      </c>
      <c r="R1698">
        <v>91</v>
      </c>
      <c r="S1698">
        <v>0</v>
      </c>
      <c r="T1698">
        <v>1674.4</v>
      </c>
      <c r="U1698">
        <v>162.75</v>
      </c>
    </row>
    <row r="1699" spans="1:21" hidden="1" x14ac:dyDescent="0.2">
      <c r="A1699" t="s">
        <v>95</v>
      </c>
      <c r="B1699" t="s">
        <v>96</v>
      </c>
      <c r="C1699" t="s">
        <v>97</v>
      </c>
      <c r="D1699" t="s">
        <v>98</v>
      </c>
      <c r="E1699" t="s">
        <v>99</v>
      </c>
      <c r="F1699" t="s">
        <v>477</v>
      </c>
      <c r="G1699" t="s">
        <v>454</v>
      </c>
      <c r="H1699">
        <v>10895</v>
      </c>
      <c r="I1699" s="1">
        <v>44063</v>
      </c>
      <c r="J1699" s="1" t="str">
        <f>TEXT(Shipping_Data[[#This Row],[OrderDate]],"MMM")</f>
        <v>Aug</v>
      </c>
      <c r="K1699">
        <f>YEAR(Shipping_Data[[#This Row],[OrderDate]])</f>
        <v>2020</v>
      </c>
      <c r="L1699" s="1">
        <v>44091</v>
      </c>
      <c r="M1699" s="1">
        <v>44068</v>
      </c>
      <c r="N1699" t="s">
        <v>40</v>
      </c>
      <c r="O1699">
        <v>60</v>
      </c>
      <c r="P1699" t="s">
        <v>63</v>
      </c>
      <c r="Q1699">
        <v>34</v>
      </c>
      <c r="R1699">
        <v>100</v>
      </c>
      <c r="S1699">
        <v>0</v>
      </c>
      <c r="T1699">
        <v>3400</v>
      </c>
      <c r="U1699">
        <v>162.75</v>
      </c>
    </row>
    <row r="1700" spans="1:21" hidden="1" x14ac:dyDescent="0.2">
      <c r="A1700" t="s">
        <v>419</v>
      </c>
      <c r="B1700" t="s">
        <v>420</v>
      </c>
      <c r="C1700" t="s">
        <v>421</v>
      </c>
      <c r="D1700" t="s">
        <v>422</v>
      </c>
      <c r="E1700" t="s">
        <v>60</v>
      </c>
      <c r="F1700" t="s">
        <v>477</v>
      </c>
      <c r="G1700" t="s">
        <v>460</v>
      </c>
      <c r="H1700">
        <v>10896</v>
      </c>
      <c r="I1700" s="1">
        <v>44064</v>
      </c>
      <c r="J1700" s="1" t="str">
        <f>TEXT(Shipping_Data[[#This Row],[OrderDate]],"MMM")</f>
        <v>Aug</v>
      </c>
      <c r="K1700">
        <f>YEAR(Shipping_Data[[#This Row],[OrderDate]])</f>
        <v>2020</v>
      </c>
      <c r="L1700" s="1">
        <v>44092</v>
      </c>
      <c r="M1700" s="1">
        <v>44072</v>
      </c>
      <c r="N1700" t="s">
        <v>26</v>
      </c>
      <c r="O1700">
        <v>45</v>
      </c>
      <c r="P1700" t="s">
        <v>364</v>
      </c>
      <c r="Q1700">
        <v>9.5</v>
      </c>
      <c r="R1700">
        <v>15</v>
      </c>
      <c r="S1700">
        <v>0</v>
      </c>
      <c r="T1700">
        <v>142.5</v>
      </c>
      <c r="U1700">
        <v>32.450000000000003</v>
      </c>
    </row>
    <row r="1701" spans="1:21" hidden="1" x14ac:dyDescent="0.2">
      <c r="A1701" t="s">
        <v>419</v>
      </c>
      <c r="B1701" t="s">
        <v>420</v>
      </c>
      <c r="C1701" t="s">
        <v>421</v>
      </c>
      <c r="D1701" t="s">
        <v>422</v>
      </c>
      <c r="E1701" t="s">
        <v>60</v>
      </c>
      <c r="F1701" t="s">
        <v>477</v>
      </c>
      <c r="G1701" t="s">
        <v>460</v>
      </c>
      <c r="H1701">
        <v>10896</v>
      </c>
      <c r="I1701" s="1">
        <v>44064</v>
      </c>
      <c r="J1701" s="1" t="str">
        <f>TEXT(Shipping_Data[[#This Row],[OrderDate]],"MMM")</f>
        <v>Aug</v>
      </c>
      <c r="K1701">
        <f>YEAR(Shipping_Data[[#This Row],[OrderDate]])</f>
        <v>2020</v>
      </c>
      <c r="L1701" s="1">
        <v>44092</v>
      </c>
      <c r="M1701" s="1">
        <v>44072</v>
      </c>
      <c r="N1701" t="s">
        <v>26</v>
      </c>
      <c r="O1701">
        <v>56</v>
      </c>
      <c r="P1701" t="s">
        <v>129</v>
      </c>
      <c r="Q1701">
        <v>38</v>
      </c>
      <c r="R1701">
        <v>16</v>
      </c>
      <c r="S1701">
        <v>0</v>
      </c>
      <c r="T1701">
        <v>608</v>
      </c>
      <c r="U1701">
        <v>32.450000000000003</v>
      </c>
    </row>
    <row r="1702" spans="1:21" hidden="1" x14ac:dyDescent="0.2">
      <c r="A1702" t="s">
        <v>234</v>
      </c>
      <c r="B1702" t="s">
        <v>235</v>
      </c>
      <c r="C1702" t="s">
        <v>236</v>
      </c>
      <c r="E1702" t="s">
        <v>237</v>
      </c>
      <c r="F1702" t="s">
        <v>477</v>
      </c>
      <c r="G1702" t="s">
        <v>454</v>
      </c>
      <c r="H1702">
        <v>10897</v>
      </c>
      <c r="I1702" s="1">
        <v>44064</v>
      </c>
      <c r="J1702" s="1" t="str">
        <f>TEXT(Shipping_Data[[#This Row],[OrderDate]],"MMM")</f>
        <v>Aug</v>
      </c>
      <c r="K1702">
        <f>YEAR(Shipping_Data[[#This Row],[OrderDate]])</f>
        <v>2020</v>
      </c>
      <c r="L1702" s="1">
        <v>44092</v>
      </c>
      <c r="M1702" s="1">
        <v>44070</v>
      </c>
      <c r="N1702" t="s">
        <v>47</v>
      </c>
      <c r="O1702">
        <v>29</v>
      </c>
      <c r="P1702" t="s">
        <v>156</v>
      </c>
      <c r="Q1702">
        <v>123.79</v>
      </c>
      <c r="R1702">
        <v>80</v>
      </c>
      <c r="S1702">
        <v>0</v>
      </c>
      <c r="T1702">
        <v>9903.2000000000007</v>
      </c>
      <c r="U1702">
        <v>603.54</v>
      </c>
    </row>
    <row r="1703" spans="1:21" hidden="1" x14ac:dyDescent="0.2">
      <c r="A1703" t="s">
        <v>234</v>
      </c>
      <c r="B1703" t="s">
        <v>235</v>
      </c>
      <c r="C1703" t="s">
        <v>236</v>
      </c>
      <c r="E1703" t="s">
        <v>237</v>
      </c>
      <c r="F1703" t="s">
        <v>477</v>
      </c>
      <c r="G1703" t="s">
        <v>454</v>
      </c>
      <c r="H1703">
        <v>10897</v>
      </c>
      <c r="I1703" s="1">
        <v>44064</v>
      </c>
      <c r="J1703" s="1" t="str">
        <f>TEXT(Shipping_Data[[#This Row],[OrderDate]],"MMM")</f>
        <v>Aug</v>
      </c>
      <c r="K1703">
        <f>YEAR(Shipping_Data[[#This Row],[OrderDate]])</f>
        <v>2020</v>
      </c>
      <c r="L1703" s="1">
        <v>44092</v>
      </c>
      <c r="M1703" s="1">
        <v>44070</v>
      </c>
      <c r="N1703" t="s">
        <v>47</v>
      </c>
      <c r="O1703">
        <v>30</v>
      </c>
      <c r="P1703" t="s">
        <v>130</v>
      </c>
      <c r="Q1703">
        <v>25.89</v>
      </c>
      <c r="R1703">
        <v>36</v>
      </c>
      <c r="S1703">
        <v>0</v>
      </c>
      <c r="T1703">
        <v>932.04</v>
      </c>
      <c r="U1703">
        <v>603.54</v>
      </c>
    </row>
    <row r="1704" spans="1:21" hidden="1" x14ac:dyDescent="0.2">
      <c r="A1704" t="s">
        <v>378</v>
      </c>
      <c r="B1704" t="s">
        <v>379</v>
      </c>
      <c r="C1704" t="s">
        <v>380</v>
      </c>
      <c r="D1704" t="s">
        <v>381</v>
      </c>
      <c r="E1704" t="s">
        <v>382</v>
      </c>
      <c r="F1704" t="s">
        <v>478</v>
      </c>
      <c r="G1704" t="s">
        <v>453</v>
      </c>
      <c r="H1704">
        <v>10898</v>
      </c>
      <c r="I1704" s="1">
        <v>44065</v>
      </c>
      <c r="J1704" s="1" t="str">
        <f>TEXT(Shipping_Data[[#This Row],[OrderDate]],"MMM")</f>
        <v>Aug</v>
      </c>
      <c r="K1704">
        <f>YEAR(Shipping_Data[[#This Row],[OrderDate]])</f>
        <v>2020</v>
      </c>
      <c r="L1704" s="1">
        <v>44093</v>
      </c>
      <c r="M1704" s="1">
        <v>44079</v>
      </c>
      <c r="N1704" t="s">
        <v>47</v>
      </c>
      <c r="O1704">
        <v>13</v>
      </c>
      <c r="P1704" t="s">
        <v>180</v>
      </c>
      <c r="Q1704">
        <v>6</v>
      </c>
      <c r="R1704">
        <v>5</v>
      </c>
      <c r="S1704">
        <v>0</v>
      </c>
      <c r="T1704">
        <v>30</v>
      </c>
      <c r="U1704">
        <v>1.27</v>
      </c>
    </row>
    <row r="1705" spans="1:21" hidden="1" x14ac:dyDescent="0.2">
      <c r="A1705" t="s">
        <v>204</v>
      </c>
      <c r="B1705" t="s">
        <v>205</v>
      </c>
      <c r="C1705" t="s">
        <v>206</v>
      </c>
      <c r="D1705" t="s">
        <v>207</v>
      </c>
      <c r="E1705" t="s">
        <v>93</v>
      </c>
      <c r="F1705" t="s">
        <v>478</v>
      </c>
      <c r="G1705" t="s">
        <v>452</v>
      </c>
      <c r="H1705">
        <v>10899</v>
      </c>
      <c r="I1705" s="1">
        <v>44065</v>
      </c>
      <c r="J1705" s="1" t="str">
        <f>TEXT(Shipping_Data[[#This Row],[OrderDate]],"MMM")</f>
        <v>Aug</v>
      </c>
      <c r="K1705">
        <f>YEAR(Shipping_Data[[#This Row],[OrderDate]])</f>
        <v>2020</v>
      </c>
      <c r="L1705" s="1">
        <v>44093</v>
      </c>
      <c r="M1705" s="1">
        <v>44071</v>
      </c>
      <c r="N1705" t="s">
        <v>26</v>
      </c>
      <c r="O1705">
        <v>39</v>
      </c>
      <c r="P1705" t="s">
        <v>65</v>
      </c>
      <c r="Q1705">
        <v>18</v>
      </c>
      <c r="R1705">
        <v>8</v>
      </c>
      <c r="S1705">
        <v>0.15000000596046448</v>
      </c>
      <c r="T1705">
        <v>122.4</v>
      </c>
      <c r="U1705">
        <v>1.21</v>
      </c>
    </row>
    <row r="1706" spans="1:21" hidden="1" x14ac:dyDescent="0.2">
      <c r="A1706" t="s">
        <v>83</v>
      </c>
      <c r="B1706" t="s">
        <v>84</v>
      </c>
      <c r="C1706" t="s">
        <v>85</v>
      </c>
      <c r="D1706" t="s">
        <v>86</v>
      </c>
      <c r="E1706" t="s">
        <v>39</v>
      </c>
      <c r="F1706" t="s">
        <v>478</v>
      </c>
      <c r="G1706" t="s">
        <v>457</v>
      </c>
      <c r="H1706">
        <v>10900</v>
      </c>
      <c r="I1706" s="1">
        <v>44065</v>
      </c>
      <c r="J1706" s="1" t="str">
        <f>TEXT(Shipping_Data[[#This Row],[OrderDate]],"MMM")</f>
        <v>Aug</v>
      </c>
      <c r="K1706">
        <f>YEAR(Shipping_Data[[#This Row],[OrderDate]])</f>
        <v>2020</v>
      </c>
      <c r="L1706" s="1">
        <v>44093</v>
      </c>
      <c r="M1706" s="1">
        <v>44077</v>
      </c>
      <c r="N1706" t="s">
        <v>47</v>
      </c>
      <c r="O1706">
        <v>70</v>
      </c>
      <c r="P1706" t="s">
        <v>119</v>
      </c>
      <c r="Q1706">
        <v>15</v>
      </c>
      <c r="R1706">
        <v>3</v>
      </c>
      <c r="S1706">
        <v>0.25</v>
      </c>
      <c r="T1706">
        <v>33.75</v>
      </c>
      <c r="U1706">
        <v>1.66</v>
      </c>
    </row>
    <row r="1707" spans="1:21" hidden="1" x14ac:dyDescent="0.2">
      <c r="A1707" t="s">
        <v>89</v>
      </c>
      <c r="B1707" t="s">
        <v>90</v>
      </c>
      <c r="C1707" t="s">
        <v>91</v>
      </c>
      <c r="D1707" t="s">
        <v>92</v>
      </c>
      <c r="E1707" t="s">
        <v>93</v>
      </c>
      <c r="F1707" t="s">
        <v>478</v>
      </c>
      <c r="G1707" t="s">
        <v>453</v>
      </c>
      <c r="H1707">
        <v>10901</v>
      </c>
      <c r="I1707" s="1">
        <v>44068</v>
      </c>
      <c r="J1707" s="1" t="str">
        <f>TEXT(Shipping_Data[[#This Row],[OrderDate]],"MMM")</f>
        <v>Aug</v>
      </c>
      <c r="K1707">
        <f>YEAR(Shipping_Data[[#This Row],[OrderDate]])</f>
        <v>2020</v>
      </c>
      <c r="L1707" s="1">
        <v>44096</v>
      </c>
      <c r="M1707" s="1">
        <v>44071</v>
      </c>
      <c r="N1707" t="s">
        <v>40</v>
      </c>
      <c r="O1707">
        <v>41</v>
      </c>
      <c r="P1707" t="s">
        <v>48</v>
      </c>
      <c r="Q1707">
        <v>9.65</v>
      </c>
      <c r="R1707">
        <v>30</v>
      </c>
      <c r="S1707">
        <v>0</v>
      </c>
      <c r="T1707">
        <v>289.5</v>
      </c>
      <c r="U1707">
        <v>62.09</v>
      </c>
    </row>
    <row r="1708" spans="1:21" hidden="1" x14ac:dyDescent="0.2">
      <c r="A1708" t="s">
        <v>89</v>
      </c>
      <c r="B1708" t="s">
        <v>90</v>
      </c>
      <c r="C1708" t="s">
        <v>91</v>
      </c>
      <c r="D1708" t="s">
        <v>92</v>
      </c>
      <c r="E1708" t="s">
        <v>93</v>
      </c>
      <c r="F1708" t="s">
        <v>478</v>
      </c>
      <c r="G1708" t="s">
        <v>453</v>
      </c>
      <c r="H1708">
        <v>10901</v>
      </c>
      <c r="I1708" s="1">
        <v>44068</v>
      </c>
      <c r="J1708" s="1" t="str">
        <f>TEXT(Shipping_Data[[#This Row],[OrderDate]],"MMM")</f>
        <v>Aug</v>
      </c>
      <c r="K1708">
        <f>YEAR(Shipping_Data[[#This Row],[OrderDate]])</f>
        <v>2020</v>
      </c>
      <c r="L1708" s="1">
        <v>44096</v>
      </c>
      <c r="M1708" s="1">
        <v>44071</v>
      </c>
      <c r="N1708" t="s">
        <v>40</v>
      </c>
      <c r="O1708">
        <v>71</v>
      </c>
      <c r="P1708" t="s">
        <v>171</v>
      </c>
      <c r="Q1708">
        <v>21.5</v>
      </c>
      <c r="R1708">
        <v>30</v>
      </c>
      <c r="S1708">
        <v>0</v>
      </c>
      <c r="T1708">
        <v>645</v>
      </c>
      <c r="U1708">
        <v>62.09</v>
      </c>
    </row>
    <row r="1709" spans="1:21" hidden="1" x14ac:dyDescent="0.2">
      <c r="A1709" t="s">
        <v>131</v>
      </c>
      <c r="B1709" t="s">
        <v>132</v>
      </c>
      <c r="C1709" t="s">
        <v>133</v>
      </c>
      <c r="D1709" t="s">
        <v>134</v>
      </c>
      <c r="E1709" t="s">
        <v>135</v>
      </c>
      <c r="F1709" t="s">
        <v>477</v>
      </c>
      <c r="G1709" t="s">
        <v>457</v>
      </c>
      <c r="H1709">
        <v>10902</v>
      </c>
      <c r="I1709" s="1">
        <v>44068</v>
      </c>
      <c r="J1709" s="1" t="str">
        <f>TEXT(Shipping_Data[[#This Row],[OrderDate]],"MMM")</f>
        <v>Aug</v>
      </c>
      <c r="K1709">
        <f>YEAR(Shipping_Data[[#This Row],[OrderDate]])</f>
        <v>2020</v>
      </c>
      <c r="L1709" s="1">
        <v>44096</v>
      </c>
      <c r="M1709" s="1">
        <v>44076</v>
      </c>
      <c r="N1709" t="s">
        <v>40</v>
      </c>
      <c r="O1709">
        <v>55</v>
      </c>
      <c r="P1709" t="s">
        <v>73</v>
      </c>
      <c r="Q1709">
        <v>24</v>
      </c>
      <c r="R1709">
        <v>30</v>
      </c>
      <c r="S1709">
        <v>0.15000000596046448</v>
      </c>
      <c r="T1709">
        <v>612</v>
      </c>
      <c r="U1709">
        <v>44.15</v>
      </c>
    </row>
    <row r="1710" spans="1:21" hidden="1" x14ac:dyDescent="0.2">
      <c r="A1710" t="s">
        <v>131</v>
      </c>
      <c r="B1710" t="s">
        <v>132</v>
      </c>
      <c r="C1710" t="s">
        <v>133</v>
      </c>
      <c r="D1710" t="s">
        <v>134</v>
      </c>
      <c r="E1710" t="s">
        <v>135</v>
      </c>
      <c r="F1710" t="s">
        <v>477</v>
      </c>
      <c r="G1710" t="s">
        <v>457</v>
      </c>
      <c r="H1710">
        <v>10902</v>
      </c>
      <c r="I1710" s="1">
        <v>44068</v>
      </c>
      <c r="J1710" s="1" t="str">
        <f>TEXT(Shipping_Data[[#This Row],[OrderDate]],"MMM")</f>
        <v>Aug</v>
      </c>
      <c r="K1710">
        <f>YEAR(Shipping_Data[[#This Row],[OrderDate]])</f>
        <v>2020</v>
      </c>
      <c r="L1710" s="1">
        <v>44096</v>
      </c>
      <c r="M1710" s="1">
        <v>44076</v>
      </c>
      <c r="N1710" t="s">
        <v>40</v>
      </c>
      <c r="O1710">
        <v>62</v>
      </c>
      <c r="P1710" t="s">
        <v>118</v>
      </c>
      <c r="Q1710">
        <v>49.3</v>
      </c>
      <c r="R1710">
        <v>6</v>
      </c>
      <c r="S1710">
        <v>0.15000000596046448</v>
      </c>
      <c r="T1710">
        <v>251.43</v>
      </c>
      <c r="U1710">
        <v>44.15</v>
      </c>
    </row>
    <row r="1711" spans="1:21" hidden="1" x14ac:dyDescent="0.2">
      <c r="A1711" t="s">
        <v>43</v>
      </c>
      <c r="B1711" t="s">
        <v>44</v>
      </c>
      <c r="C1711" t="s">
        <v>45</v>
      </c>
      <c r="D1711" t="s">
        <v>46</v>
      </c>
      <c r="E1711" t="s">
        <v>39</v>
      </c>
      <c r="F1711" t="s">
        <v>478</v>
      </c>
      <c r="G1711" t="s">
        <v>454</v>
      </c>
      <c r="H1711">
        <v>10903</v>
      </c>
      <c r="I1711" s="1">
        <v>44069</v>
      </c>
      <c r="J1711" s="1" t="str">
        <f>TEXT(Shipping_Data[[#This Row],[OrderDate]],"MMM")</f>
        <v>Aug</v>
      </c>
      <c r="K1711">
        <f>YEAR(Shipping_Data[[#This Row],[OrderDate]])</f>
        <v>2020</v>
      </c>
      <c r="L1711" s="1">
        <v>44097</v>
      </c>
      <c r="M1711" s="1">
        <v>44077</v>
      </c>
      <c r="N1711" t="s">
        <v>26</v>
      </c>
      <c r="O1711">
        <v>13</v>
      </c>
      <c r="P1711" t="s">
        <v>180</v>
      </c>
      <c r="Q1711">
        <v>6</v>
      </c>
      <c r="R1711">
        <v>40</v>
      </c>
      <c r="S1711">
        <v>0</v>
      </c>
      <c r="T1711">
        <v>240</v>
      </c>
      <c r="U1711">
        <v>36.71</v>
      </c>
    </row>
    <row r="1712" spans="1:21" hidden="1" x14ac:dyDescent="0.2">
      <c r="A1712" t="s">
        <v>43</v>
      </c>
      <c r="B1712" t="s">
        <v>44</v>
      </c>
      <c r="C1712" t="s">
        <v>45</v>
      </c>
      <c r="D1712" t="s">
        <v>46</v>
      </c>
      <c r="E1712" t="s">
        <v>39</v>
      </c>
      <c r="F1712" t="s">
        <v>478</v>
      </c>
      <c r="G1712" t="s">
        <v>454</v>
      </c>
      <c r="H1712">
        <v>10903</v>
      </c>
      <c r="I1712" s="1">
        <v>44069</v>
      </c>
      <c r="J1712" s="1" t="str">
        <f>TEXT(Shipping_Data[[#This Row],[OrderDate]],"MMM")</f>
        <v>Aug</v>
      </c>
      <c r="K1712">
        <f>YEAR(Shipping_Data[[#This Row],[OrderDate]])</f>
        <v>2020</v>
      </c>
      <c r="L1712" s="1">
        <v>44097</v>
      </c>
      <c r="M1712" s="1">
        <v>44077</v>
      </c>
      <c r="N1712" t="s">
        <v>26</v>
      </c>
      <c r="O1712">
        <v>65</v>
      </c>
      <c r="P1712" t="s">
        <v>49</v>
      </c>
      <c r="Q1712">
        <v>21.05</v>
      </c>
      <c r="R1712">
        <v>21</v>
      </c>
      <c r="S1712">
        <v>0</v>
      </c>
      <c r="T1712">
        <v>442.05</v>
      </c>
      <c r="U1712">
        <v>36.71</v>
      </c>
    </row>
    <row r="1713" spans="1:21" hidden="1" x14ac:dyDescent="0.2">
      <c r="A1713" t="s">
        <v>43</v>
      </c>
      <c r="B1713" t="s">
        <v>44</v>
      </c>
      <c r="C1713" t="s">
        <v>45</v>
      </c>
      <c r="D1713" t="s">
        <v>46</v>
      </c>
      <c r="E1713" t="s">
        <v>39</v>
      </c>
      <c r="F1713" t="s">
        <v>478</v>
      </c>
      <c r="G1713" t="s">
        <v>454</v>
      </c>
      <c r="H1713">
        <v>10903</v>
      </c>
      <c r="I1713" s="1">
        <v>44069</v>
      </c>
      <c r="J1713" s="1" t="str">
        <f>TEXT(Shipping_Data[[#This Row],[OrderDate]],"MMM")</f>
        <v>Aug</v>
      </c>
      <c r="K1713">
        <f>YEAR(Shipping_Data[[#This Row],[OrderDate]])</f>
        <v>2020</v>
      </c>
      <c r="L1713" s="1">
        <v>44097</v>
      </c>
      <c r="M1713" s="1">
        <v>44077</v>
      </c>
      <c r="N1713" t="s">
        <v>26</v>
      </c>
      <c r="O1713">
        <v>68</v>
      </c>
      <c r="P1713" t="s">
        <v>221</v>
      </c>
      <c r="Q1713">
        <v>12.5</v>
      </c>
      <c r="R1713">
        <v>20</v>
      </c>
      <c r="S1713">
        <v>0</v>
      </c>
      <c r="T1713">
        <v>250</v>
      </c>
      <c r="U1713">
        <v>36.71</v>
      </c>
    </row>
    <row r="1714" spans="1:21" hidden="1" x14ac:dyDescent="0.2">
      <c r="A1714" t="s">
        <v>157</v>
      </c>
      <c r="B1714" t="s">
        <v>158</v>
      </c>
      <c r="C1714" t="s">
        <v>159</v>
      </c>
      <c r="D1714" t="s">
        <v>160</v>
      </c>
      <c r="E1714" t="s">
        <v>117</v>
      </c>
      <c r="F1714" t="s">
        <v>479</v>
      </c>
      <c r="G1714" t="s">
        <v>454</v>
      </c>
      <c r="H1714">
        <v>10904</v>
      </c>
      <c r="I1714" s="1">
        <v>44069</v>
      </c>
      <c r="J1714" s="1" t="str">
        <f>TEXT(Shipping_Data[[#This Row],[OrderDate]],"MMM")</f>
        <v>Aug</v>
      </c>
      <c r="K1714">
        <f>YEAR(Shipping_Data[[#This Row],[OrderDate]])</f>
        <v>2020</v>
      </c>
      <c r="L1714" s="1">
        <v>44097</v>
      </c>
      <c r="M1714" s="1">
        <v>44072</v>
      </c>
      <c r="N1714" t="s">
        <v>26</v>
      </c>
      <c r="O1714">
        <v>58</v>
      </c>
      <c r="P1714" t="s">
        <v>263</v>
      </c>
      <c r="Q1714">
        <v>13.25</v>
      </c>
      <c r="R1714">
        <v>15</v>
      </c>
      <c r="S1714">
        <v>0</v>
      </c>
      <c r="T1714">
        <v>198.75</v>
      </c>
      <c r="U1714">
        <v>162.94999999999999</v>
      </c>
    </row>
    <row r="1715" spans="1:21" hidden="1" x14ac:dyDescent="0.2">
      <c r="A1715" t="s">
        <v>157</v>
      </c>
      <c r="B1715" t="s">
        <v>158</v>
      </c>
      <c r="C1715" t="s">
        <v>159</v>
      </c>
      <c r="D1715" t="s">
        <v>160</v>
      </c>
      <c r="E1715" t="s">
        <v>117</v>
      </c>
      <c r="F1715" t="s">
        <v>479</v>
      </c>
      <c r="G1715" t="s">
        <v>454</v>
      </c>
      <c r="H1715">
        <v>10904</v>
      </c>
      <c r="I1715" s="1">
        <v>44069</v>
      </c>
      <c r="J1715" s="1" t="str">
        <f>TEXT(Shipping_Data[[#This Row],[OrderDate]],"MMM")</f>
        <v>Aug</v>
      </c>
      <c r="K1715">
        <f>YEAR(Shipping_Data[[#This Row],[OrderDate]])</f>
        <v>2020</v>
      </c>
      <c r="L1715" s="1">
        <v>44097</v>
      </c>
      <c r="M1715" s="1">
        <v>44072</v>
      </c>
      <c r="N1715" t="s">
        <v>26</v>
      </c>
      <c r="O1715">
        <v>62</v>
      </c>
      <c r="P1715" t="s">
        <v>118</v>
      </c>
      <c r="Q1715">
        <v>49.3</v>
      </c>
      <c r="R1715">
        <v>35</v>
      </c>
      <c r="S1715">
        <v>0</v>
      </c>
      <c r="T1715">
        <v>1725.5</v>
      </c>
      <c r="U1715">
        <v>162.94999999999999</v>
      </c>
    </row>
    <row r="1716" spans="1:21" hidden="1" x14ac:dyDescent="0.2">
      <c r="A1716" t="s">
        <v>83</v>
      </c>
      <c r="B1716" t="s">
        <v>84</v>
      </c>
      <c r="C1716" t="s">
        <v>85</v>
      </c>
      <c r="D1716" t="s">
        <v>86</v>
      </c>
      <c r="E1716" t="s">
        <v>39</v>
      </c>
      <c r="F1716" t="s">
        <v>478</v>
      </c>
      <c r="G1716" t="s">
        <v>455</v>
      </c>
      <c r="H1716">
        <v>10905</v>
      </c>
      <c r="I1716" s="1">
        <v>44069</v>
      </c>
      <c r="J1716" s="1" t="str">
        <f>TEXT(Shipping_Data[[#This Row],[OrderDate]],"MMM")</f>
        <v>Aug</v>
      </c>
      <c r="K1716">
        <f>YEAR(Shipping_Data[[#This Row],[OrderDate]])</f>
        <v>2020</v>
      </c>
      <c r="L1716" s="1">
        <v>44097</v>
      </c>
      <c r="M1716" s="1">
        <v>44079</v>
      </c>
      <c r="N1716" t="s">
        <v>47</v>
      </c>
      <c r="O1716">
        <v>1</v>
      </c>
      <c r="P1716" t="s">
        <v>210</v>
      </c>
      <c r="Q1716">
        <v>18</v>
      </c>
      <c r="R1716">
        <v>20</v>
      </c>
      <c r="S1716">
        <v>5.000000074505806E-2</v>
      </c>
      <c r="T1716">
        <v>342</v>
      </c>
      <c r="U1716">
        <v>13.72</v>
      </c>
    </row>
    <row r="1717" spans="1:21" hidden="1" x14ac:dyDescent="0.2">
      <c r="A1717" t="s">
        <v>354</v>
      </c>
      <c r="B1717" t="s">
        <v>350</v>
      </c>
      <c r="C1717" t="s">
        <v>351</v>
      </c>
      <c r="D1717" t="s">
        <v>352</v>
      </c>
      <c r="E1717" t="s">
        <v>353</v>
      </c>
      <c r="F1717" t="s">
        <v>477</v>
      </c>
      <c r="G1717" t="s">
        <v>453</v>
      </c>
      <c r="H1717">
        <v>10906</v>
      </c>
      <c r="I1717" s="1">
        <v>44070</v>
      </c>
      <c r="J1717" s="1" t="str">
        <f>TEXT(Shipping_Data[[#This Row],[OrderDate]],"MMM")</f>
        <v>Aug</v>
      </c>
      <c r="K1717">
        <f>YEAR(Shipping_Data[[#This Row],[OrderDate]])</f>
        <v>2020</v>
      </c>
      <c r="L1717" s="1">
        <v>44084</v>
      </c>
      <c r="M1717" s="1">
        <v>44076</v>
      </c>
      <c r="N1717" t="s">
        <v>26</v>
      </c>
      <c r="O1717">
        <v>61</v>
      </c>
      <c r="P1717" t="s">
        <v>383</v>
      </c>
      <c r="Q1717">
        <v>28.5</v>
      </c>
      <c r="R1717">
        <v>15</v>
      </c>
      <c r="S1717">
        <v>0</v>
      </c>
      <c r="T1717">
        <v>427.5</v>
      </c>
      <c r="U1717">
        <v>26.29</v>
      </c>
    </row>
    <row r="1718" spans="1:21" hidden="1" x14ac:dyDescent="0.2">
      <c r="A1718" t="s">
        <v>441</v>
      </c>
      <c r="B1718" t="s">
        <v>442</v>
      </c>
      <c r="C1718" t="s">
        <v>443</v>
      </c>
      <c r="D1718" t="s">
        <v>444</v>
      </c>
      <c r="E1718" t="s">
        <v>20</v>
      </c>
      <c r="F1718" t="s">
        <v>477</v>
      </c>
      <c r="G1718" t="s">
        <v>456</v>
      </c>
      <c r="H1718">
        <v>10907</v>
      </c>
      <c r="I1718" s="1">
        <v>44070</v>
      </c>
      <c r="J1718" s="1" t="str">
        <f>TEXT(Shipping_Data[[#This Row],[OrderDate]],"MMM")</f>
        <v>Aug</v>
      </c>
      <c r="K1718">
        <f>YEAR(Shipping_Data[[#This Row],[OrderDate]])</f>
        <v>2020</v>
      </c>
      <c r="L1718" s="1">
        <v>44098</v>
      </c>
      <c r="M1718" s="1">
        <v>44072</v>
      </c>
      <c r="N1718" t="s">
        <v>26</v>
      </c>
      <c r="O1718">
        <v>75</v>
      </c>
      <c r="P1718" t="s">
        <v>197</v>
      </c>
      <c r="Q1718">
        <v>7.75</v>
      </c>
      <c r="R1718">
        <v>14</v>
      </c>
      <c r="S1718">
        <v>0</v>
      </c>
      <c r="T1718">
        <v>108.5</v>
      </c>
      <c r="U1718">
        <v>9.19</v>
      </c>
    </row>
    <row r="1719" spans="1:21" hidden="1" x14ac:dyDescent="0.2">
      <c r="A1719" t="s">
        <v>216</v>
      </c>
      <c r="B1719" t="s">
        <v>217</v>
      </c>
      <c r="C1719" t="s">
        <v>218</v>
      </c>
      <c r="D1719" t="s">
        <v>219</v>
      </c>
      <c r="E1719" t="s">
        <v>176</v>
      </c>
      <c r="F1719" t="s">
        <v>477</v>
      </c>
      <c r="G1719" t="s">
        <v>453</v>
      </c>
      <c r="H1719">
        <v>10908</v>
      </c>
      <c r="I1719" s="1">
        <v>44071</v>
      </c>
      <c r="J1719" s="1" t="str">
        <f>TEXT(Shipping_Data[[#This Row],[OrderDate]],"MMM")</f>
        <v>Aug</v>
      </c>
      <c r="K1719">
        <f>YEAR(Shipping_Data[[#This Row],[OrderDate]])</f>
        <v>2020</v>
      </c>
      <c r="L1719" s="1">
        <v>44099</v>
      </c>
      <c r="M1719" s="1">
        <v>44079</v>
      </c>
      <c r="N1719" t="s">
        <v>47</v>
      </c>
      <c r="O1719">
        <v>7</v>
      </c>
      <c r="P1719" t="s">
        <v>128</v>
      </c>
      <c r="Q1719">
        <v>30</v>
      </c>
      <c r="R1719">
        <v>20</v>
      </c>
      <c r="S1719">
        <v>5.000000074505806E-2</v>
      </c>
      <c r="T1719">
        <v>570</v>
      </c>
      <c r="U1719">
        <v>32.96</v>
      </c>
    </row>
    <row r="1720" spans="1:21" hidden="1" x14ac:dyDescent="0.2">
      <c r="A1720" t="s">
        <v>216</v>
      </c>
      <c r="B1720" t="s">
        <v>217</v>
      </c>
      <c r="C1720" t="s">
        <v>218</v>
      </c>
      <c r="D1720" t="s">
        <v>219</v>
      </c>
      <c r="E1720" t="s">
        <v>176</v>
      </c>
      <c r="F1720" t="s">
        <v>477</v>
      </c>
      <c r="G1720" t="s">
        <v>453</v>
      </c>
      <c r="H1720">
        <v>10908</v>
      </c>
      <c r="I1720" s="1">
        <v>44071</v>
      </c>
      <c r="J1720" s="1" t="str">
        <f>TEXT(Shipping_Data[[#This Row],[OrderDate]],"MMM")</f>
        <v>Aug</v>
      </c>
      <c r="K1720">
        <f>YEAR(Shipping_Data[[#This Row],[OrderDate]])</f>
        <v>2020</v>
      </c>
      <c r="L1720" s="1">
        <v>44099</v>
      </c>
      <c r="M1720" s="1">
        <v>44079</v>
      </c>
      <c r="N1720" t="s">
        <v>47</v>
      </c>
      <c r="O1720">
        <v>52</v>
      </c>
      <c r="P1720" t="s">
        <v>270</v>
      </c>
      <c r="Q1720">
        <v>7</v>
      </c>
      <c r="R1720">
        <v>14</v>
      </c>
      <c r="S1720">
        <v>5.000000074505806E-2</v>
      </c>
      <c r="T1720">
        <v>93.1</v>
      </c>
      <c r="U1720">
        <v>32.96</v>
      </c>
    </row>
    <row r="1721" spans="1:21" hidden="1" x14ac:dyDescent="0.2">
      <c r="A1721" t="s">
        <v>359</v>
      </c>
      <c r="B1721" t="s">
        <v>360</v>
      </c>
      <c r="C1721" t="s">
        <v>361</v>
      </c>
      <c r="D1721" t="s">
        <v>362</v>
      </c>
      <c r="E1721" t="s">
        <v>363</v>
      </c>
      <c r="F1721" t="s">
        <v>477</v>
      </c>
      <c r="G1721" t="s">
        <v>457</v>
      </c>
      <c r="H1721">
        <v>10909</v>
      </c>
      <c r="I1721" s="1">
        <v>44071</v>
      </c>
      <c r="J1721" s="1" t="str">
        <f>TEXT(Shipping_Data[[#This Row],[OrderDate]],"MMM")</f>
        <v>Aug</v>
      </c>
      <c r="K1721">
        <f>YEAR(Shipping_Data[[#This Row],[OrderDate]])</f>
        <v>2020</v>
      </c>
      <c r="L1721" s="1">
        <v>44099</v>
      </c>
      <c r="M1721" s="1">
        <v>44083</v>
      </c>
      <c r="N1721" t="s">
        <v>47</v>
      </c>
      <c r="O1721">
        <v>7</v>
      </c>
      <c r="P1721" t="s">
        <v>128</v>
      </c>
      <c r="Q1721">
        <v>30</v>
      </c>
      <c r="R1721">
        <v>12</v>
      </c>
      <c r="S1721">
        <v>0</v>
      </c>
      <c r="T1721">
        <v>360</v>
      </c>
      <c r="U1721">
        <v>53.05</v>
      </c>
    </row>
    <row r="1722" spans="1:21" hidden="1" x14ac:dyDescent="0.2">
      <c r="A1722" t="s">
        <v>359</v>
      </c>
      <c r="B1722" t="s">
        <v>360</v>
      </c>
      <c r="C1722" t="s">
        <v>361</v>
      </c>
      <c r="D1722" t="s">
        <v>362</v>
      </c>
      <c r="E1722" t="s">
        <v>363</v>
      </c>
      <c r="F1722" t="s">
        <v>477</v>
      </c>
      <c r="G1722" t="s">
        <v>457</v>
      </c>
      <c r="H1722">
        <v>10909</v>
      </c>
      <c r="I1722" s="1">
        <v>44071</v>
      </c>
      <c r="J1722" s="1" t="str">
        <f>TEXT(Shipping_Data[[#This Row],[OrderDate]],"MMM")</f>
        <v>Aug</v>
      </c>
      <c r="K1722">
        <f>YEAR(Shipping_Data[[#This Row],[OrderDate]])</f>
        <v>2020</v>
      </c>
      <c r="L1722" s="1">
        <v>44099</v>
      </c>
      <c r="M1722" s="1">
        <v>44083</v>
      </c>
      <c r="N1722" t="s">
        <v>47</v>
      </c>
      <c r="O1722">
        <v>16</v>
      </c>
      <c r="P1722" t="s">
        <v>80</v>
      </c>
      <c r="Q1722">
        <v>17.45</v>
      </c>
      <c r="R1722">
        <v>15</v>
      </c>
      <c r="S1722">
        <v>0</v>
      </c>
      <c r="T1722">
        <v>261.75</v>
      </c>
      <c r="U1722">
        <v>53.05</v>
      </c>
    </row>
    <row r="1723" spans="1:21" hidden="1" x14ac:dyDescent="0.2">
      <c r="A1723" t="s">
        <v>359</v>
      </c>
      <c r="B1723" t="s">
        <v>360</v>
      </c>
      <c r="C1723" t="s">
        <v>361</v>
      </c>
      <c r="D1723" t="s">
        <v>362</v>
      </c>
      <c r="E1723" t="s">
        <v>363</v>
      </c>
      <c r="F1723" t="s">
        <v>477</v>
      </c>
      <c r="G1723" t="s">
        <v>457</v>
      </c>
      <c r="H1723">
        <v>10909</v>
      </c>
      <c r="I1723" s="1">
        <v>44071</v>
      </c>
      <c r="J1723" s="1" t="str">
        <f>TEXT(Shipping_Data[[#This Row],[OrderDate]],"MMM")</f>
        <v>Aug</v>
      </c>
      <c r="K1723">
        <f>YEAR(Shipping_Data[[#This Row],[OrderDate]])</f>
        <v>2020</v>
      </c>
      <c r="L1723" s="1">
        <v>44099</v>
      </c>
      <c r="M1723" s="1">
        <v>44083</v>
      </c>
      <c r="N1723" t="s">
        <v>47</v>
      </c>
      <c r="O1723">
        <v>41</v>
      </c>
      <c r="P1723" t="s">
        <v>48</v>
      </c>
      <c r="Q1723">
        <v>9.65</v>
      </c>
      <c r="R1723">
        <v>5</v>
      </c>
      <c r="S1723">
        <v>0</v>
      </c>
      <c r="T1723">
        <v>48.25</v>
      </c>
      <c r="U1723">
        <v>53.05</v>
      </c>
    </row>
    <row r="1724" spans="1:21" hidden="1" x14ac:dyDescent="0.2">
      <c r="A1724" t="s">
        <v>21</v>
      </c>
      <c r="B1724" t="s">
        <v>22</v>
      </c>
      <c r="C1724" t="s">
        <v>23</v>
      </c>
      <c r="D1724" t="s">
        <v>24</v>
      </c>
      <c r="E1724" t="s">
        <v>25</v>
      </c>
      <c r="F1724" t="s">
        <v>477</v>
      </c>
      <c r="G1724" t="s">
        <v>457</v>
      </c>
      <c r="H1724">
        <v>10910</v>
      </c>
      <c r="I1724" s="1">
        <v>44071</v>
      </c>
      <c r="J1724" s="1" t="str">
        <f>TEXT(Shipping_Data[[#This Row],[OrderDate]],"MMM")</f>
        <v>Aug</v>
      </c>
      <c r="K1724">
        <f>YEAR(Shipping_Data[[#This Row],[OrderDate]])</f>
        <v>2020</v>
      </c>
      <c r="L1724" s="1">
        <v>44099</v>
      </c>
      <c r="M1724" s="1">
        <v>44077</v>
      </c>
      <c r="N1724" t="s">
        <v>26</v>
      </c>
      <c r="O1724">
        <v>19</v>
      </c>
      <c r="P1724" t="s">
        <v>203</v>
      </c>
      <c r="Q1724">
        <v>9.1999999999999993</v>
      </c>
      <c r="R1724">
        <v>12</v>
      </c>
      <c r="S1724">
        <v>0</v>
      </c>
      <c r="T1724">
        <v>110.4</v>
      </c>
      <c r="U1724">
        <v>38.11</v>
      </c>
    </row>
    <row r="1725" spans="1:21" hidden="1" x14ac:dyDescent="0.2">
      <c r="A1725" t="s">
        <v>21</v>
      </c>
      <c r="B1725" t="s">
        <v>22</v>
      </c>
      <c r="C1725" t="s">
        <v>23</v>
      </c>
      <c r="D1725" t="s">
        <v>24</v>
      </c>
      <c r="E1725" t="s">
        <v>25</v>
      </c>
      <c r="F1725" t="s">
        <v>477</v>
      </c>
      <c r="G1725" t="s">
        <v>457</v>
      </c>
      <c r="H1725">
        <v>10910</v>
      </c>
      <c r="I1725" s="1">
        <v>44071</v>
      </c>
      <c r="J1725" s="1" t="str">
        <f>TEXT(Shipping_Data[[#This Row],[OrderDate]],"MMM")</f>
        <v>Aug</v>
      </c>
      <c r="K1725">
        <f>YEAR(Shipping_Data[[#This Row],[OrderDate]])</f>
        <v>2020</v>
      </c>
      <c r="L1725" s="1">
        <v>44099</v>
      </c>
      <c r="M1725" s="1">
        <v>44077</v>
      </c>
      <c r="N1725" t="s">
        <v>26</v>
      </c>
      <c r="O1725">
        <v>49</v>
      </c>
      <c r="P1725" t="s">
        <v>66</v>
      </c>
      <c r="Q1725">
        <v>20</v>
      </c>
      <c r="R1725">
        <v>10</v>
      </c>
      <c r="S1725">
        <v>0</v>
      </c>
      <c r="T1725">
        <v>200</v>
      </c>
      <c r="U1725">
        <v>38.11</v>
      </c>
    </row>
    <row r="1726" spans="1:21" hidden="1" x14ac:dyDescent="0.2">
      <c r="A1726" t="s">
        <v>21</v>
      </c>
      <c r="B1726" t="s">
        <v>22</v>
      </c>
      <c r="C1726" t="s">
        <v>23</v>
      </c>
      <c r="D1726" t="s">
        <v>24</v>
      </c>
      <c r="E1726" t="s">
        <v>25</v>
      </c>
      <c r="F1726" t="s">
        <v>477</v>
      </c>
      <c r="G1726" t="s">
        <v>457</v>
      </c>
      <c r="H1726">
        <v>10910</v>
      </c>
      <c r="I1726" s="1">
        <v>44071</v>
      </c>
      <c r="J1726" s="1" t="str">
        <f>TEXT(Shipping_Data[[#This Row],[OrderDate]],"MMM")</f>
        <v>Aug</v>
      </c>
      <c r="K1726">
        <f>YEAR(Shipping_Data[[#This Row],[OrderDate]])</f>
        <v>2020</v>
      </c>
      <c r="L1726" s="1">
        <v>44099</v>
      </c>
      <c r="M1726" s="1">
        <v>44077</v>
      </c>
      <c r="N1726" t="s">
        <v>26</v>
      </c>
      <c r="O1726">
        <v>61</v>
      </c>
      <c r="P1726" t="s">
        <v>383</v>
      </c>
      <c r="Q1726">
        <v>28.5</v>
      </c>
      <c r="R1726">
        <v>5</v>
      </c>
      <c r="S1726">
        <v>0</v>
      </c>
      <c r="T1726">
        <v>142.5</v>
      </c>
      <c r="U1726">
        <v>38.11</v>
      </c>
    </row>
    <row r="1727" spans="1:21" hidden="1" x14ac:dyDescent="0.2">
      <c r="A1727" t="s">
        <v>243</v>
      </c>
      <c r="B1727" t="s">
        <v>244</v>
      </c>
      <c r="C1727" t="s">
        <v>245</v>
      </c>
      <c r="D1727" t="s">
        <v>246</v>
      </c>
      <c r="E1727" t="s">
        <v>202</v>
      </c>
      <c r="F1727" t="s">
        <v>477</v>
      </c>
      <c r="G1727" t="s">
        <v>454</v>
      </c>
      <c r="H1727">
        <v>10911</v>
      </c>
      <c r="I1727" s="1">
        <v>44071</v>
      </c>
      <c r="J1727" s="1" t="str">
        <f>TEXT(Shipping_Data[[#This Row],[OrderDate]],"MMM")</f>
        <v>Aug</v>
      </c>
      <c r="K1727">
        <f>YEAR(Shipping_Data[[#This Row],[OrderDate]])</f>
        <v>2020</v>
      </c>
      <c r="L1727" s="1">
        <v>44099</v>
      </c>
      <c r="M1727" s="1">
        <v>44078</v>
      </c>
      <c r="N1727" t="s">
        <v>40</v>
      </c>
      <c r="O1727">
        <v>1</v>
      </c>
      <c r="P1727" t="s">
        <v>210</v>
      </c>
      <c r="Q1727">
        <v>18</v>
      </c>
      <c r="R1727">
        <v>10</v>
      </c>
      <c r="S1727">
        <v>0</v>
      </c>
      <c r="T1727">
        <v>180</v>
      </c>
      <c r="U1727">
        <v>38.19</v>
      </c>
    </row>
    <row r="1728" spans="1:21" hidden="1" x14ac:dyDescent="0.2">
      <c r="A1728" t="s">
        <v>243</v>
      </c>
      <c r="B1728" t="s">
        <v>244</v>
      </c>
      <c r="C1728" t="s">
        <v>245</v>
      </c>
      <c r="D1728" t="s">
        <v>246</v>
      </c>
      <c r="E1728" t="s">
        <v>202</v>
      </c>
      <c r="F1728" t="s">
        <v>477</v>
      </c>
      <c r="G1728" t="s">
        <v>454</v>
      </c>
      <c r="H1728">
        <v>10911</v>
      </c>
      <c r="I1728" s="1">
        <v>44071</v>
      </c>
      <c r="J1728" s="1" t="str">
        <f>TEXT(Shipping_Data[[#This Row],[OrderDate]],"MMM")</f>
        <v>Aug</v>
      </c>
      <c r="K1728">
        <f>YEAR(Shipping_Data[[#This Row],[OrderDate]])</f>
        <v>2020</v>
      </c>
      <c r="L1728" s="1">
        <v>44099</v>
      </c>
      <c r="M1728" s="1">
        <v>44078</v>
      </c>
      <c r="N1728" t="s">
        <v>40</v>
      </c>
      <c r="O1728">
        <v>17</v>
      </c>
      <c r="P1728" t="s">
        <v>140</v>
      </c>
      <c r="Q1728">
        <v>39</v>
      </c>
      <c r="R1728">
        <v>12</v>
      </c>
      <c r="S1728">
        <v>0</v>
      </c>
      <c r="T1728">
        <v>468</v>
      </c>
      <c r="U1728">
        <v>38.19</v>
      </c>
    </row>
    <row r="1729" spans="1:21" hidden="1" x14ac:dyDescent="0.2">
      <c r="A1729" t="s">
        <v>243</v>
      </c>
      <c r="B1729" t="s">
        <v>244</v>
      </c>
      <c r="C1729" t="s">
        <v>245</v>
      </c>
      <c r="D1729" t="s">
        <v>246</v>
      </c>
      <c r="E1729" t="s">
        <v>202</v>
      </c>
      <c r="F1729" t="s">
        <v>477</v>
      </c>
      <c r="G1729" t="s">
        <v>454</v>
      </c>
      <c r="H1729">
        <v>10911</v>
      </c>
      <c r="I1729" s="1">
        <v>44071</v>
      </c>
      <c r="J1729" s="1" t="str">
        <f>TEXT(Shipping_Data[[#This Row],[OrderDate]],"MMM")</f>
        <v>Aug</v>
      </c>
      <c r="K1729">
        <f>YEAR(Shipping_Data[[#This Row],[OrderDate]])</f>
        <v>2020</v>
      </c>
      <c r="L1729" s="1">
        <v>44099</v>
      </c>
      <c r="M1729" s="1">
        <v>44078</v>
      </c>
      <c r="N1729" t="s">
        <v>40</v>
      </c>
      <c r="O1729">
        <v>67</v>
      </c>
      <c r="P1729" t="s">
        <v>209</v>
      </c>
      <c r="Q1729">
        <v>14</v>
      </c>
      <c r="R1729">
        <v>15</v>
      </c>
      <c r="S1729">
        <v>0</v>
      </c>
      <c r="T1729">
        <v>210</v>
      </c>
      <c r="U1729">
        <v>38.19</v>
      </c>
    </row>
    <row r="1730" spans="1:21" hidden="1" x14ac:dyDescent="0.2">
      <c r="A1730" t="s">
        <v>234</v>
      </c>
      <c r="B1730" t="s">
        <v>235</v>
      </c>
      <c r="C1730" t="s">
        <v>236</v>
      </c>
      <c r="E1730" t="s">
        <v>237</v>
      </c>
      <c r="F1730" t="s">
        <v>477</v>
      </c>
      <c r="G1730" t="s">
        <v>459</v>
      </c>
      <c r="H1730">
        <v>10912</v>
      </c>
      <c r="I1730" s="1">
        <v>44071</v>
      </c>
      <c r="J1730" s="1" t="str">
        <f>TEXT(Shipping_Data[[#This Row],[OrderDate]],"MMM")</f>
        <v>Aug</v>
      </c>
      <c r="K1730">
        <f>YEAR(Shipping_Data[[#This Row],[OrderDate]])</f>
        <v>2020</v>
      </c>
      <c r="L1730" s="1">
        <v>44099</v>
      </c>
      <c r="M1730" s="1">
        <v>44091</v>
      </c>
      <c r="N1730" t="s">
        <v>47</v>
      </c>
      <c r="O1730">
        <v>11</v>
      </c>
      <c r="P1730" t="s">
        <v>27</v>
      </c>
      <c r="Q1730">
        <v>21</v>
      </c>
      <c r="R1730">
        <v>40</v>
      </c>
      <c r="S1730">
        <v>0.25</v>
      </c>
      <c r="T1730">
        <v>630</v>
      </c>
      <c r="U1730">
        <v>580.91</v>
      </c>
    </row>
    <row r="1731" spans="1:21" hidden="1" x14ac:dyDescent="0.2">
      <c r="A1731" t="s">
        <v>234</v>
      </c>
      <c r="B1731" t="s">
        <v>235</v>
      </c>
      <c r="C1731" t="s">
        <v>236</v>
      </c>
      <c r="E1731" t="s">
        <v>237</v>
      </c>
      <c r="F1731" t="s">
        <v>477</v>
      </c>
      <c r="G1731" t="s">
        <v>459</v>
      </c>
      <c r="H1731">
        <v>10912</v>
      </c>
      <c r="I1731" s="1">
        <v>44071</v>
      </c>
      <c r="J1731" s="1" t="str">
        <f>TEXT(Shipping_Data[[#This Row],[OrderDate]],"MMM")</f>
        <v>Aug</v>
      </c>
      <c r="K1731">
        <f>YEAR(Shipping_Data[[#This Row],[OrderDate]])</f>
        <v>2020</v>
      </c>
      <c r="L1731" s="1">
        <v>44099</v>
      </c>
      <c r="M1731" s="1">
        <v>44091</v>
      </c>
      <c r="N1731" t="s">
        <v>47</v>
      </c>
      <c r="O1731">
        <v>29</v>
      </c>
      <c r="P1731" t="s">
        <v>156</v>
      </c>
      <c r="Q1731">
        <v>123.79</v>
      </c>
      <c r="R1731">
        <v>60</v>
      </c>
      <c r="S1731">
        <v>0.25</v>
      </c>
      <c r="T1731">
        <v>5570.55</v>
      </c>
      <c r="U1731">
        <v>580.91</v>
      </c>
    </row>
    <row r="1732" spans="1:21" hidden="1" x14ac:dyDescent="0.2">
      <c r="A1732" t="s">
        <v>347</v>
      </c>
      <c r="B1732" t="s">
        <v>348</v>
      </c>
      <c r="C1732" t="s">
        <v>37</v>
      </c>
      <c r="D1732" t="s">
        <v>349</v>
      </c>
      <c r="E1732" t="s">
        <v>39</v>
      </c>
      <c r="F1732" t="s">
        <v>478</v>
      </c>
      <c r="G1732" t="s">
        <v>453</v>
      </c>
      <c r="H1732">
        <v>10913</v>
      </c>
      <c r="I1732" s="1">
        <v>44071</v>
      </c>
      <c r="J1732" s="1" t="str">
        <f>TEXT(Shipping_Data[[#This Row],[OrderDate]],"MMM")</f>
        <v>Aug</v>
      </c>
      <c r="K1732">
        <f>YEAR(Shipping_Data[[#This Row],[OrderDate]])</f>
        <v>2020</v>
      </c>
      <c r="L1732" s="1">
        <v>44099</v>
      </c>
      <c r="M1732" s="1">
        <v>44077</v>
      </c>
      <c r="N1732" t="s">
        <v>40</v>
      </c>
      <c r="O1732">
        <v>4</v>
      </c>
      <c r="P1732" t="s">
        <v>254</v>
      </c>
      <c r="Q1732">
        <v>22</v>
      </c>
      <c r="R1732">
        <v>30</v>
      </c>
      <c r="S1732">
        <v>0.25</v>
      </c>
      <c r="T1732">
        <v>495</v>
      </c>
      <c r="U1732">
        <v>33.049999999999997</v>
      </c>
    </row>
    <row r="1733" spans="1:21" hidden="1" x14ac:dyDescent="0.2">
      <c r="A1733" t="s">
        <v>347</v>
      </c>
      <c r="B1733" t="s">
        <v>348</v>
      </c>
      <c r="C1733" t="s">
        <v>37</v>
      </c>
      <c r="D1733" t="s">
        <v>349</v>
      </c>
      <c r="E1733" t="s">
        <v>39</v>
      </c>
      <c r="F1733" t="s">
        <v>478</v>
      </c>
      <c r="G1733" t="s">
        <v>453</v>
      </c>
      <c r="H1733">
        <v>10913</v>
      </c>
      <c r="I1733" s="1">
        <v>44071</v>
      </c>
      <c r="J1733" s="1" t="str">
        <f>TEXT(Shipping_Data[[#This Row],[OrderDate]],"MMM")</f>
        <v>Aug</v>
      </c>
      <c r="K1733">
        <f>YEAR(Shipping_Data[[#This Row],[OrderDate]])</f>
        <v>2020</v>
      </c>
      <c r="L1733" s="1">
        <v>44099</v>
      </c>
      <c r="M1733" s="1">
        <v>44077</v>
      </c>
      <c r="N1733" t="s">
        <v>40</v>
      </c>
      <c r="O1733">
        <v>33</v>
      </c>
      <c r="P1733" t="s">
        <v>62</v>
      </c>
      <c r="Q1733">
        <v>2.5</v>
      </c>
      <c r="R1733">
        <v>40</v>
      </c>
      <c r="S1733">
        <v>0.25</v>
      </c>
      <c r="T1733">
        <v>75</v>
      </c>
      <c r="U1733">
        <v>33.049999999999997</v>
      </c>
    </row>
    <row r="1734" spans="1:21" hidden="1" x14ac:dyDescent="0.2">
      <c r="A1734" t="s">
        <v>347</v>
      </c>
      <c r="B1734" t="s">
        <v>348</v>
      </c>
      <c r="C1734" t="s">
        <v>37</v>
      </c>
      <c r="D1734" t="s">
        <v>349</v>
      </c>
      <c r="E1734" t="s">
        <v>39</v>
      </c>
      <c r="F1734" t="s">
        <v>478</v>
      </c>
      <c r="G1734" t="s">
        <v>453</v>
      </c>
      <c r="H1734">
        <v>10913</v>
      </c>
      <c r="I1734" s="1">
        <v>44071</v>
      </c>
      <c r="J1734" s="1" t="str">
        <f>TEXT(Shipping_Data[[#This Row],[OrderDate]],"MMM")</f>
        <v>Aug</v>
      </c>
      <c r="K1734">
        <f>YEAR(Shipping_Data[[#This Row],[OrderDate]])</f>
        <v>2020</v>
      </c>
      <c r="L1734" s="1">
        <v>44099</v>
      </c>
      <c r="M1734" s="1">
        <v>44077</v>
      </c>
      <c r="N1734" t="s">
        <v>40</v>
      </c>
      <c r="O1734">
        <v>58</v>
      </c>
      <c r="P1734" t="s">
        <v>263</v>
      </c>
      <c r="Q1734">
        <v>13.25</v>
      </c>
      <c r="R1734">
        <v>15</v>
      </c>
      <c r="S1734">
        <v>0</v>
      </c>
      <c r="T1734">
        <v>198.75</v>
      </c>
      <c r="U1734">
        <v>33.049999999999997</v>
      </c>
    </row>
    <row r="1735" spans="1:21" hidden="1" x14ac:dyDescent="0.2">
      <c r="A1735" t="s">
        <v>347</v>
      </c>
      <c r="B1735" t="s">
        <v>348</v>
      </c>
      <c r="C1735" t="s">
        <v>37</v>
      </c>
      <c r="D1735" t="s">
        <v>349</v>
      </c>
      <c r="E1735" t="s">
        <v>39</v>
      </c>
      <c r="F1735" t="s">
        <v>478</v>
      </c>
      <c r="G1735" t="s">
        <v>456</v>
      </c>
      <c r="H1735">
        <v>10914</v>
      </c>
      <c r="I1735" s="1">
        <v>44072</v>
      </c>
      <c r="J1735" s="1" t="str">
        <f>TEXT(Shipping_Data[[#This Row],[OrderDate]],"MMM")</f>
        <v>Aug</v>
      </c>
      <c r="K1735">
        <f>YEAR(Shipping_Data[[#This Row],[OrderDate]])</f>
        <v>2020</v>
      </c>
      <c r="L1735" s="1">
        <v>44100</v>
      </c>
      <c r="M1735" s="1">
        <v>44075</v>
      </c>
      <c r="N1735" t="s">
        <v>40</v>
      </c>
      <c r="O1735">
        <v>71</v>
      </c>
      <c r="P1735" t="s">
        <v>171</v>
      </c>
      <c r="Q1735">
        <v>21.5</v>
      </c>
      <c r="R1735">
        <v>25</v>
      </c>
      <c r="S1735">
        <v>0</v>
      </c>
      <c r="T1735">
        <v>537.5</v>
      </c>
      <c r="U1735">
        <v>21.19</v>
      </c>
    </row>
    <row r="1736" spans="1:21" hidden="1" x14ac:dyDescent="0.2">
      <c r="A1736" t="s">
        <v>177</v>
      </c>
      <c r="B1736" t="s">
        <v>178</v>
      </c>
      <c r="C1736" t="s">
        <v>104</v>
      </c>
      <c r="D1736" t="s">
        <v>179</v>
      </c>
      <c r="E1736" t="s">
        <v>106</v>
      </c>
      <c r="F1736" t="s">
        <v>479</v>
      </c>
      <c r="G1736" t="s">
        <v>459</v>
      </c>
      <c r="H1736">
        <v>10915</v>
      </c>
      <c r="I1736" s="1">
        <v>44072</v>
      </c>
      <c r="J1736" s="1" t="str">
        <f>TEXT(Shipping_Data[[#This Row],[OrderDate]],"MMM")</f>
        <v>Aug</v>
      </c>
      <c r="K1736">
        <f>YEAR(Shipping_Data[[#This Row],[OrderDate]])</f>
        <v>2020</v>
      </c>
      <c r="L1736" s="1">
        <v>44100</v>
      </c>
      <c r="M1736" s="1">
        <v>44075</v>
      </c>
      <c r="N1736" t="s">
        <v>47</v>
      </c>
      <c r="O1736">
        <v>17</v>
      </c>
      <c r="P1736" t="s">
        <v>140</v>
      </c>
      <c r="Q1736">
        <v>39</v>
      </c>
      <c r="R1736">
        <v>10</v>
      </c>
      <c r="S1736">
        <v>0</v>
      </c>
      <c r="T1736">
        <v>390</v>
      </c>
      <c r="U1736">
        <v>3.51</v>
      </c>
    </row>
    <row r="1737" spans="1:21" hidden="1" x14ac:dyDescent="0.2">
      <c r="A1737" t="s">
        <v>177</v>
      </c>
      <c r="B1737" t="s">
        <v>178</v>
      </c>
      <c r="C1737" t="s">
        <v>104</v>
      </c>
      <c r="D1737" t="s">
        <v>179</v>
      </c>
      <c r="E1737" t="s">
        <v>106</v>
      </c>
      <c r="F1737" t="s">
        <v>479</v>
      </c>
      <c r="G1737" t="s">
        <v>459</v>
      </c>
      <c r="H1737">
        <v>10915</v>
      </c>
      <c r="I1737" s="1">
        <v>44072</v>
      </c>
      <c r="J1737" s="1" t="str">
        <f>TEXT(Shipping_Data[[#This Row],[OrderDate]],"MMM")</f>
        <v>Aug</v>
      </c>
      <c r="K1737">
        <f>YEAR(Shipping_Data[[#This Row],[OrderDate]])</f>
        <v>2020</v>
      </c>
      <c r="L1737" s="1">
        <v>44100</v>
      </c>
      <c r="M1737" s="1">
        <v>44075</v>
      </c>
      <c r="N1737" t="s">
        <v>47</v>
      </c>
      <c r="O1737">
        <v>33</v>
      </c>
      <c r="P1737" t="s">
        <v>62</v>
      </c>
      <c r="Q1737">
        <v>2.5</v>
      </c>
      <c r="R1737">
        <v>30</v>
      </c>
      <c r="S1737">
        <v>0</v>
      </c>
      <c r="T1737">
        <v>75</v>
      </c>
      <c r="U1737">
        <v>3.51</v>
      </c>
    </row>
    <row r="1738" spans="1:21" hidden="1" x14ac:dyDescent="0.2">
      <c r="A1738" t="s">
        <v>177</v>
      </c>
      <c r="B1738" t="s">
        <v>178</v>
      </c>
      <c r="C1738" t="s">
        <v>104</v>
      </c>
      <c r="D1738" t="s">
        <v>179</v>
      </c>
      <c r="E1738" t="s">
        <v>106</v>
      </c>
      <c r="F1738" t="s">
        <v>479</v>
      </c>
      <c r="G1738" t="s">
        <v>459</v>
      </c>
      <c r="H1738">
        <v>10915</v>
      </c>
      <c r="I1738" s="1">
        <v>44072</v>
      </c>
      <c r="J1738" s="1" t="str">
        <f>TEXT(Shipping_Data[[#This Row],[OrderDate]],"MMM")</f>
        <v>Aug</v>
      </c>
      <c r="K1738">
        <f>YEAR(Shipping_Data[[#This Row],[OrderDate]])</f>
        <v>2020</v>
      </c>
      <c r="L1738" s="1">
        <v>44100</v>
      </c>
      <c r="M1738" s="1">
        <v>44075</v>
      </c>
      <c r="N1738" t="s">
        <v>47</v>
      </c>
      <c r="O1738">
        <v>54</v>
      </c>
      <c r="P1738" t="s">
        <v>220</v>
      </c>
      <c r="Q1738">
        <v>7.45</v>
      </c>
      <c r="R1738">
        <v>10</v>
      </c>
      <c r="S1738">
        <v>0</v>
      </c>
      <c r="T1738">
        <v>74.5</v>
      </c>
      <c r="U1738">
        <v>3.51</v>
      </c>
    </row>
    <row r="1739" spans="1:21" hidden="1" x14ac:dyDescent="0.2">
      <c r="A1739" t="s">
        <v>396</v>
      </c>
      <c r="B1739" t="s">
        <v>397</v>
      </c>
      <c r="C1739" t="s">
        <v>380</v>
      </c>
      <c r="D1739" t="s">
        <v>381</v>
      </c>
      <c r="E1739" t="s">
        <v>382</v>
      </c>
      <c r="F1739" t="s">
        <v>478</v>
      </c>
      <c r="G1739" t="s">
        <v>457</v>
      </c>
      <c r="H1739">
        <v>10916</v>
      </c>
      <c r="I1739" s="1">
        <v>44072</v>
      </c>
      <c r="J1739" s="1" t="str">
        <f>TEXT(Shipping_Data[[#This Row],[OrderDate]],"MMM")</f>
        <v>Aug</v>
      </c>
      <c r="K1739">
        <f>YEAR(Shipping_Data[[#This Row],[OrderDate]])</f>
        <v>2020</v>
      </c>
      <c r="L1739" s="1">
        <v>44100</v>
      </c>
      <c r="M1739" s="1">
        <v>44082</v>
      </c>
      <c r="N1739" t="s">
        <v>47</v>
      </c>
      <c r="O1739">
        <v>16</v>
      </c>
      <c r="P1739" t="s">
        <v>80</v>
      </c>
      <c r="Q1739">
        <v>17.45</v>
      </c>
      <c r="R1739">
        <v>6</v>
      </c>
      <c r="S1739">
        <v>0</v>
      </c>
      <c r="T1739">
        <v>104.7</v>
      </c>
      <c r="U1739">
        <v>63.77</v>
      </c>
    </row>
    <row r="1740" spans="1:21" hidden="1" x14ac:dyDescent="0.2">
      <c r="A1740" t="s">
        <v>396</v>
      </c>
      <c r="B1740" t="s">
        <v>397</v>
      </c>
      <c r="C1740" t="s">
        <v>380</v>
      </c>
      <c r="D1740" t="s">
        <v>381</v>
      </c>
      <c r="E1740" t="s">
        <v>382</v>
      </c>
      <c r="F1740" t="s">
        <v>478</v>
      </c>
      <c r="G1740" t="s">
        <v>457</v>
      </c>
      <c r="H1740">
        <v>10916</v>
      </c>
      <c r="I1740" s="1">
        <v>44072</v>
      </c>
      <c r="J1740" s="1" t="str">
        <f>TEXT(Shipping_Data[[#This Row],[OrderDate]],"MMM")</f>
        <v>Aug</v>
      </c>
      <c r="K1740">
        <f>YEAR(Shipping_Data[[#This Row],[OrderDate]])</f>
        <v>2020</v>
      </c>
      <c r="L1740" s="1">
        <v>44100</v>
      </c>
      <c r="M1740" s="1">
        <v>44082</v>
      </c>
      <c r="N1740" t="s">
        <v>47</v>
      </c>
      <c r="O1740">
        <v>32</v>
      </c>
      <c r="P1740" t="s">
        <v>101</v>
      </c>
      <c r="Q1740">
        <v>32</v>
      </c>
      <c r="R1740">
        <v>6</v>
      </c>
      <c r="S1740">
        <v>0</v>
      </c>
      <c r="T1740">
        <v>192</v>
      </c>
      <c r="U1740">
        <v>63.77</v>
      </c>
    </row>
    <row r="1741" spans="1:21" hidden="1" x14ac:dyDescent="0.2">
      <c r="A1741" t="s">
        <v>396</v>
      </c>
      <c r="B1741" t="s">
        <v>397</v>
      </c>
      <c r="C1741" t="s">
        <v>380</v>
      </c>
      <c r="D1741" t="s">
        <v>381</v>
      </c>
      <c r="E1741" t="s">
        <v>382</v>
      </c>
      <c r="F1741" t="s">
        <v>478</v>
      </c>
      <c r="G1741" t="s">
        <v>457</v>
      </c>
      <c r="H1741">
        <v>10916</v>
      </c>
      <c r="I1741" s="1">
        <v>44072</v>
      </c>
      <c r="J1741" s="1" t="str">
        <f>TEXT(Shipping_Data[[#This Row],[OrderDate]],"MMM")</f>
        <v>Aug</v>
      </c>
      <c r="K1741">
        <f>YEAR(Shipping_Data[[#This Row],[OrderDate]])</f>
        <v>2020</v>
      </c>
      <c r="L1741" s="1">
        <v>44100</v>
      </c>
      <c r="M1741" s="1">
        <v>44082</v>
      </c>
      <c r="N1741" t="s">
        <v>47</v>
      </c>
      <c r="O1741">
        <v>57</v>
      </c>
      <c r="P1741" t="s">
        <v>55</v>
      </c>
      <c r="Q1741">
        <v>19.5</v>
      </c>
      <c r="R1741">
        <v>20</v>
      </c>
      <c r="S1741">
        <v>0</v>
      </c>
      <c r="T1741">
        <v>390</v>
      </c>
      <c r="U1741">
        <v>63.77</v>
      </c>
    </row>
    <row r="1742" spans="1:21" hidden="1" x14ac:dyDescent="0.2">
      <c r="A1742" t="s">
        <v>198</v>
      </c>
      <c r="B1742" t="s">
        <v>199</v>
      </c>
      <c r="C1742" t="s">
        <v>200</v>
      </c>
      <c r="D1742" t="s">
        <v>201</v>
      </c>
      <c r="E1742" t="s">
        <v>202</v>
      </c>
      <c r="F1742" t="s">
        <v>477</v>
      </c>
      <c r="G1742" t="s">
        <v>453</v>
      </c>
      <c r="H1742">
        <v>10917</v>
      </c>
      <c r="I1742" s="1">
        <v>44075</v>
      </c>
      <c r="J1742" s="1" t="str">
        <f>TEXT(Shipping_Data[[#This Row],[OrderDate]],"MMM")</f>
        <v>Sep</v>
      </c>
      <c r="K1742">
        <f>YEAR(Shipping_Data[[#This Row],[OrderDate]])</f>
        <v>2020</v>
      </c>
      <c r="L1742" s="1">
        <v>44103</v>
      </c>
      <c r="M1742" s="1">
        <v>44084</v>
      </c>
      <c r="N1742" t="s">
        <v>47</v>
      </c>
      <c r="O1742">
        <v>30</v>
      </c>
      <c r="P1742" t="s">
        <v>130</v>
      </c>
      <c r="Q1742">
        <v>25.89</v>
      </c>
      <c r="R1742">
        <v>1</v>
      </c>
      <c r="S1742">
        <v>0</v>
      </c>
      <c r="T1742">
        <v>25.89</v>
      </c>
      <c r="U1742">
        <v>8.2899999999999991</v>
      </c>
    </row>
    <row r="1743" spans="1:21" hidden="1" x14ac:dyDescent="0.2">
      <c r="A1743" t="s">
        <v>198</v>
      </c>
      <c r="B1743" t="s">
        <v>199</v>
      </c>
      <c r="C1743" t="s">
        <v>200</v>
      </c>
      <c r="D1743" t="s">
        <v>201</v>
      </c>
      <c r="E1743" t="s">
        <v>202</v>
      </c>
      <c r="F1743" t="s">
        <v>477</v>
      </c>
      <c r="G1743" t="s">
        <v>453</v>
      </c>
      <c r="H1743">
        <v>10917</v>
      </c>
      <c r="I1743" s="1">
        <v>44075</v>
      </c>
      <c r="J1743" s="1" t="str">
        <f>TEXT(Shipping_Data[[#This Row],[OrderDate]],"MMM")</f>
        <v>Sep</v>
      </c>
      <c r="K1743">
        <f>YEAR(Shipping_Data[[#This Row],[OrderDate]])</f>
        <v>2020</v>
      </c>
      <c r="L1743" s="1">
        <v>44103</v>
      </c>
      <c r="M1743" s="1">
        <v>44084</v>
      </c>
      <c r="N1743" t="s">
        <v>47</v>
      </c>
      <c r="O1743">
        <v>60</v>
      </c>
      <c r="P1743" t="s">
        <v>63</v>
      </c>
      <c r="Q1743">
        <v>34</v>
      </c>
      <c r="R1743">
        <v>10</v>
      </c>
      <c r="S1743">
        <v>0</v>
      </c>
      <c r="T1743">
        <v>340</v>
      </c>
      <c r="U1743">
        <v>8.2899999999999991</v>
      </c>
    </row>
    <row r="1744" spans="1:21" hidden="1" x14ac:dyDescent="0.2">
      <c r="A1744" t="s">
        <v>365</v>
      </c>
      <c r="B1744" t="s">
        <v>366</v>
      </c>
      <c r="C1744" t="s">
        <v>367</v>
      </c>
      <c r="D1744" t="s">
        <v>368</v>
      </c>
      <c r="E1744" t="s">
        <v>298</v>
      </c>
      <c r="F1744" t="s">
        <v>479</v>
      </c>
      <c r="G1744" t="s">
        <v>454</v>
      </c>
      <c r="H1744">
        <v>10918</v>
      </c>
      <c r="I1744" s="1">
        <v>44075</v>
      </c>
      <c r="J1744" s="1" t="str">
        <f>TEXT(Shipping_Data[[#This Row],[OrderDate]],"MMM")</f>
        <v>Sep</v>
      </c>
      <c r="K1744">
        <f>YEAR(Shipping_Data[[#This Row],[OrderDate]])</f>
        <v>2020</v>
      </c>
      <c r="L1744" s="1">
        <v>44103</v>
      </c>
      <c r="M1744" s="1">
        <v>44084</v>
      </c>
      <c r="N1744" t="s">
        <v>26</v>
      </c>
      <c r="O1744">
        <v>1</v>
      </c>
      <c r="P1744" t="s">
        <v>210</v>
      </c>
      <c r="Q1744">
        <v>18</v>
      </c>
      <c r="R1744">
        <v>60</v>
      </c>
      <c r="S1744">
        <v>0.25</v>
      </c>
      <c r="T1744">
        <v>810</v>
      </c>
      <c r="U1744">
        <v>48.83</v>
      </c>
    </row>
    <row r="1745" spans="1:21" hidden="1" x14ac:dyDescent="0.2">
      <c r="A1745" t="s">
        <v>365</v>
      </c>
      <c r="B1745" t="s">
        <v>366</v>
      </c>
      <c r="C1745" t="s">
        <v>367</v>
      </c>
      <c r="D1745" t="s">
        <v>368</v>
      </c>
      <c r="E1745" t="s">
        <v>298</v>
      </c>
      <c r="F1745" t="s">
        <v>479</v>
      </c>
      <c r="G1745" t="s">
        <v>454</v>
      </c>
      <c r="H1745">
        <v>10918</v>
      </c>
      <c r="I1745" s="1">
        <v>44075</v>
      </c>
      <c r="J1745" s="1" t="str">
        <f>TEXT(Shipping_Data[[#This Row],[OrderDate]],"MMM")</f>
        <v>Sep</v>
      </c>
      <c r="K1745">
        <f>YEAR(Shipping_Data[[#This Row],[OrderDate]])</f>
        <v>2020</v>
      </c>
      <c r="L1745" s="1">
        <v>44103</v>
      </c>
      <c r="M1745" s="1">
        <v>44084</v>
      </c>
      <c r="N1745" t="s">
        <v>26</v>
      </c>
      <c r="O1745">
        <v>60</v>
      </c>
      <c r="P1745" t="s">
        <v>63</v>
      </c>
      <c r="Q1745">
        <v>34</v>
      </c>
      <c r="R1745">
        <v>25</v>
      </c>
      <c r="S1745">
        <v>0.25</v>
      </c>
      <c r="T1745">
        <v>637.5</v>
      </c>
      <c r="U1745">
        <v>48.83</v>
      </c>
    </row>
    <row r="1746" spans="1:21" hidden="1" x14ac:dyDescent="0.2">
      <c r="A1746" t="s">
        <v>370</v>
      </c>
      <c r="B1746" t="s">
        <v>371</v>
      </c>
      <c r="C1746" t="s">
        <v>372</v>
      </c>
      <c r="D1746" t="s">
        <v>373</v>
      </c>
      <c r="E1746" t="s">
        <v>93</v>
      </c>
      <c r="F1746" t="s">
        <v>478</v>
      </c>
      <c r="G1746" t="s">
        <v>459</v>
      </c>
      <c r="H1746">
        <v>10919</v>
      </c>
      <c r="I1746" s="1">
        <v>44075</v>
      </c>
      <c r="J1746" s="1" t="str">
        <f>TEXT(Shipping_Data[[#This Row],[OrderDate]],"MMM")</f>
        <v>Sep</v>
      </c>
      <c r="K1746">
        <f>YEAR(Shipping_Data[[#This Row],[OrderDate]])</f>
        <v>2020</v>
      </c>
      <c r="L1746" s="1">
        <v>44103</v>
      </c>
      <c r="M1746" s="1">
        <v>44077</v>
      </c>
      <c r="N1746" t="s">
        <v>47</v>
      </c>
      <c r="O1746">
        <v>16</v>
      </c>
      <c r="P1746" t="s">
        <v>80</v>
      </c>
      <c r="Q1746">
        <v>17.45</v>
      </c>
      <c r="R1746">
        <v>24</v>
      </c>
      <c r="S1746">
        <v>0</v>
      </c>
      <c r="T1746">
        <v>418.8</v>
      </c>
      <c r="U1746">
        <v>19.8</v>
      </c>
    </row>
    <row r="1747" spans="1:21" hidden="1" x14ac:dyDescent="0.2">
      <c r="A1747" t="s">
        <v>370</v>
      </c>
      <c r="B1747" t="s">
        <v>371</v>
      </c>
      <c r="C1747" t="s">
        <v>372</v>
      </c>
      <c r="D1747" t="s">
        <v>373</v>
      </c>
      <c r="E1747" t="s">
        <v>93</v>
      </c>
      <c r="F1747" t="s">
        <v>478</v>
      </c>
      <c r="G1747" t="s">
        <v>459</v>
      </c>
      <c r="H1747">
        <v>10919</v>
      </c>
      <c r="I1747" s="1">
        <v>44075</v>
      </c>
      <c r="J1747" s="1" t="str">
        <f>TEXT(Shipping_Data[[#This Row],[OrderDate]],"MMM")</f>
        <v>Sep</v>
      </c>
      <c r="K1747">
        <f>YEAR(Shipping_Data[[#This Row],[OrderDate]])</f>
        <v>2020</v>
      </c>
      <c r="L1747" s="1">
        <v>44103</v>
      </c>
      <c r="M1747" s="1">
        <v>44077</v>
      </c>
      <c r="N1747" t="s">
        <v>47</v>
      </c>
      <c r="O1747">
        <v>25</v>
      </c>
      <c r="P1747" t="s">
        <v>275</v>
      </c>
      <c r="Q1747">
        <v>14</v>
      </c>
      <c r="R1747">
        <v>24</v>
      </c>
      <c r="S1747">
        <v>0</v>
      </c>
      <c r="T1747">
        <v>336</v>
      </c>
      <c r="U1747">
        <v>19.8</v>
      </c>
    </row>
    <row r="1748" spans="1:21" hidden="1" x14ac:dyDescent="0.2">
      <c r="A1748" t="s">
        <v>370</v>
      </c>
      <c r="B1748" t="s">
        <v>371</v>
      </c>
      <c r="C1748" t="s">
        <v>372</v>
      </c>
      <c r="D1748" t="s">
        <v>373</v>
      </c>
      <c r="E1748" t="s">
        <v>93</v>
      </c>
      <c r="F1748" t="s">
        <v>478</v>
      </c>
      <c r="G1748" t="s">
        <v>459</v>
      </c>
      <c r="H1748">
        <v>10919</v>
      </c>
      <c r="I1748" s="1">
        <v>44075</v>
      </c>
      <c r="J1748" s="1" t="str">
        <f>TEXT(Shipping_Data[[#This Row],[OrderDate]],"MMM")</f>
        <v>Sep</v>
      </c>
      <c r="K1748">
        <f>YEAR(Shipping_Data[[#This Row],[OrderDate]])</f>
        <v>2020</v>
      </c>
      <c r="L1748" s="1">
        <v>44103</v>
      </c>
      <c r="M1748" s="1">
        <v>44077</v>
      </c>
      <c r="N1748" t="s">
        <v>47</v>
      </c>
      <c r="O1748">
        <v>40</v>
      </c>
      <c r="P1748" t="s">
        <v>150</v>
      </c>
      <c r="Q1748">
        <v>18.399999999999999</v>
      </c>
      <c r="R1748">
        <v>20</v>
      </c>
      <c r="S1748">
        <v>0</v>
      </c>
      <c r="T1748">
        <v>368</v>
      </c>
      <c r="U1748">
        <v>19.8</v>
      </c>
    </row>
    <row r="1749" spans="1:21" hidden="1" x14ac:dyDescent="0.2">
      <c r="A1749" t="s">
        <v>322</v>
      </c>
      <c r="B1749" t="s">
        <v>323</v>
      </c>
      <c r="C1749" t="s">
        <v>324</v>
      </c>
      <c r="D1749" t="s">
        <v>325</v>
      </c>
      <c r="E1749" t="s">
        <v>226</v>
      </c>
      <c r="F1749" t="s">
        <v>477</v>
      </c>
      <c r="G1749" t="s">
        <v>453</v>
      </c>
      <c r="H1749">
        <v>10920</v>
      </c>
      <c r="I1749" s="1">
        <v>44076</v>
      </c>
      <c r="J1749" s="1" t="str">
        <f>TEXT(Shipping_Data[[#This Row],[OrderDate]],"MMM")</f>
        <v>Sep</v>
      </c>
      <c r="K1749">
        <f>YEAR(Shipping_Data[[#This Row],[OrderDate]])</f>
        <v>2020</v>
      </c>
      <c r="L1749" s="1">
        <v>44104</v>
      </c>
      <c r="M1749" s="1">
        <v>44082</v>
      </c>
      <c r="N1749" t="s">
        <v>47</v>
      </c>
      <c r="O1749">
        <v>50</v>
      </c>
      <c r="P1749" t="s">
        <v>317</v>
      </c>
      <c r="Q1749">
        <v>16.25</v>
      </c>
      <c r="R1749">
        <v>24</v>
      </c>
      <c r="S1749">
        <v>0</v>
      </c>
      <c r="T1749">
        <v>390</v>
      </c>
      <c r="U1749">
        <v>29.61</v>
      </c>
    </row>
    <row r="1750" spans="1:21" hidden="1" x14ac:dyDescent="0.2">
      <c r="A1750" t="s">
        <v>343</v>
      </c>
      <c r="B1750" t="s">
        <v>344</v>
      </c>
      <c r="C1750" t="s">
        <v>345</v>
      </c>
      <c r="D1750" t="s">
        <v>346</v>
      </c>
      <c r="E1750" t="s">
        <v>308</v>
      </c>
      <c r="F1750" t="s">
        <v>477</v>
      </c>
      <c r="G1750" t="s">
        <v>457</v>
      </c>
      <c r="H1750">
        <v>10921</v>
      </c>
      <c r="I1750" s="1">
        <v>44076</v>
      </c>
      <c r="J1750" s="1" t="str">
        <f>TEXT(Shipping_Data[[#This Row],[OrderDate]],"MMM")</f>
        <v>Sep</v>
      </c>
      <c r="K1750">
        <f>YEAR(Shipping_Data[[#This Row],[OrderDate]])</f>
        <v>2020</v>
      </c>
      <c r="L1750" s="1">
        <v>44118</v>
      </c>
      <c r="M1750" s="1">
        <v>44082</v>
      </c>
      <c r="N1750" t="s">
        <v>40</v>
      </c>
      <c r="O1750">
        <v>35</v>
      </c>
      <c r="P1750" t="s">
        <v>123</v>
      </c>
      <c r="Q1750">
        <v>18</v>
      </c>
      <c r="R1750">
        <v>10</v>
      </c>
      <c r="S1750">
        <v>0</v>
      </c>
      <c r="T1750">
        <v>180</v>
      </c>
      <c r="U1750">
        <v>176.48</v>
      </c>
    </row>
    <row r="1751" spans="1:21" hidden="1" x14ac:dyDescent="0.2">
      <c r="A1751" t="s">
        <v>343</v>
      </c>
      <c r="B1751" t="s">
        <v>344</v>
      </c>
      <c r="C1751" t="s">
        <v>345</v>
      </c>
      <c r="D1751" t="s">
        <v>346</v>
      </c>
      <c r="E1751" t="s">
        <v>308</v>
      </c>
      <c r="F1751" t="s">
        <v>477</v>
      </c>
      <c r="G1751" t="s">
        <v>457</v>
      </c>
      <c r="H1751">
        <v>10921</v>
      </c>
      <c r="I1751" s="1">
        <v>44076</v>
      </c>
      <c r="J1751" s="1" t="str">
        <f>TEXT(Shipping_Data[[#This Row],[OrderDate]],"MMM")</f>
        <v>Sep</v>
      </c>
      <c r="K1751">
        <f>YEAR(Shipping_Data[[#This Row],[OrderDate]])</f>
        <v>2020</v>
      </c>
      <c r="L1751" s="1">
        <v>44118</v>
      </c>
      <c r="M1751" s="1">
        <v>44082</v>
      </c>
      <c r="N1751" t="s">
        <v>40</v>
      </c>
      <c r="O1751">
        <v>63</v>
      </c>
      <c r="P1751" t="s">
        <v>191</v>
      </c>
      <c r="Q1751">
        <v>43.9</v>
      </c>
      <c r="R1751">
        <v>40</v>
      </c>
      <c r="S1751">
        <v>0</v>
      </c>
      <c r="T1751">
        <v>1756</v>
      </c>
      <c r="U1751">
        <v>176.48</v>
      </c>
    </row>
    <row r="1752" spans="1:21" hidden="1" x14ac:dyDescent="0.2">
      <c r="A1752" t="s">
        <v>43</v>
      </c>
      <c r="B1752" t="s">
        <v>44</v>
      </c>
      <c r="C1752" t="s">
        <v>45</v>
      </c>
      <c r="D1752" t="s">
        <v>46</v>
      </c>
      <c r="E1752" t="s">
        <v>39</v>
      </c>
      <c r="F1752" t="s">
        <v>478</v>
      </c>
      <c r="G1752" t="s">
        <v>452</v>
      </c>
      <c r="H1752">
        <v>10922</v>
      </c>
      <c r="I1752" s="1">
        <v>44076</v>
      </c>
      <c r="J1752" s="1" t="str">
        <f>TEXT(Shipping_Data[[#This Row],[OrderDate]],"MMM")</f>
        <v>Sep</v>
      </c>
      <c r="K1752">
        <f>YEAR(Shipping_Data[[#This Row],[OrderDate]])</f>
        <v>2020</v>
      </c>
      <c r="L1752" s="1">
        <v>44104</v>
      </c>
      <c r="M1752" s="1">
        <v>44078</v>
      </c>
      <c r="N1752" t="s">
        <v>26</v>
      </c>
      <c r="O1752">
        <v>17</v>
      </c>
      <c r="P1752" t="s">
        <v>140</v>
      </c>
      <c r="Q1752">
        <v>39</v>
      </c>
      <c r="R1752">
        <v>15</v>
      </c>
      <c r="S1752">
        <v>0</v>
      </c>
      <c r="T1752">
        <v>585</v>
      </c>
      <c r="U1752">
        <v>62.74</v>
      </c>
    </row>
    <row r="1753" spans="1:21" hidden="1" x14ac:dyDescent="0.2">
      <c r="A1753" t="s">
        <v>43</v>
      </c>
      <c r="B1753" t="s">
        <v>44</v>
      </c>
      <c r="C1753" t="s">
        <v>45</v>
      </c>
      <c r="D1753" t="s">
        <v>46</v>
      </c>
      <c r="E1753" t="s">
        <v>39</v>
      </c>
      <c r="F1753" t="s">
        <v>478</v>
      </c>
      <c r="G1753" t="s">
        <v>452</v>
      </c>
      <c r="H1753">
        <v>10922</v>
      </c>
      <c r="I1753" s="1">
        <v>44076</v>
      </c>
      <c r="J1753" s="1" t="str">
        <f>TEXT(Shipping_Data[[#This Row],[OrderDate]],"MMM")</f>
        <v>Sep</v>
      </c>
      <c r="K1753">
        <f>YEAR(Shipping_Data[[#This Row],[OrderDate]])</f>
        <v>2020</v>
      </c>
      <c r="L1753" s="1">
        <v>44104</v>
      </c>
      <c r="M1753" s="1">
        <v>44078</v>
      </c>
      <c r="N1753" t="s">
        <v>26</v>
      </c>
      <c r="O1753">
        <v>24</v>
      </c>
      <c r="P1753" t="s">
        <v>72</v>
      </c>
      <c r="Q1753">
        <v>4.5</v>
      </c>
      <c r="R1753">
        <v>35</v>
      </c>
      <c r="S1753">
        <v>0</v>
      </c>
      <c r="T1753">
        <v>157.5</v>
      </c>
      <c r="U1753">
        <v>62.74</v>
      </c>
    </row>
    <row r="1754" spans="1:21" hidden="1" x14ac:dyDescent="0.2">
      <c r="A1754" t="s">
        <v>313</v>
      </c>
      <c r="B1754" t="s">
        <v>314</v>
      </c>
      <c r="C1754" t="s">
        <v>315</v>
      </c>
      <c r="D1754" t="s">
        <v>316</v>
      </c>
      <c r="E1754" t="s">
        <v>20</v>
      </c>
      <c r="F1754" t="s">
        <v>477</v>
      </c>
      <c r="G1754" t="s">
        <v>460</v>
      </c>
      <c r="H1754">
        <v>10923</v>
      </c>
      <c r="I1754" s="1">
        <v>44076</v>
      </c>
      <c r="J1754" s="1" t="str">
        <f>TEXT(Shipping_Data[[#This Row],[OrderDate]],"MMM")</f>
        <v>Sep</v>
      </c>
      <c r="K1754">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hidden="1" x14ac:dyDescent="0.2">
      <c r="A1755" t="s">
        <v>313</v>
      </c>
      <c r="B1755" t="s">
        <v>314</v>
      </c>
      <c r="C1755" t="s">
        <v>315</v>
      </c>
      <c r="D1755" t="s">
        <v>316</v>
      </c>
      <c r="E1755" t="s">
        <v>20</v>
      </c>
      <c r="F1755" t="s">
        <v>477</v>
      </c>
      <c r="G1755" t="s">
        <v>460</v>
      </c>
      <c r="H1755">
        <v>10923</v>
      </c>
      <c r="I1755" s="1">
        <v>44076</v>
      </c>
      <c r="J1755" s="1" t="str">
        <f>TEXT(Shipping_Data[[#This Row],[OrderDate]],"MMM")</f>
        <v>Sep</v>
      </c>
      <c r="K1755">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hidden="1" x14ac:dyDescent="0.2">
      <c r="A1756" t="s">
        <v>313</v>
      </c>
      <c r="B1756" t="s">
        <v>314</v>
      </c>
      <c r="C1756" t="s">
        <v>315</v>
      </c>
      <c r="D1756" t="s">
        <v>316</v>
      </c>
      <c r="E1756" t="s">
        <v>20</v>
      </c>
      <c r="F1756" t="s">
        <v>477</v>
      </c>
      <c r="G1756" t="s">
        <v>460</v>
      </c>
      <c r="H1756">
        <v>10923</v>
      </c>
      <c r="I1756" s="1">
        <v>44076</v>
      </c>
      <c r="J1756" s="1" t="str">
        <f>TEXT(Shipping_Data[[#This Row],[OrderDate]],"MMM")</f>
        <v>Sep</v>
      </c>
      <c r="K1756">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hidden="1" x14ac:dyDescent="0.2">
      <c r="A1757" t="s">
        <v>186</v>
      </c>
      <c r="B1757" t="s">
        <v>187</v>
      </c>
      <c r="C1757" t="s">
        <v>188</v>
      </c>
      <c r="D1757" t="s">
        <v>189</v>
      </c>
      <c r="E1757" t="s">
        <v>135</v>
      </c>
      <c r="F1757" t="s">
        <v>477</v>
      </c>
      <c r="G1757" t="s">
        <v>454</v>
      </c>
      <c r="H1757">
        <v>10924</v>
      </c>
      <c r="I1757" s="1">
        <v>44077</v>
      </c>
      <c r="J1757" s="1" t="str">
        <f>TEXT(Shipping_Data[[#This Row],[OrderDate]],"MMM")</f>
        <v>Sep</v>
      </c>
      <c r="K1757">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hidden="1" x14ac:dyDescent="0.2">
      <c r="A1758" t="s">
        <v>186</v>
      </c>
      <c r="B1758" t="s">
        <v>187</v>
      </c>
      <c r="C1758" t="s">
        <v>188</v>
      </c>
      <c r="D1758" t="s">
        <v>189</v>
      </c>
      <c r="E1758" t="s">
        <v>135</v>
      </c>
      <c r="F1758" t="s">
        <v>477</v>
      </c>
      <c r="G1758" t="s">
        <v>454</v>
      </c>
      <c r="H1758">
        <v>10924</v>
      </c>
      <c r="I1758" s="1">
        <v>44077</v>
      </c>
      <c r="J1758" s="1" t="str">
        <f>TEXT(Shipping_Data[[#This Row],[OrderDate]],"MMM")</f>
        <v>Sep</v>
      </c>
      <c r="K1758">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hidden="1" x14ac:dyDescent="0.2">
      <c r="A1759" t="s">
        <v>186</v>
      </c>
      <c r="B1759" t="s">
        <v>187</v>
      </c>
      <c r="C1759" t="s">
        <v>188</v>
      </c>
      <c r="D1759" t="s">
        <v>189</v>
      </c>
      <c r="E1759" t="s">
        <v>135</v>
      </c>
      <c r="F1759" t="s">
        <v>477</v>
      </c>
      <c r="G1759" t="s">
        <v>454</v>
      </c>
      <c r="H1759">
        <v>10924</v>
      </c>
      <c r="I1759" s="1">
        <v>44077</v>
      </c>
      <c r="J1759" s="1" t="str">
        <f>TEXT(Shipping_Data[[#This Row],[OrderDate]],"MMM")</f>
        <v>Sep</v>
      </c>
      <c r="K1759">
        <f>YEAR(Shipping_Data[[#This Row],[OrderDate]])</f>
        <v>2020</v>
      </c>
      <c r="L1759" s="1">
        <v>44105</v>
      </c>
      <c r="M1759" s="1">
        <v>44112</v>
      </c>
      <c r="N1759" t="s">
        <v>47</v>
      </c>
      <c r="O1759">
        <v>75</v>
      </c>
      <c r="P1759" t="s">
        <v>197</v>
      </c>
      <c r="Q1759">
        <v>7.75</v>
      </c>
      <c r="R1759">
        <v>6</v>
      </c>
      <c r="S1759">
        <v>0</v>
      </c>
      <c r="T1759">
        <v>46.5</v>
      </c>
      <c r="U1759">
        <v>151.52000000000001</v>
      </c>
    </row>
    <row r="1760" spans="1:21" hidden="1" x14ac:dyDescent="0.2">
      <c r="A1760" t="s">
        <v>43</v>
      </c>
      <c r="B1760" t="s">
        <v>44</v>
      </c>
      <c r="C1760" t="s">
        <v>45</v>
      </c>
      <c r="D1760" t="s">
        <v>46</v>
      </c>
      <c r="E1760" t="s">
        <v>39</v>
      </c>
      <c r="F1760" t="s">
        <v>478</v>
      </c>
      <c r="G1760" t="s">
        <v>454</v>
      </c>
      <c r="H1760">
        <v>10925</v>
      </c>
      <c r="I1760" s="1">
        <v>44077</v>
      </c>
      <c r="J1760" s="1" t="str">
        <f>TEXT(Shipping_Data[[#This Row],[OrderDate]],"MMM")</f>
        <v>Sep</v>
      </c>
      <c r="K1760">
        <f>YEAR(Shipping_Data[[#This Row],[OrderDate]])</f>
        <v>2020</v>
      </c>
      <c r="L1760" s="1">
        <v>44105</v>
      </c>
      <c r="M1760" s="1">
        <v>44086</v>
      </c>
      <c r="N1760" t="s">
        <v>40</v>
      </c>
      <c r="O1760">
        <v>36</v>
      </c>
      <c r="P1760" t="s">
        <v>81</v>
      </c>
      <c r="Q1760">
        <v>19</v>
      </c>
      <c r="R1760">
        <v>25</v>
      </c>
      <c r="S1760">
        <v>0.15000000596046448</v>
      </c>
      <c r="T1760">
        <v>403.75</v>
      </c>
      <c r="U1760">
        <v>2.27</v>
      </c>
    </row>
    <row r="1761" spans="1:21" hidden="1" x14ac:dyDescent="0.2">
      <c r="A1761" t="s">
        <v>43</v>
      </c>
      <c r="B1761" t="s">
        <v>44</v>
      </c>
      <c r="C1761" t="s">
        <v>45</v>
      </c>
      <c r="D1761" t="s">
        <v>46</v>
      </c>
      <c r="E1761" t="s">
        <v>39</v>
      </c>
      <c r="F1761" t="s">
        <v>478</v>
      </c>
      <c r="G1761" t="s">
        <v>454</v>
      </c>
      <c r="H1761">
        <v>10925</v>
      </c>
      <c r="I1761" s="1">
        <v>44077</v>
      </c>
      <c r="J1761" s="1" t="str">
        <f>TEXT(Shipping_Data[[#This Row],[OrderDate]],"MMM")</f>
        <v>Sep</v>
      </c>
      <c r="K1761">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hidden="1" x14ac:dyDescent="0.2">
      <c r="A1762" t="s">
        <v>251</v>
      </c>
      <c r="B1762" t="s">
        <v>252</v>
      </c>
      <c r="C1762" t="s">
        <v>104</v>
      </c>
      <c r="D1762" t="s">
        <v>253</v>
      </c>
      <c r="E1762" t="s">
        <v>106</v>
      </c>
      <c r="F1762" t="s">
        <v>479</v>
      </c>
      <c r="G1762" t="s">
        <v>453</v>
      </c>
      <c r="H1762">
        <v>10926</v>
      </c>
      <c r="I1762" s="1">
        <v>44077</v>
      </c>
      <c r="J1762" s="1" t="str">
        <f>TEXT(Shipping_Data[[#This Row],[OrderDate]],"MMM")</f>
        <v>Sep</v>
      </c>
      <c r="K1762">
        <f>YEAR(Shipping_Data[[#This Row],[OrderDate]])</f>
        <v>2020</v>
      </c>
      <c r="L1762" s="1">
        <v>44105</v>
      </c>
      <c r="M1762" s="1">
        <v>44084</v>
      </c>
      <c r="N1762" t="s">
        <v>26</v>
      </c>
      <c r="O1762">
        <v>11</v>
      </c>
      <c r="P1762" t="s">
        <v>27</v>
      </c>
      <c r="Q1762">
        <v>21</v>
      </c>
      <c r="R1762">
        <v>2</v>
      </c>
      <c r="S1762">
        <v>0</v>
      </c>
      <c r="T1762">
        <v>42</v>
      </c>
      <c r="U1762">
        <v>39.92</v>
      </c>
    </row>
    <row r="1763" spans="1:21" hidden="1" x14ac:dyDescent="0.2">
      <c r="A1763" t="s">
        <v>251</v>
      </c>
      <c r="B1763" t="s">
        <v>252</v>
      </c>
      <c r="C1763" t="s">
        <v>104</v>
      </c>
      <c r="D1763" t="s">
        <v>253</v>
      </c>
      <c r="E1763" t="s">
        <v>106</v>
      </c>
      <c r="F1763" t="s">
        <v>479</v>
      </c>
      <c r="G1763" t="s">
        <v>453</v>
      </c>
      <c r="H1763">
        <v>10926</v>
      </c>
      <c r="I1763" s="1">
        <v>44077</v>
      </c>
      <c r="J1763" s="1" t="str">
        <f>TEXT(Shipping_Data[[#This Row],[OrderDate]],"MMM")</f>
        <v>Sep</v>
      </c>
      <c r="K1763">
        <f>YEAR(Shipping_Data[[#This Row],[OrderDate]])</f>
        <v>2020</v>
      </c>
      <c r="L1763" s="1">
        <v>44105</v>
      </c>
      <c r="M1763" s="1">
        <v>44084</v>
      </c>
      <c r="N1763" t="s">
        <v>26</v>
      </c>
      <c r="O1763">
        <v>13</v>
      </c>
      <c r="P1763" t="s">
        <v>180</v>
      </c>
      <c r="Q1763">
        <v>6</v>
      </c>
      <c r="R1763">
        <v>10</v>
      </c>
      <c r="S1763">
        <v>0</v>
      </c>
      <c r="T1763">
        <v>60</v>
      </c>
      <c r="U1763">
        <v>39.92</v>
      </c>
    </row>
    <row r="1764" spans="1:21" hidden="1" x14ac:dyDescent="0.2">
      <c r="A1764" t="s">
        <v>251</v>
      </c>
      <c r="B1764" t="s">
        <v>252</v>
      </c>
      <c r="C1764" t="s">
        <v>104</v>
      </c>
      <c r="D1764" t="s">
        <v>253</v>
      </c>
      <c r="E1764" t="s">
        <v>106</v>
      </c>
      <c r="F1764" t="s">
        <v>479</v>
      </c>
      <c r="G1764" t="s">
        <v>453</v>
      </c>
      <c r="H1764">
        <v>10926</v>
      </c>
      <c r="I1764" s="1">
        <v>44077</v>
      </c>
      <c r="J1764" s="1" t="str">
        <f>TEXT(Shipping_Data[[#This Row],[OrderDate]],"MMM")</f>
        <v>Sep</v>
      </c>
      <c r="K1764">
        <f>YEAR(Shipping_Data[[#This Row],[OrderDate]])</f>
        <v>2020</v>
      </c>
      <c r="L1764" s="1">
        <v>44105</v>
      </c>
      <c r="M1764" s="1">
        <v>44084</v>
      </c>
      <c r="N1764" t="s">
        <v>26</v>
      </c>
      <c r="O1764">
        <v>19</v>
      </c>
      <c r="P1764" t="s">
        <v>203</v>
      </c>
      <c r="Q1764">
        <v>9.1999999999999993</v>
      </c>
      <c r="R1764">
        <v>7</v>
      </c>
      <c r="S1764">
        <v>0</v>
      </c>
      <c r="T1764">
        <v>64.400000000000006</v>
      </c>
      <c r="U1764">
        <v>39.92</v>
      </c>
    </row>
    <row r="1765" spans="1:21" hidden="1" x14ac:dyDescent="0.2">
      <c r="A1765" t="s">
        <v>251</v>
      </c>
      <c r="B1765" t="s">
        <v>252</v>
      </c>
      <c r="C1765" t="s">
        <v>104</v>
      </c>
      <c r="D1765" t="s">
        <v>253</v>
      </c>
      <c r="E1765" t="s">
        <v>106</v>
      </c>
      <c r="F1765" t="s">
        <v>479</v>
      </c>
      <c r="G1765" t="s">
        <v>453</v>
      </c>
      <c r="H1765">
        <v>10926</v>
      </c>
      <c r="I1765" s="1">
        <v>44077</v>
      </c>
      <c r="J1765" s="1" t="str">
        <f>TEXT(Shipping_Data[[#This Row],[OrderDate]],"MMM")</f>
        <v>Sep</v>
      </c>
      <c r="K1765">
        <f>YEAR(Shipping_Data[[#This Row],[OrderDate]])</f>
        <v>2020</v>
      </c>
      <c r="L1765" s="1">
        <v>44105</v>
      </c>
      <c r="M1765" s="1">
        <v>44084</v>
      </c>
      <c r="N1765" t="s">
        <v>26</v>
      </c>
      <c r="O1765">
        <v>72</v>
      </c>
      <c r="P1765" t="s">
        <v>29</v>
      </c>
      <c r="Q1765">
        <v>34.799999999999997</v>
      </c>
      <c r="R1765">
        <v>10</v>
      </c>
      <c r="S1765">
        <v>0</v>
      </c>
      <c r="T1765">
        <v>348</v>
      </c>
      <c r="U1765">
        <v>39.92</v>
      </c>
    </row>
    <row r="1766" spans="1:21" hidden="1" x14ac:dyDescent="0.2">
      <c r="A1766" t="s">
        <v>445</v>
      </c>
      <c r="B1766" t="s">
        <v>446</v>
      </c>
      <c r="C1766" t="s">
        <v>447</v>
      </c>
      <c r="D1766" t="s">
        <v>448</v>
      </c>
      <c r="E1766" t="s">
        <v>20</v>
      </c>
      <c r="F1766" t="s">
        <v>477</v>
      </c>
      <c r="G1766" t="s">
        <v>453</v>
      </c>
      <c r="H1766">
        <v>10927</v>
      </c>
      <c r="I1766" s="1">
        <v>44078</v>
      </c>
      <c r="J1766" s="1" t="str">
        <f>TEXT(Shipping_Data[[#This Row],[OrderDate]],"MMM")</f>
        <v>Sep</v>
      </c>
      <c r="K1766">
        <f>YEAR(Shipping_Data[[#This Row],[OrderDate]])</f>
        <v>2020</v>
      </c>
      <c r="L1766" s="1">
        <v>44106</v>
      </c>
      <c r="M1766" s="1">
        <v>44112</v>
      </c>
      <c r="N1766" t="s">
        <v>40</v>
      </c>
      <c r="O1766">
        <v>20</v>
      </c>
      <c r="P1766" t="s">
        <v>61</v>
      </c>
      <c r="Q1766">
        <v>81</v>
      </c>
      <c r="R1766">
        <v>5</v>
      </c>
      <c r="S1766">
        <v>0</v>
      </c>
      <c r="T1766">
        <v>405</v>
      </c>
      <c r="U1766">
        <v>19.79</v>
      </c>
    </row>
    <row r="1767" spans="1:21" hidden="1" x14ac:dyDescent="0.2">
      <c r="A1767" t="s">
        <v>445</v>
      </c>
      <c r="B1767" t="s">
        <v>446</v>
      </c>
      <c r="C1767" t="s">
        <v>447</v>
      </c>
      <c r="D1767" t="s">
        <v>448</v>
      </c>
      <c r="E1767" t="s">
        <v>20</v>
      </c>
      <c r="F1767" t="s">
        <v>477</v>
      </c>
      <c r="G1767" t="s">
        <v>453</v>
      </c>
      <c r="H1767">
        <v>10927</v>
      </c>
      <c r="I1767" s="1">
        <v>44078</v>
      </c>
      <c r="J1767" s="1" t="str">
        <f>TEXT(Shipping_Data[[#This Row],[OrderDate]],"MMM")</f>
        <v>Sep</v>
      </c>
      <c r="K1767">
        <f>YEAR(Shipping_Data[[#This Row],[OrderDate]])</f>
        <v>2020</v>
      </c>
      <c r="L1767" s="1">
        <v>44106</v>
      </c>
      <c r="M1767" s="1">
        <v>44112</v>
      </c>
      <c r="N1767" t="s">
        <v>40</v>
      </c>
      <c r="O1767">
        <v>52</v>
      </c>
      <c r="P1767" t="s">
        <v>270</v>
      </c>
      <c r="Q1767">
        <v>7</v>
      </c>
      <c r="R1767">
        <v>5</v>
      </c>
      <c r="S1767">
        <v>0</v>
      </c>
      <c r="T1767">
        <v>35</v>
      </c>
      <c r="U1767">
        <v>19.79</v>
      </c>
    </row>
    <row r="1768" spans="1:21" hidden="1" x14ac:dyDescent="0.2">
      <c r="A1768" t="s">
        <v>445</v>
      </c>
      <c r="B1768" t="s">
        <v>446</v>
      </c>
      <c r="C1768" t="s">
        <v>447</v>
      </c>
      <c r="D1768" t="s">
        <v>448</v>
      </c>
      <c r="E1768" t="s">
        <v>20</v>
      </c>
      <c r="F1768" t="s">
        <v>477</v>
      </c>
      <c r="G1768" t="s">
        <v>453</v>
      </c>
      <c r="H1768">
        <v>10927</v>
      </c>
      <c r="I1768" s="1">
        <v>44078</v>
      </c>
      <c r="J1768" s="1" t="str">
        <f>TEXT(Shipping_Data[[#This Row],[OrderDate]],"MMM")</f>
        <v>Sep</v>
      </c>
      <c r="K1768">
        <f>YEAR(Shipping_Data[[#This Row],[OrderDate]])</f>
        <v>2020</v>
      </c>
      <c r="L1768" s="1">
        <v>44106</v>
      </c>
      <c r="M1768" s="1">
        <v>44112</v>
      </c>
      <c r="N1768" t="s">
        <v>40</v>
      </c>
      <c r="O1768">
        <v>76</v>
      </c>
      <c r="P1768" t="s">
        <v>151</v>
      </c>
      <c r="Q1768">
        <v>18</v>
      </c>
      <c r="R1768">
        <v>20</v>
      </c>
      <c r="S1768">
        <v>0</v>
      </c>
      <c r="T1768">
        <v>360</v>
      </c>
      <c r="U1768">
        <v>19.79</v>
      </c>
    </row>
    <row r="1769" spans="1:21" hidden="1" x14ac:dyDescent="0.2">
      <c r="A1769" t="s">
        <v>342</v>
      </c>
      <c r="B1769" t="s">
        <v>339</v>
      </c>
      <c r="C1769" t="s">
        <v>340</v>
      </c>
      <c r="D1769" t="s">
        <v>341</v>
      </c>
      <c r="E1769" t="s">
        <v>202</v>
      </c>
      <c r="F1769" t="s">
        <v>477</v>
      </c>
      <c r="G1769" t="s">
        <v>457</v>
      </c>
      <c r="H1769">
        <v>10928</v>
      </c>
      <c r="I1769" s="1">
        <v>44078</v>
      </c>
      <c r="J1769" s="1" t="str">
        <f>TEXT(Shipping_Data[[#This Row],[OrderDate]],"MMM")</f>
        <v>Sep</v>
      </c>
      <c r="K1769">
        <f>YEAR(Shipping_Data[[#This Row],[OrderDate]])</f>
        <v>2020</v>
      </c>
      <c r="L1769" s="1">
        <v>44106</v>
      </c>
      <c r="M1769" s="1">
        <v>44091</v>
      </c>
      <c r="N1769" t="s">
        <v>40</v>
      </c>
      <c r="O1769">
        <v>47</v>
      </c>
      <c r="P1769" t="s">
        <v>299</v>
      </c>
      <c r="Q1769">
        <v>9.5</v>
      </c>
      <c r="R1769">
        <v>5</v>
      </c>
      <c r="S1769">
        <v>0</v>
      </c>
      <c r="T1769">
        <v>47.5</v>
      </c>
      <c r="U1769">
        <v>1.36</v>
      </c>
    </row>
    <row r="1770" spans="1:21" hidden="1" x14ac:dyDescent="0.2">
      <c r="A1770" t="s">
        <v>342</v>
      </c>
      <c r="B1770" t="s">
        <v>339</v>
      </c>
      <c r="C1770" t="s">
        <v>340</v>
      </c>
      <c r="D1770" t="s">
        <v>341</v>
      </c>
      <c r="E1770" t="s">
        <v>202</v>
      </c>
      <c r="F1770" t="s">
        <v>477</v>
      </c>
      <c r="G1770" t="s">
        <v>457</v>
      </c>
      <c r="H1770">
        <v>10928</v>
      </c>
      <c r="I1770" s="1">
        <v>44078</v>
      </c>
      <c r="J1770" s="1" t="str">
        <f>TEXT(Shipping_Data[[#This Row],[OrderDate]],"MMM")</f>
        <v>Sep</v>
      </c>
      <c r="K1770">
        <f>YEAR(Shipping_Data[[#This Row],[OrderDate]])</f>
        <v>2020</v>
      </c>
      <c r="L1770" s="1">
        <v>44106</v>
      </c>
      <c r="M1770" s="1">
        <v>44091</v>
      </c>
      <c r="N1770" t="s">
        <v>40</v>
      </c>
      <c r="O1770">
        <v>76</v>
      </c>
      <c r="P1770" t="s">
        <v>151</v>
      </c>
      <c r="Q1770">
        <v>18</v>
      </c>
      <c r="R1770">
        <v>5</v>
      </c>
      <c r="S1770">
        <v>0</v>
      </c>
      <c r="T1770">
        <v>90</v>
      </c>
      <c r="U1770">
        <v>1.36</v>
      </c>
    </row>
    <row r="1771" spans="1:21" hidden="1" x14ac:dyDescent="0.2">
      <c r="A1771" t="s">
        <v>146</v>
      </c>
      <c r="B1771" t="s">
        <v>147</v>
      </c>
      <c r="C1771" t="s">
        <v>148</v>
      </c>
      <c r="D1771" t="s">
        <v>149</v>
      </c>
      <c r="E1771" t="s">
        <v>34</v>
      </c>
      <c r="F1771" t="s">
        <v>477</v>
      </c>
      <c r="G1771" t="s">
        <v>456</v>
      </c>
      <c r="H1771">
        <v>10929</v>
      </c>
      <c r="I1771" s="1">
        <v>44078</v>
      </c>
      <c r="J1771" s="1" t="str">
        <f>TEXT(Shipping_Data[[#This Row],[OrderDate]],"MMM")</f>
        <v>Sep</v>
      </c>
      <c r="K1771">
        <f>YEAR(Shipping_Data[[#This Row],[OrderDate]])</f>
        <v>2020</v>
      </c>
      <c r="L1771" s="1">
        <v>44106</v>
      </c>
      <c r="M1771" s="1">
        <v>44085</v>
      </c>
      <c r="N1771" t="s">
        <v>40</v>
      </c>
      <c r="O1771">
        <v>21</v>
      </c>
      <c r="P1771" t="s">
        <v>107</v>
      </c>
      <c r="Q1771">
        <v>10</v>
      </c>
      <c r="R1771">
        <v>60</v>
      </c>
      <c r="S1771">
        <v>0</v>
      </c>
      <c r="T1771">
        <v>600</v>
      </c>
      <c r="U1771">
        <v>33.93</v>
      </c>
    </row>
    <row r="1772" spans="1:21" hidden="1" x14ac:dyDescent="0.2">
      <c r="A1772" t="s">
        <v>146</v>
      </c>
      <c r="B1772" t="s">
        <v>147</v>
      </c>
      <c r="C1772" t="s">
        <v>148</v>
      </c>
      <c r="D1772" t="s">
        <v>149</v>
      </c>
      <c r="E1772" t="s">
        <v>34</v>
      </c>
      <c r="F1772" t="s">
        <v>477</v>
      </c>
      <c r="G1772" t="s">
        <v>456</v>
      </c>
      <c r="H1772">
        <v>10929</v>
      </c>
      <c r="I1772" s="1">
        <v>44078</v>
      </c>
      <c r="J1772" s="1" t="str">
        <f>TEXT(Shipping_Data[[#This Row],[OrderDate]],"MMM")</f>
        <v>Sep</v>
      </c>
      <c r="K1772">
        <f>YEAR(Shipping_Data[[#This Row],[OrderDate]])</f>
        <v>2020</v>
      </c>
      <c r="L1772" s="1">
        <v>44106</v>
      </c>
      <c r="M1772" s="1">
        <v>44085</v>
      </c>
      <c r="N1772" t="s">
        <v>40</v>
      </c>
      <c r="O1772">
        <v>75</v>
      </c>
      <c r="P1772" t="s">
        <v>197</v>
      </c>
      <c r="Q1772">
        <v>7.75</v>
      </c>
      <c r="R1772">
        <v>49</v>
      </c>
      <c r="S1772">
        <v>0</v>
      </c>
      <c r="T1772">
        <v>379.75</v>
      </c>
      <c r="U1772">
        <v>33.93</v>
      </c>
    </row>
    <row r="1773" spans="1:21" hidden="1" x14ac:dyDescent="0.2">
      <c r="A1773" t="s">
        <v>146</v>
      </c>
      <c r="B1773" t="s">
        <v>147</v>
      </c>
      <c r="C1773" t="s">
        <v>148</v>
      </c>
      <c r="D1773" t="s">
        <v>149</v>
      </c>
      <c r="E1773" t="s">
        <v>34</v>
      </c>
      <c r="F1773" t="s">
        <v>477</v>
      </c>
      <c r="G1773" t="s">
        <v>456</v>
      </c>
      <c r="H1773">
        <v>10929</v>
      </c>
      <c r="I1773" s="1">
        <v>44078</v>
      </c>
      <c r="J1773" s="1" t="str">
        <f>TEXT(Shipping_Data[[#This Row],[OrderDate]],"MMM")</f>
        <v>Sep</v>
      </c>
      <c r="K1773">
        <f>YEAR(Shipping_Data[[#This Row],[OrderDate]])</f>
        <v>2020</v>
      </c>
      <c r="L1773" s="1">
        <v>44106</v>
      </c>
      <c r="M1773" s="1">
        <v>44085</v>
      </c>
      <c r="N1773" t="s">
        <v>40</v>
      </c>
      <c r="O1773">
        <v>77</v>
      </c>
      <c r="P1773" t="s">
        <v>88</v>
      </c>
      <c r="Q1773">
        <v>13</v>
      </c>
      <c r="R1773">
        <v>15</v>
      </c>
      <c r="S1773">
        <v>0</v>
      </c>
      <c r="T1773">
        <v>195</v>
      </c>
      <c r="U1773">
        <v>33.93</v>
      </c>
    </row>
    <row r="1774" spans="1:21" hidden="1" x14ac:dyDescent="0.2">
      <c r="A1774" t="s">
        <v>56</v>
      </c>
      <c r="B1774" t="s">
        <v>57</v>
      </c>
      <c r="C1774" t="s">
        <v>58</v>
      </c>
      <c r="D1774" t="s">
        <v>59</v>
      </c>
      <c r="E1774" t="s">
        <v>60</v>
      </c>
      <c r="F1774" t="s">
        <v>477</v>
      </c>
      <c r="G1774" t="s">
        <v>453</v>
      </c>
      <c r="H1774">
        <v>10930</v>
      </c>
      <c r="I1774" s="1">
        <v>44079</v>
      </c>
      <c r="J1774" s="1" t="str">
        <f>TEXT(Shipping_Data[[#This Row],[OrderDate]],"MMM")</f>
        <v>Sep</v>
      </c>
      <c r="K1774">
        <f>YEAR(Shipping_Data[[#This Row],[OrderDate]])</f>
        <v>2020</v>
      </c>
      <c r="L1774" s="1">
        <v>44121</v>
      </c>
      <c r="M1774" s="1">
        <v>44091</v>
      </c>
      <c r="N1774" t="s">
        <v>26</v>
      </c>
      <c r="O1774">
        <v>21</v>
      </c>
      <c r="P1774" t="s">
        <v>107</v>
      </c>
      <c r="Q1774">
        <v>10</v>
      </c>
      <c r="R1774">
        <v>36</v>
      </c>
      <c r="S1774">
        <v>0</v>
      </c>
      <c r="T1774">
        <v>360</v>
      </c>
      <c r="U1774">
        <v>15.55</v>
      </c>
    </row>
    <row r="1775" spans="1:21" hidden="1" x14ac:dyDescent="0.2">
      <c r="A1775" t="s">
        <v>56</v>
      </c>
      <c r="B1775" t="s">
        <v>57</v>
      </c>
      <c r="C1775" t="s">
        <v>58</v>
      </c>
      <c r="D1775" t="s">
        <v>59</v>
      </c>
      <c r="E1775" t="s">
        <v>60</v>
      </c>
      <c r="F1775" t="s">
        <v>477</v>
      </c>
      <c r="G1775" t="s">
        <v>453</v>
      </c>
      <c r="H1775">
        <v>10930</v>
      </c>
      <c r="I1775" s="1">
        <v>44079</v>
      </c>
      <c r="J1775" s="1" t="str">
        <f>TEXT(Shipping_Data[[#This Row],[OrderDate]],"MMM")</f>
        <v>Sep</v>
      </c>
      <c r="K1775">
        <f>YEAR(Shipping_Data[[#This Row],[OrderDate]])</f>
        <v>2020</v>
      </c>
      <c r="L1775" s="1">
        <v>44121</v>
      </c>
      <c r="M1775" s="1">
        <v>44091</v>
      </c>
      <c r="N1775" t="s">
        <v>26</v>
      </c>
      <c r="O1775">
        <v>27</v>
      </c>
      <c r="P1775" t="s">
        <v>94</v>
      </c>
      <c r="Q1775">
        <v>43.9</v>
      </c>
      <c r="R1775">
        <v>25</v>
      </c>
      <c r="S1775">
        <v>0</v>
      </c>
      <c r="T1775">
        <v>1097.5</v>
      </c>
      <c r="U1775">
        <v>15.55</v>
      </c>
    </row>
    <row r="1776" spans="1:21" hidden="1" x14ac:dyDescent="0.2">
      <c r="A1776" t="s">
        <v>56</v>
      </c>
      <c r="B1776" t="s">
        <v>57</v>
      </c>
      <c r="C1776" t="s">
        <v>58</v>
      </c>
      <c r="D1776" t="s">
        <v>59</v>
      </c>
      <c r="E1776" t="s">
        <v>60</v>
      </c>
      <c r="F1776" t="s">
        <v>477</v>
      </c>
      <c r="G1776" t="s">
        <v>453</v>
      </c>
      <c r="H1776">
        <v>10930</v>
      </c>
      <c r="I1776" s="1">
        <v>44079</v>
      </c>
      <c r="J1776" s="1" t="str">
        <f>TEXT(Shipping_Data[[#This Row],[OrderDate]],"MMM")</f>
        <v>Sep</v>
      </c>
      <c r="K1776">
        <f>YEAR(Shipping_Data[[#This Row],[OrderDate]])</f>
        <v>2020</v>
      </c>
      <c r="L1776" s="1">
        <v>44121</v>
      </c>
      <c r="M1776" s="1">
        <v>44091</v>
      </c>
      <c r="N1776" t="s">
        <v>26</v>
      </c>
      <c r="O1776">
        <v>55</v>
      </c>
      <c r="P1776" t="s">
        <v>73</v>
      </c>
      <c r="Q1776">
        <v>24</v>
      </c>
      <c r="R1776">
        <v>25</v>
      </c>
      <c r="S1776">
        <v>0.20000000298023224</v>
      </c>
      <c r="T1776">
        <v>480</v>
      </c>
      <c r="U1776">
        <v>15.55</v>
      </c>
    </row>
    <row r="1777" spans="1:21" hidden="1" x14ac:dyDescent="0.2">
      <c r="A1777" t="s">
        <v>56</v>
      </c>
      <c r="B1777" t="s">
        <v>57</v>
      </c>
      <c r="C1777" t="s">
        <v>58</v>
      </c>
      <c r="D1777" t="s">
        <v>59</v>
      </c>
      <c r="E1777" t="s">
        <v>60</v>
      </c>
      <c r="F1777" t="s">
        <v>477</v>
      </c>
      <c r="G1777" t="s">
        <v>453</v>
      </c>
      <c r="H1777">
        <v>10930</v>
      </c>
      <c r="I1777" s="1">
        <v>44079</v>
      </c>
      <c r="J1777" s="1" t="str">
        <f>TEXT(Shipping_Data[[#This Row],[OrderDate]],"MMM")</f>
        <v>Sep</v>
      </c>
      <c r="K1777">
        <f>YEAR(Shipping_Data[[#This Row],[OrderDate]])</f>
        <v>2020</v>
      </c>
      <c r="L1777" s="1">
        <v>44121</v>
      </c>
      <c r="M1777" s="1">
        <v>44091</v>
      </c>
      <c r="N1777" t="s">
        <v>26</v>
      </c>
      <c r="O1777">
        <v>58</v>
      </c>
      <c r="P1777" t="s">
        <v>263</v>
      </c>
      <c r="Q1777">
        <v>13.25</v>
      </c>
      <c r="R1777">
        <v>30</v>
      </c>
      <c r="S1777">
        <v>0.20000000298023224</v>
      </c>
      <c r="T1777">
        <v>318</v>
      </c>
      <c r="U1777">
        <v>15.55</v>
      </c>
    </row>
    <row r="1778" spans="1:21" hidden="1" x14ac:dyDescent="0.2">
      <c r="A1778" t="s">
        <v>75</v>
      </c>
      <c r="B1778" t="s">
        <v>76</v>
      </c>
      <c r="C1778" t="s">
        <v>77</v>
      </c>
      <c r="D1778" t="s">
        <v>78</v>
      </c>
      <c r="E1778" t="s">
        <v>71</v>
      </c>
      <c r="F1778" t="s">
        <v>477</v>
      </c>
      <c r="G1778" t="s">
        <v>453</v>
      </c>
      <c r="H1778">
        <v>10931</v>
      </c>
      <c r="I1778" s="1">
        <v>44079</v>
      </c>
      <c r="J1778" s="1" t="str">
        <f>TEXT(Shipping_Data[[#This Row],[OrderDate]],"MMM")</f>
        <v>Sep</v>
      </c>
      <c r="K1778">
        <f>YEAR(Shipping_Data[[#This Row],[OrderDate]])</f>
        <v>2020</v>
      </c>
      <c r="L1778" s="1">
        <v>44093</v>
      </c>
      <c r="M1778" s="1">
        <v>44092</v>
      </c>
      <c r="N1778" t="s">
        <v>47</v>
      </c>
      <c r="O1778">
        <v>13</v>
      </c>
      <c r="P1778" t="s">
        <v>180</v>
      </c>
      <c r="Q1778">
        <v>6</v>
      </c>
      <c r="R1778">
        <v>42</v>
      </c>
      <c r="S1778">
        <v>0.15000000596046448</v>
      </c>
      <c r="T1778">
        <v>214.2</v>
      </c>
      <c r="U1778">
        <v>13.6</v>
      </c>
    </row>
    <row r="1779" spans="1:21" hidden="1" x14ac:dyDescent="0.2">
      <c r="A1779" t="s">
        <v>75</v>
      </c>
      <c r="B1779" t="s">
        <v>76</v>
      </c>
      <c r="C1779" t="s">
        <v>77</v>
      </c>
      <c r="D1779" t="s">
        <v>78</v>
      </c>
      <c r="E1779" t="s">
        <v>71</v>
      </c>
      <c r="F1779" t="s">
        <v>477</v>
      </c>
      <c r="G1779" t="s">
        <v>453</v>
      </c>
      <c r="H1779">
        <v>10931</v>
      </c>
      <c r="I1779" s="1">
        <v>44079</v>
      </c>
      <c r="J1779" s="1" t="str">
        <f>TEXT(Shipping_Data[[#This Row],[OrderDate]],"MMM")</f>
        <v>Sep</v>
      </c>
      <c r="K1779">
        <f>YEAR(Shipping_Data[[#This Row],[OrderDate]])</f>
        <v>2020</v>
      </c>
      <c r="L1779" s="1">
        <v>44093</v>
      </c>
      <c r="M1779" s="1">
        <v>44092</v>
      </c>
      <c r="N1779" t="s">
        <v>47</v>
      </c>
      <c r="O1779">
        <v>57</v>
      </c>
      <c r="P1779" t="s">
        <v>55</v>
      </c>
      <c r="Q1779">
        <v>19.5</v>
      </c>
      <c r="R1779">
        <v>30</v>
      </c>
      <c r="S1779">
        <v>0</v>
      </c>
      <c r="T1779">
        <v>585</v>
      </c>
      <c r="U1779">
        <v>13.6</v>
      </c>
    </row>
    <row r="1780" spans="1:21" hidden="1" x14ac:dyDescent="0.2">
      <c r="A1780" t="s">
        <v>290</v>
      </c>
      <c r="B1780" t="s">
        <v>291</v>
      </c>
      <c r="C1780" t="s">
        <v>292</v>
      </c>
      <c r="D1780" t="s">
        <v>293</v>
      </c>
      <c r="E1780" t="s">
        <v>20</v>
      </c>
      <c r="F1780" t="s">
        <v>477</v>
      </c>
      <c r="G1780" t="s">
        <v>458</v>
      </c>
      <c r="H1780">
        <v>10932</v>
      </c>
      <c r="I1780" s="1">
        <v>44079</v>
      </c>
      <c r="J1780" s="1" t="str">
        <f>TEXT(Shipping_Data[[#This Row],[OrderDate]],"MMM")</f>
        <v>Sep</v>
      </c>
      <c r="K1780">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hidden="1" x14ac:dyDescent="0.2">
      <c r="A1781" t="s">
        <v>290</v>
      </c>
      <c r="B1781" t="s">
        <v>291</v>
      </c>
      <c r="C1781" t="s">
        <v>292</v>
      </c>
      <c r="D1781" t="s">
        <v>293</v>
      </c>
      <c r="E1781" t="s">
        <v>20</v>
      </c>
      <c r="F1781" t="s">
        <v>477</v>
      </c>
      <c r="G1781" t="s">
        <v>458</v>
      </c>
      <c r="H1781">
        <v>10932</v>
      </c>
      <c r="I1781" s="1">
        <v>44079</v>
      </c>
      <c r="J1781" s="1" t="str">
        <f>TEXT(Shipping_Data[[#This Row],[OrderDate]],"MMM")</f>
        <v>Sep</v>
      </c>
      <c r="K1781">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hidden="1" x14ac:dyDescent="0.2">
      <c r="A1782" t="s">
        <v>290</v>
      </c>
      <c r="B1782" t="s">
        <v>291</v>
      </c>
      <c r="C1782" t="s">
        <v>292</v>
      </c>
      <c r="D1782" t="s">
        <v>293</v>
      </c>
      <c r="E1782" t="s">
        <v>20</v>
      </c>
      <c r="F1782" t="s">
        <v>477</v>
      </c>
      <c r="G1782" t="s">
        <v>458</v>
      </c>
      <c r="H1782">
        <v>10932</v>
      </c>
      <c r="I1782" s="1">
        <v>44079</v>
      </c>
      <c r="J1782" s="1" t="str">
        <f>TEXT(Shipping_Data[[#This Row],[OrderDate]],"MMM")</f>
        <v>Sep</v>
      </c>
      <c r="K1782">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hidden="1" x14ac:dyDescent="0.2">
      <c r="A1783" t="s">
        <v>290</v>
      </c>
      <c r="B1783" t="s">
        <v>291</v>
      </c>
      <c r="C1783" t="s">
        <v>292</v>
      </c>
      <c r="D1783" t="s">
        <v>293</v>
      </c>
      <c r="E1783" t="s">
        <v>20</v>
      </c>
      <c r="F1783" t="s">
        <v>477</v>
      </c>
      <c r="G1783" t="s">
        <v>458</v>
      </c>
      <c r="H1783">
        <v>10932</v>
      </c>
      <c r="I1783" s="1">
        <v>44079</v>
      </c>
      <c r="J1783" s="1" t="str">
        <f>TEXT(Shipping_Data[[#This Row],[OrderDate]],"MMM")</f>
        <v>Sep</v>
      </c>
      <c r="K178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hidden="1" x14ac:dyDescent="0.2">
      <c r="A1784" t="s">
        <v>264</v>
      </c>
      <c r="B1784" t="s">
        <v>265</v>
      </c>
      <c r="C1784" t="s">
        <v>266</v>
      </c>
      <c r="D1784" t="s">
        <v>267</v>
      </c>
      <c r="E1784" t="s">
        <v>226</v>
      </c>
      <c r="F1784" t="s">
        <v>477</v>
      </c>
      <c r="G1784" t="s">
        <v>456</v>
      </c>
      <c r="H1784">
        <v>10933</v>
      </c>
      <c r="I1784" s="1">
        <v>44079</v>
      </c>
      <c r="J1784" s="1" t="str">
        <f>TEXT(Shipping_Data[[#This Row],[OrderDate]],"MMM")</f>
        <v>Sep</v>
      </c>
      <c r="K1784">
        <f>YEAR(Shipping_Data[[#This Row],[OrderDate]])</f>
        <v>2020</v>
      </c>
      <c r="L1784" s="1">
        <v>44107</v>
      </c>
      <c r="M1784" s="1">
        <v>44089</v>
      </c>
      <c r="N1784" t="s">
        <v>26</v>
      </c>
      <c r="O1784">
        <v>53</v>
      </c>
      <c r="P1784" t="s">
        <v>87</v>
      </c>
      <c r="Q1784">
        <v>32.799999999999997</v>
      </c>
      <c r="R1784">
        <v>2</v>
      </c>
      <c r="S1784">
        <v>0</v>
      </c>
      <c r="T1784">
        <v>65.599999999999994</v>
      </c>
      <c r="U1784">
        <v>54.15</v>
      </c>
    </row>
    <row r="1785" spans="1:21" hidden="1" x14ac:dyDescent="0.2">
      <c r="A1785" t="s">
        <v>264</v>
      </c>
      <c r="B1785" t="s">
        <v>265</v>
      </c>
      <c r="C1785" t="s">
        <v>266</v>
      </c>
      <c r="D1785" t="s">
        <v>267</v>
      </c>
      <c r="E1785" t="s">
        <v>226</v>
      </c>
      <c r="F1785" t="s">
        <v>477</v>
      </c>
      <c r="G1785" t="s">
        <v>456</v>
      </c>
      <c r="H1785">
        <v>10933</v>
      </c>
      <c r="I1785" s="1">
        <v>44079</v>
      </c>
      <c r="J1785" s="1" t="str">
        <f>TEXT(Shipping_Data[[#This Row],[OrderDate]],"MMM")</f>
        <v>Sep</v>
      </c>
      <c r="K1785">
        <f>YEAR(Shipping_Data[[#This Row],[OrderDate]])</f>
        <v>2020</v>
      </c>
      <c r="L1785" s="1">
        <v>44107</v>
      </c>
      <c r="M1785" s="1">
        <v>44089</v>
      </c>
      <c r="N1785" t="s">
        <v>26</v>
      </c>
      <c r="O1785">
        <v>61</v>
      </c>
      <c r="P1785" t="s">
        <v>383</v>
      </c>
      <c r="Q1785">
        <v>28.5</v>
      </c>
      <c r="R1785">
        <v>30</v>
      </c>
      <c r="S1785">
        <v>0</v>
      </c>
      <c r="T1785">
        <v>855</v>
      </c>
      <c r="U1785">
        <v>54.15</v>
      </c>
    </row>
    <row r="1786" spans="1:21" hidden="1" x14ac:dyDescent="0.2">
      <c r="A1786" t="s">
        <v>193</v>
      </c>
      <c r="B1786" t="s">
        <v>194</v>
      </c>
      <c r="C1786" t="s">
        <v>195</v>
      </c>
      <c r="D1786" t="s">
        <v>196</v>
      </c>
      <c r="E1786" t="s">
        <v>34</v>
      </c>
      <c r="F1786" t="s">
        <v>477</v>
      </c>
      <c r="G1786" t="s">
        <v>454</v>
      </c>
      <c r="H1786">
        <v>10934</v>
      </c>
      <c r="I1786" s="1">
        <v>44082</v>
      </c>
      <c r="J1786" s="1" t="str">
        <f>TEXT(Shipping_Data[[#This Row],[OrderDate]],"MMM")</f>
        <v>Sep</v>
      </c>
      <c r="K1786">
        <f>YEAR(Shipping_Data[[#This Row],[OrderDate]])</f>
        <v>2020</v>
      </c>
      <c r="L1786" s="1">
        <v>44110</v>
      </c>
      <c r="M1786" s="1">
        <v>44085</v>
      </c>
      <c r="N1786" t="s">
        <v>26</v>
      </c>
      <c r="O1786">
        <v>6</v>
      </c>
      <c r="P1786" t="s">
        <v>255</v>
      </c>
      <c r="Q1786">
        <v>25</v>
      </c>
      <c r="R1786">
        <v>20</v>
      </c>
      <c r="S1786">
        <v>0</v>
      </c>
      <c r="T1786">
        <v>500</v>
      </c>
      <c r="U1786">
        <v>32.01</v>
      </c>
    </row>
    <row r="1787" spans="1:21" hidden="1" x14ac:dyDescent="0.2">
      <c r="A1787" t="s">
        <v>83</v>
      </c>
      <c r="B1787" t="s">
        <v>84</v>
      </c>
      <c r="C1787" t="s">
        <v>85</v>
      </c>
      <c r="D1787" t="s">
        <v>86</v>
      </c>
      <c r="E1787" t="s">
        <v>39</v>
      </c>
      <c r="F1787" t="s">
        <v>478</v>
      </c>
      <c r="G1787" t="s">
        <v>453</v>
      </c>
      <c r="H1787">
        <v>10935</v>
      </c>
      <c r="I1787" s="1">
        <v>44082</v>
      </c>
      <c r="J1787" s="1" t="str">
        <f>TEXT(Shipping_Data[[#This Row],[OrderDate]],"MMM")</f>
        <v>Sep</v>
      </c>
      <c r="K1787">
        <f>YEAR(Shipping_Data[[#This Row],[OrderDate]])</f>
        <v>2020</v>
      </c>
      <c r="L1787" s="1">
        <v>44110</v>
      </c>
      <c r="M1787" s="1">
        <v>44091</v>
      </c>
      <c r="N1787" t="s">
        <v>26</v>
      </c>
      <c r="O1787">
        <v>1</v>
      </c>
      <c r="P1787" t="s">
        <v>210</v>
      </c>
      <c r="Q1787">
        <v>18</v>
      </c>
      <c r="R1787">
        <v>21</v>
      </c>
      <c r="S1787">
        <v>0</v>
      </c>
      <c r="T1787">
        <v>378</v>
      </c>
      <c r="U1787">
        <v>47.59</v>
      </c>
    </row>
    <row r="1788" spans="1:21" hidden="1" x14ac:dyDescent="0.2">
      <c r="A1788" t="s">
        <v>83</v>
      </c>
      <c r="B1788" t="s">
        <v>84</v>
      </c>
      <c r="C1788" t="s">
        <v>85</v>
      </c>
      <c r="D1788" t="s">
        <v>86</v>
      </c>
      <c r="E1788" t="s">
        <v>39</v>
      </c>
      <c r="F1788" t="s">
        <v>478</v>
      </c>
      <c r="G1788" t="s">
        <v>453</v>
      </c>
      <c r="H1788">
        <v>10935</v>
      </c>
      <c r="I1788" s="1">
        <v>44082</v>
      </c>
      <c r="J1788" s="1" t="str">
        <f>TEXT(Shipping_Data[[#This Row],[OrderDate]],"MMM")</f>
        <v>Sep</v>
      </c>
      <c r="K1788">
        <f>YEAR(Shipping_Data[[#This Row],[OrderDate]])</f>
        <v>2020</v>
      </c>
      <c r="L1788" s="1">
        <v>44110</v>
      </c>
      <c r="M1788" s="1">
        <v>44091</v>
      </c>
      <c r="N1788" t="s">
        <v>26</v>
      </c>
      <c r="O1788">
        <v>18</v>
      </c>
      <c r="P1788" t="s">
        <v>232</v>
      </c>
      <c r="Q1788">
        <v>62.5</v>
      </c>
      <c r="R1788">
        <v>4</v>
      </c>
      <c r="S1788">
        <v>0.25</v>
      </c>
      <c r="T1788">
        <v>187.5</v>
      </c>
      <c r="U1788">
        <v>47.59</v>
      </c>
    </row>
    <row r="1789" spans="1:21" hidden="1" x14ac:dyDescent="0.2">
      <c r="A1789" t="s">
        <v>83</v>
      </c>
      <c r="B1789" t="s">
        <v>84</v>
      </c>
      <c r="C1789" t="s">
        <v>85</v>
      </c>
      <c r="D1789" t="s">
        <v>86</v>
      </c>
      <c r="E1789" t="s">
        <v>39</v>
      </c>
      <c r="F1789" t="s">
        <v>478</v>
      </c>
      <c r="G1789" t="s">
        <v>453</v>
      </c>
      <c r="H1789">
        <v>10935</v>
      </c>
      <c r="I1789" s="1">
        <v>44082</v>
      </c>
      <c r="J1789" s="1" t="str">
        <f>TEXT(Shipping_Data[[#This Row],[OrderDate]],"MMM")</f>
        <v>Sep</v>
      </c>
      <c r="K1789">
        <f>YEAR(Shipping_Data[[#This Row],[OrderDate]])</f>
        <v>2020</v>
      </c>
      <c r="L1789" s="1">
        <v>44110</v>
      </c>
      <c r="M1789" s="1">
        <v>44091</v>
      </c>
      <c r="N1789" t="s">
        <v>26</v>
      </c>
      <c r="O1789">
        <v>23</v>
      </c>
      <c r="P1789" t="s">
        <v>303</v>
      </c>
      <c r="Q1789">
        <v>9</v>
      </c>
      <c r="R1789">
        <v>8</v>
      </c>
      <c r="S1789">
        <v>0.25</v>
      </c>
      <c r="T1789">
        <v>54</v>
      </c>
      <c r="U1789">
        <v>47.59</v>
      </c>
    </row>
    <row r="1790" spans="1:21" hidden="1" x14ac:dyDescent="0.2">
      <c r="A1790" t="s">
        <v>415</v>
      </c>
      <c r="B1790" t="s">
        <v>416</v>
      </c>
      <c r="C1790" t="s">
        <v>417</v>
      </c>
      <c r="D1790" t="s">
        <v>418</v>
      </c>
      <c r="E1790" t="s">
        <v>117</v>
      </c>
      <c r="F1790" t="s">
        <v>479</v>
      </c>
      <c r="G1790" t="s">
        <v>454</v>
      </c>
      <c r="H1790">
        <v>10936</v>
      </c>
      <c r="I1790" s="1">
        <v>44082</v>
      </c>
      <c r="J1790" s="1" t="str">
        <f>TEXT(Shipping_Data[[#This Row],[OrderDate]],"MMM")</f>
        <v>Sep</v>
      </c>
      <c r="K1790">
        <f>YEAR(Shipping_Data[[#This Row],[OrderDate]])</f>
        <v>2020</v>
      </c>
      <c r="L1790" s="1">
        <v>44110</v>
      </c>
      <c r="M1790" s="1">
        <v>44091</v>
      </c>
      <c r="N1790" t="s">
        <v>47</v>
      </c>
      <c r="O1790">
        <v>36</v>
      </c>
      <c r="P1790" t="s">
        <v>81</v>
      </c>
      <c r="Q1790">
        <v>19</v>
      </c>
      <c r="R1790">
        <v>30</v>
      </c>
      <c r="S1790">
        <v>0.20000000298023224</v>
      </c>
      <c r="T1790">
        <v>456</v>
      </c>
      <c r="U1790">
        <v>33.68</v>
      </c>
    </row>
    <row r="1791" spans="1:21" hidden="1" x14ac:dyDescent="0.2">
      <c r="A1791" t="s">
        <v>413</v>
      </c>
      <c r="B1791" t="s">
        <v>414</v>
      </c>
      <c r="C1791" t="s">
        <v>380</v>
      </c>
      <c r="D1791" t="s">
        <v>381</v>
      </c>
      <c r="E1791" t="s">
        <v>382</v>
      </c>
      <c r="F1791" t="s">
        <v>478</v>
      </c>
      <c r="G1791" t="s">
        <v>460</v>
      </c>
      <c r="H1791">
        <v>10937</v>
      </c>
      <c r="I1791" s="1">
        <v>44083</v>
      </c>
      <c r="J1791" s="1" t="str">
        <f>TEXT(Shipping_Data[[#This Row],[OrderDate]],"MMM")</f>
        <v>Sep</v>
      </c>
      <c r="K1791">
        <f>YEAR(Shipping_Data[[#This Row],[OrderDate]])</f>
        <v>2020</v>
      </c>
      <c r="L1791" s="1">
        <v>44097</v>
      </c>
      <c r="M1791" s="1">
        <v>44086</v>
      </c>
      <c r="N1791" t="s">
        <v>26</v>
      </c>
      <c r="O1791">
        <v>28</v>
      </c>
      <c r="P1791" t="s">
        <v>185</v>
      </c>
      <c r="Q1791">
        <v>45.6</v>
      </c>
      <c r="R1791">
        <v>8</v>
      </c>
      <c r="S1791">
        <v>0</v>
      </c>
      <c r="T1791">
        <v>364.8</v>
      </c>
      <c r="U1791">
        <v>31.51</v>
      </c>
    </row>
    <row r="1792" spans="1:21" hidden="1" x14ac:dyDescent="0.2">
      <c r="A1792" t="s">
        <v>413</v>
      </c>
      <c r="B1792" t="s">
        <v>414</v>
      </c>
      <c r="C1792" t="s">
        <v>380</v>
      </c>
      <c r="D1792" t="s">
        <v>381</v>
      </c>
      <c r="E1792" t="s">
        <v>382</v>
      </c>
      <c r="F1792" t="s">
        <v>478</v>
      </c>
      <c r="G1792" t="s">
        <v>460</v>
      </c>
      <c r="H1792">
        <v>10937</v>
      </c>
      <c r="I1792" s="1">
        <v>44083</v>
      </c>
      <c r="J1792" s="1" t="str">
        <f>TEXT(Shipping_Data[[#This Row],[OrderDate]],"MMM")</f>
        <v>Sep</v>
      </c>
      <c r="K1792">
        <f>YEAR(Shipping_Data[[#This Row],[OrderDate]])</f>
        <v>2020</v>
      </c>
      <c r="L1792" s="1">
        <v>44097</v>
      </c>
      <c r="M1792" s="1">
        <v>44086</v>
      </c>
      <c r="N1792" t="s">
        <v>26</v>
      </c>
      <c r="O1792">
        <v>34</v>
      </c>
      <c r="P1792" t="s">
        <v>214</v>
      </c>
      <c r="Q1792">
        <v>14</v>
      </c>
      <c r="R1792">
        <v>20</v>
      </c>
      <c r="S1792">
        <v>0</v>
      </c>
      <c r="T1792">
        <v>280</v>
      </c>
      <c r="U1792">
        <v>31.51</v>
      </c>
    </row>
    <row r="1793" spans="1:21" hidden="1" x14ac:dyDescent="0.2">
      <c r="A1793" t="s">
        <v>166</v>
      </c>
      <c r="B1793" t="s">
        <v>167</v>
      </c>
      <c r="C1793" t="s">
        <v>168</v>
      </c>
      <c r="D1793" t="s">
        <v>169</v>
      </c>
      <c r="E1793" t="s">
        <v>34</v>
      </c>
      <c r="F1793" t="s">
        <v>477</v>
      </c>
      <c r="G1793" t="s">
        <v>454</v>
      </c>
      <c r="H1793">
        <v>10938</v>
      </c>
      <c r="I1793" s="1">
        <v>44083</v>
      </c>
      <c r="J1793" s="1" t="str">
        <f>TEXT(Shipping_Data[[#This Row],[OrderDate]],"MMM")</f>
        <v>Sep</v>
      </c>
      <c r="K1793">
        <f>YEAR(Shipping_Data[[#This Row],[OrderDate]])</f>
        <v>2020</v>
      </c>
      <c r="L1793" s="1">
        <v>44111</v>
      </c>
      <c r="M1793" s="1">
        <v>44089</v>
      </c>
      <c r="N1793" t="s">
        <v>47</v>
      </c>
      <c r="O1793">
        <v>13</v>
      </c>
      <c r="P1793" t="s">
        <v>180</v>
      </c>
      <c r="Q1793">
        <v>6</v>
      </c>
      <c r="R1793">
        <v>20</v>
      </c>
      <c r="S1793">
        <v>0.25</v>
      </c>
      <c r="T1793">
        <v>90</v>
      </c>
      <c r="U1793">
        <v>31.89</v>
      </c>
    </row>
    <row r="1794" spans="1:21" hidden="1" x14ac:dyDescent="0.2">
      <c r="A1794" t="s">
        <v>166</v>
      </c>
      <c r="B1794" t="s">
        <v>167</v>
      </c>
      <c r="C1794" t="s">
        <v>168</v>
      </c>
      <c r="D1794" t="s">
        <v>169</v>
      </c>
      <c r="E1794" t="s">
        <v>34</v>
      </c>
      <c r="F1794" t="s">
        <v>477</v>
      </c>
      <c r="G1794" t="s">
        <v>454</v>
      </c>
      <c r="H1794">
        <v>10938</v>
      </c>
      <c r="I1794" s="1">
        <v>44083</v>
      </c>
      <c r="J1794" s="1" t="str">
        <f>TEXT(Shipping_Data[[#This Row],[OrderDate]],"MMM")</f>
        <v>Sep</v>
      </c>
      <c r="K1794">
        <f>YEAR(Shipping_Data[[#This Row],[OrderDate]])</f>
        <v>2020</v>
      </c>
      <c r="L1794" s="1">
        <v>44111</v>
      </c>
      <c r="M1794" s="1">
        <v>44089</v>
      </c>
      <c r="N1794" t="s">
        <v>47</v>
      </c>
      <c r="O1794">
        <v>43</v>
      </c>
      <c r="P1794" t="s">
        <v>161</v>
      </c>
      <c r="Q1794">
        <v>46</v>
      </c>
      <c r="R1794">
        <v>24</v>
      </c>
      <c r="S1794">
        <v>0.25</v>
      </c>
      <c r="T1794">
        <v>828</v>
      </c>
      <c r="U1794">
        <v>31.89</v>
      </c>
    </row>
    <row r="1795" spans="1:21" hidden="1" x14ac:dyDescent="0.2">
      <c r="A1795" t="s">
        <v>166</v>
      </c>
      <c r="B1795" t="s">
        <v>167</v>
      </c>
      <c r="C1795" t="s">
        <v>168</v>
      </c>
      <c r="D1795" t="s">
        <v>169</v>
      </c>
      <c r="E1795" t="s">
        <v>34</v>
      </c>
      <c r="F1795" t="s">
        <v>477</v>
      </c>
      <c r="G1795" t="s">
        <v>454</v>
      </c>
      <c r="H1795">
        <v>10938</v>
      </c>
      <c r="I1795" s="1">
        <v>44083</v>
      </c>
      <c r="J1795" s="1" t="str">
        <f>TEXT(Shipping_Data[[#This Row],[OrderDate]],"MMM")</f>
        <v>Sep</v>
      </c>
      <c r="K1795">
        <f>YEAR(Shipping_Data[[#This Row],[OrderDate]])</f>
        <v>2020</v>
      </c>
      <c r="L1795" s="1">
        <v>44111</v>
      </c>
      <c r="M1795" s="1">
        <v>44089</v>
      </c>
      <c r="N1795" t="s">
        <v>47</v>
      </c>
      <c r="O1795">
        <v>60</v>
      </c>
      <c r="P1795" t="s">
        <v>63</v>
      </c>
      <c r="Q1795">
        <v>34</v>
      </c>
      <c r="R1795">
        <v>49</v>
      </c>
      <c r="S1795">
        <v>0.25</v>
      </c>
      <c r="T1795">
        <v>1249.5</v>
      </c>
      <c r="U1795">
        <v>31.89</v>
      </c>
    </row>
    <row r="1796" spans="1:21" hidden="1" x14ac:dyDescent="0.2">
      <c r="A1796" t="s">
        <v>166</v>
      </c>
      <c r="B1796" t="s">
        <v>167</v>
      </c>
      <c r="C1796" t="s">
        <v>168</v>
      </c>
      <c r="D1796" t="s">
        <v>169</v>
      </c>
      <c r="E1796" t="s">
        <v>34</v>
      </c>
      <c r="F1796" t="s">
        <v>477</v>
      </c>
      <c r="G1796" t="s">
        <v>454</v>
      </c>
      <c r="H1796">
        <v>10938</v>
      </c>
      <c r="I1796" s="1">
        <v>44083</v>
      </c>
      <c r="J1796" s="1" t="str">
        <f>TEXT(Shipping_Data[[#This Row],[OrderDate]],"MMM")</f>
        <v>Sep</v>
      </c>
      <c r="K1796">
        <f>YEAR(Shipping_Data[[#This Row],[OrderDate]])</f>
        <v>2020</v>
      </c>
      <c r="L1796" s="1">
        <v>44111</v>
      </c>
      <c r="M1796" s="1">
        <v>44089</v>
      </c>
      <c r="N1796" t="s">
        <v>47</v>
      </c>
      <c r="O1796">
        <v>71</v>
      </c>
      <c r="P1796" t="s">
        <v>171</v>
      </c>
      <c r="Q1796">
        <v>21.5</v>
      </c>
      <c r="R1796">
        <v>35</v>
      </c>
      <c r="S1796">
        <v>0.25</v>
      </c>
      <c r="T1796">
        <v>564.37</v>
      </c>
      <c r="U1796">
        <v>31.89</v>
      </c>
    </row>
    <row r="1797" spans="1:21" hidden="1" x14ac:dyDescent="0.2">
      <c r="A1797" t="s">
        <v>172</v>
      </c>
      <c r="B1797" t="s">
        <v>173</v>
      </c>
      <c r="C1797" t="s">
        <v>174</v>
      </c>
      <c r="D1797" t="s">
        <v>175</v>
      </c>
      <c r="E1797" t="s">
        <v>176</v>
      </c>
      <c r="F1797" t="s">
        <v>477</v>
      </c>
      <c r="G1797" t="s">
        <v>459</v>
      </c>
      <c r="H1797">
        <v>10939</v>
      </c>
      <c r="I1797" s="1">
        <v>44083</v>
      </c>
      <c r="J1797" s="1" t="str">
        <f>TEXT(Shipping_Data[[#This Row],[OrderDate]],"MMM")</f>
        <v>Sep</v>
      </c>
      <c r="K1797">
        <f>YEAR(Shipping_Data[[#This Row],[OrderDate]])</f>
        <v>2020</v>
      </c>
      <c r="L1797" s="1">
        <v>44111</v>
      </c>
      <c r="M1797" s="1">
        <v>44086</v>
      </c>
      <c r="N1797" t="s">
        <v>47</v>
      </c>
      <c r="O1797">
        <v>2</v>
      </c>
      <c r="P1797" t="s">
        <v>79</v>
      </c>
      <c r="Q1797">
        <v>19</v>
      </c>
      <c r="R1797">
        <v>10</v>
      </c>
      <c r="S1797">
        <v>0.15000000596046448</v>
      </c>
      <c r="T1797">
        <v>161.5</v>
      </c>
      <c r="U1797">
        <v>76.33</v>
      </c>
    </row>
    <row r="1798" spans="1:21" hidden="1" x14ac:dyDescent="0.2">
      <c r="A1798" t="s">
        <v>172</v>
      </c>
      <c r="B1798" t="s">
        <v>173</v>
      </c>
      <c r="C1798" t="s">
        <v>174</v>
      </c>
      <c r="D1798" t="s">
        <v>175</v>
      </c>
      <c r="E1798" t="s">
        <v>176</v>
      </c>
      <c r="F1798" t="s">
        <v>477</v>
      </c>
      <c r="G1798" t="s">
        <v>459</v>
      </c>
      <c r="H1798">
        <v>10939</v>
      </c>
      <c r="I1798" s="1">
        <v>44083</v>
      </c>
      <c r="J1798" s="1" t="str">
        <f>TEXT(Shipping_Data[[#This Row],[OrderDate]],"MMM")</f>
        <v>Sep</v>
      </c>
      <c r="K1798">
        <f>YEAR(Shipping_Data[[#This Row],[OrderDate]])</f>
        <v>2020</v>
      </c>
      <c r="L1798" s="1">
        <v>44111</v>
      </c>
      <c r="M1798" s="1">
        <v>44086</v>
      </c>
      <c r="N1798" t="s">
        <v>47</v>
      </c>
      <c r="O1798">
        <v>67</v>
      </c>
      <c r="P1798" t="s">
        <v>209</v>
      </c>
      <c r="Q1798">
        <v>14</v>
      </c>
      <c r="R1798">
        <v>40</v>
      </c>
      <c r="S1798">
        <v>0.15000000596046448</v>
      </c>
      <c r="T1798">
        <v>476</v>
      </c>
      <c r="U1798">
        <v>76.33</v>
      </c>
    </row>
    <row r="1799" spans="1:21" hidden="1" x14ac:dyDescent="0.2">
      <c r="A1799" t="s">
        <v>290</v>
      </c>
      <c r="B1799" t="s">
        <v>291</v>
      </c>
      <c r="C1799" t="s">
        <v>292</v>
      </c>
      <c r="D1799" t="s">
        <v>293</v>
      </c>
      <c r="E1799" t="s">
        <v>20</v>
      </c>
      <c r="F1799" t="s">
        <v>477</v>
      </c>
      <c r="G1799" t="s">
        <v>458</v>
      </c>
      <c r="H1799">
        <v>10940</v>
      </c>
      <c r="I1799" s="1">
        <v>44084</v>
      </c>
      <c r="J1799" s="1" t="str">
        <f>TEXT(Shipping_Data[[#This Row],[OrderDate]],"MMM")</f>
        <v>Sep</v>
      </c>
      <c r="K1799">
        <f>YEAR(Shipping_Data[[#This Row],[OrderDate]])</f>
        <v>2020</v>
      </c>
      <c r="L1799" s="1">
        <v>44112</v>
      </c>
      <c r="M1799" s="1">
        <v>44096</v>
      </c>
      <c r="N1799" t="s">
        <v>26</v>
      </c>
      <c r="O1799">
        <v>7</v>
      </c>
      <c r="P1799" t="s">
        <v>128</v>
      </c>
      <c r="Q1799">
        <v>30</v>
      </c>
      <c r="R1799">
        <v>8</v>
      </c>
      <c r="S1799">
        <v>0</v>
      </c>
      <c r="T1799">
        <v>240</v>
      </c>
      <c r="U1799">
        <v>19.77</v>
      </c>
    </row>
    <row r="1800" spans="1:21" hidden="1" x14ac:dyDescent="0.2">
      <c r="A1800" t="s">
        <v>290</v>
      </c>
      <c r="B1800" t="s">
        <v>291</v>
      </c>
      <c r="C1800" t="s">
        <v>292</v>
      </c>
      <c r="D1800" t="s">
        <v>293</v>
      </c>
      <c r="E1800" t="s">
        <v>20</v>
      </c>
      <c r="F1800" t="s">
        <v>477</v>
      </c>
      <c r="G1800" t="s">
        <v>458</v>
      </c>
      <c r="H1800">
        <v>10940</v>
      </c>
      <c r="I1800" s="1">
        <v>44084</v>
      </c>
      <c r="J1800" s="1" t="str">
        <f>TEXT(Shipping_Data[[#This Row],[OrderDate]],"MMM")</f>
        <v>Sep</v>
      </c>
      <c r="K1800">
        <f>YEAR(Shipping_Data[[#This Row],[OrderDate]])</f>
        <v>2020</v>
      </c>
      <c r="L1800" s="1">
        <v>44112</v>
      </c>
      <c r="M1800" s="1">
        <v>44096</v>
      </c>
      <c r="N1800" t="s">
        <v>26</v>
      </c>
      <c r="O1800">
        <v>13</v>
      </c>
      <c r="P1800" t="s">
        <v>180</v>
      </c>
      <c r="Q1800">
        <v>6</v>
      </c>
      <c r="R1800">
        <v>20</v>
      </c>
      <c r="S1800">
        <v>0</v>
      </c>
      <c r="T1800">
        <v>120</v>
      </c>
      <c r="U1800">
        <v>19.77</v>
      </c>
    </row>
    <row r="1801" spans="1:21" hidden="1" x14ac:dyDescent="0.2">
      <c r="A1801" t="s">
        <v>276</v>
      </c>
      <c r="B1801" t="s">
        <v>277</v>
      </c>
      <c r="C1801" t="s">
        <v>278</v>
      </c>
      <c r="D1801" t="s">
        <v>279</v>
      </c>
      <c r="E1801" t="s">
        <v>117</v>
      </c>
      <c r="F1801" t="s">
        <v>479</v>
      </c>
      <c r="G1801" t="s">
        <v>460</v>
      </c>
      <c r="H1801">
        <v>10941</v>
      </c>
      <c r="I1801" s="1">
        <v>44084</v>
      </c>
      <c r="J1801" s="1" t="str">
        <f>TEXT(Shipping_Data[[#This Row],[OrderDate]],"MMM")</f>
        <v>Sep</v>
      </c>
      <c r="K1801">
        <f>YEAR(Shipping_Data[[#This Row],[OrderDate]])</f>
        <v>2020</v>
      </c>
      <c r="L1801" s="1">
        <v>44112</v>
      </c>
      <c r="M1801" s="1">
        <v>44093</v>
      </c>
      <c r="N1801" t="s">
        <v>47</v>
      </c>
      <c r="O1801">
        <v>31</v>
      </c>
      <c r="P1801" t="s">
        <v>64</v>
      </c>
      <c r="Q1801">
        <v>12.5</v>
      </c>
      <c r="R1801">
        <v>44</v>
      </c>
      <c r="S1801">
        <v>0.25</v>
      </c>
      <c r="T1801">
        <v>412.5</v>
      </c>
      <c r="U1801">
        <v>400.81</v>
      </c>
    </row>
    <row r="1802" spans="1:21" hidden="1" x14ac:dyDescent="0.2">
      <c r="A1802" t="s">
        <v>276</v>
      </c>
      <c r="B1802" t="s">
        <v>277</v>
      </c>
      <c r="C1802" t="s">
        <v>278</v>
      </c>
      <c r="D1802" t="s">
        <v>279</v>
      </c>
      <c r="E1802" t="s">
        <v>117</v>
      </c>
      <c r="F1802" t="s">
        <v>479</v>
      </c>
      <c r="G1802" t="s">
        <v>460</v>
      </c>
      <c r="H1802">
        <v>10941</v>
      </c>
      <c r="I1802" s="1">
        <v>44084</v>
      </c>
      <c r="J1802" s="1" t="str">
        <f>TEXT(Shipping_Data[[#This Row],[OrderDate]],"MMM")</f>
        <v>Sep</v>
      </c>
      <c r="K1802">
        <f>YEAR(Shipping_Data[[#This Row],[OrderDate]])</f>
        <v>2020</v>
      </c>
      <c r="L1802" s="1">
        <v>44112</v>
      </c>
      <c r="M1802" s="1">
        <v>44093</v>
      </c>
      <c r="N1802" t="s">
        <v>47</v>
      </c>
      <c r="O1802">
        <v>62</v>
      </c>
      <c r="P1802" t="s">
        <v>118</v>
      </c>
      <c r="Q1802">
        <v>49.3</v>
      </c>
      <c r="R1802">
        <v>30</v>
      </c>
      <c r="S1802">
        <v>0.25</v>
      </c>
      <c r="T1802">
        <v>1109.25</v>
      </c>
      <c r="U1802">
        <v>400.81</v>
      </c>
    </row>
    <row r="1803" spans="1:21" hidden="1" x14ac:dyDescent="0.2">
      <c r="A1803" t="s">
        <v>276</v>
      </c>
      <c r="B1803" t="s">
        <v>277</v>
      </c>
      <c r="C1803" t="s">
        <v>278</v>
      </c>
      <c r="D1803" t="s">
        <v>279</v>
      </c>
      <c r="E1803" t="s">
        <v>117</v>
      </c>
      <c r="F1803" t="s">
        <v>479</v>
      </c>
      <c r="G1803" t="s">
        <v>460</v>
      </c>
      <c r="H1803">
        <v>10941</v>
      </c>
      <c r="I1803" s="1">
        <v>44084</v>
      </c>
      <c r="J1803" s="1" t="str">
        <f>TEXT(Shipping_Data[[#This Row],[OrderDate]],"MMM")</f>
        <v>Sep</v>
      </c>
      <c r="K1803">
        <f>YEAR(Shipping_Data[[#This Row],[OrderDate]])</f>
        <v>2020</v>
      </c>
      <c r="L1803" s="1">
        <v>44112</v>
      </c>
      <c r="M1803" s="1">
        <v>44093</v>
      </c>
      <c r="N1803" t="s">
        <v>47</v>
      </c>
      <c r="O1803">
        <v>68</v>
      </c>
      <c r="P1803" t="s">
        <v>221</v>
      </c>
      <c r="Q1803">
        <v>12.5</v>
      </c>
      <c r="R1803">
        <v>80</v>
      </c>
      <c r="S1803">
        <v>0.25</v>
      </c>
      <c r="T1803">
        <v>750</v>
      </c>
      <c r="U1803">
        <v>400.81</v>
      </c>
    </row>
    <row r="1804" spans="1:21" hidden="1" x14ac:dyDescent="0.2">
      <c r="A1804" t="s">
        <v>276</v>
      </c>
      <c r="B1804" t="s">
        <v>277</v>
      </c>
      <c r="C1804" t="s">
        <v>278</v>
      </c>
      <c r="D1804" t="s">
        <v>279</v>
      </c>
      <c r="E1804" t="s">
        <v>117</v>
      </c>
      <c r="F1804" t="s">
        <v>479</v>
      </c>
      <c r="G1804" t="s">
        <v>460</v>
      </c>
      <c r="H1804">
        <v>10941</v>
      </c>
      <c r="I1804" s="1">
        <v>44084</v>
      </c>
      <c r="J1804" s="1" t="str">
        <f>TEXT(Shipping_Data[[#This Row],[OrderDate]],"MMM")</f>
        <v>Sep</v>
      </c>
      <c r="K1804">
        <f>YEAR(Shipping_Data[[#This Row],[OrderDate]])</f>
        <v>2020</v>
      </c>
      <c r="L1804" s="1">
        <v>44112</v>
      </c>
      <c r="M1804" s="1">
        <v>44093</v>
      </c>
      <c r="N1804" t="s">
        <v>47</v>
      </c>
      <c r="O1804">
        <v>72</v>
      </c>
      <c r="P1804" t="s">
        <v>29</v>
      </c>
      <c r="Q1804">
        <v>34.799999999999997</v>
      </c>
      <c r="R1804">
        <v>50</v>
      </c>
      <c r="S1804">
        <v>0</v>
      </c>
      <c r="T1804">
        <v>1740</v>
      </c>
      <c r="U1804">
        <v>400.81</v>
      </c>
    </row>
    <row r="1805" spans="1:21" hidden="1" x14ac:dyDescent="0.2">
      <c r="A1805" t="s">
        <v>216</v>
      </c>
      <c r="B1805" t="s">
        <v>217</v>
      </c>
      <c r="C1805" t="s">
        <v>218</v>
      </c>
      <c r="D1805" t="s">
        <v>219</v>
      </c>
      <c r="E1805" t="s">
        <v>176</v>
      </c>
      <c r="F1805" t="s">
        <v>477</v>
      </c>
      <c r="G1805" t="s">
        <v>455</v>
      </c>
      <c r="H1805">
        <v>10942</v>
      </c>
      <c r="I1805" s="1">
        <v>44084</v>
      </c>
      <c r="J1805" s="1" t="str">
        <f>TEXT(Shipping_Data[[#This Row],[OrderDate]],"MMM")</f>
        <v>Sep</v>
      </c>
      <c r="K1805">
        <f>YEAR(Shipping_Data[[#This Row],[OrderDate]])</f>
        <v>2020</v>
      </c>
      <c r="L1805" s="1">
        <v>44112</v>
      </c>
      <c r="M1805" s="1">
        <v>44091</v>
      </c>
      <c r="N1805" t="s">
        <v>26</v>
      </c>
      <c r="O1805">
        <v>49</v>
      </c>
      <c r="P1805" t="s">
        <v>66</v>
      </c>
      <c r="Q1805">
        <v>20</v>
      </c>
      <c r="R1805">
        <v>28</v>
      </c>
      <c r="S1805">
        <v>0</v>
      </c>
      <c r="T1805">
        <v>560</v>
      </c>
      <c r="U1805">
        <v>17.95</v>
      </c>
    </row>
    <row r="1806" spans="1:21" hidden="1" x14ac:dyDescent="0.2">
      <c r="A1806" t="s">
        <v>222</v>
      </c>
      <c r="B1806" t="s">
        <v>223</v>
      </c>
      <c r="C1806" t="s">
        <v>224</v>
      </c>
      <c r="D1806" t="s">
        <v>225</v>
      </c>
      <c r="E1806" t="s">
        <v>226</v>
      </c>
      <c r="F1806" t="s">
        <v>477</v>
      </c>
      <c r="G1806" t="s">
        <v>453</v>
      </c>
      <c r="H1806">
        <v>10943</v>
      </c>
      <c r="I1806" s="1">
        <v>44084</v>
      </c>
      <c r="J1806" s="1" t="str">
        <f>TEXT(Shipping_Data[[#This Row],[OrderDate]],"MMM")</f>
        <v>Sep</v>
      </c>
      <c r="K1806">
        <f>YEAR(Shipping_Data[[#This Row],[OrderDate]])</f>
        <v>2020</v>
      </c>
      <c r="L1806" s="1">
        <v>44112</v>
      </c>
      <c r="M1806" s="1">
        <v>44092</v>
      </c>
      <c r="N1806" t="s">
        <v>47</v>
      </c>
      <c r="O1806">
        <v>13</v>
      </c>
      <c r="P1806" t="s">
        <v>180</v>
      </c>
      <c r="Q1806">
        <v>6</v>
      </c>
      <c r="R1806">
        <v>15</v>
      </c>
      <c r="S1806">
        <v>0</v>
      </c>
      <c r="T1806">
        <v>90</v>
      </c>
      <c r="U1806">
        <v>2.17</v>
      </c>
    </row>
    <row r="1807" spans="1:21" hidden="1" x14ac:dyDescent="0.2">
      <c r="A1807" t="s">
        <v>222</v>
      </c>
      <c r="B1807" t="s">
        <v>223</v>
      </c>
      <c r="C1807" t="s">
        <v>224</v>
      </c>
      <c r="D1807" t="s">
        <v>225</v>
      </c>
      <c r="E1807" t="s">
        <v>226</v>
      </c>
      <c r="F1807" t="s">
        <v>477</v>
      </c>
      <c r="G1807" t="s">
        <v>453</v>
      </c>
      <c r="H1807">
        <v>10943</v>
      </c>
      <c r="I1807" s="1">
        <v>44084</v>
      </c>
      <c r="J1807" s="1" t="str">
        <f>TEXT(Shipping_Data[[#This Row],[OrderDate]],"MMM")</f>
        <v>Sep</v>
      </c>
      <c r="K1807">
        <f>YEAR(Shipping_Data[[#This Row],[OrderDate]])</f>
        <v>2020</v>
      </c>
      <c r="L1807" s="1">
        <v>44112</v>
      </c>
      <c r="M1807" s="1">
        <v>44092</v>
      </c>
      <c r="N1807" t="s">
        <v>47</v>
      </c>
      <c r="O1807">
        <v>22</v>
      </c>
      <c r="P1807" t="s">
        <v>54</v>
      </c>
      <c r="Q1807">
        <v>21</v>
      </c>
      <c r="R1807">
        <v>21</v>
      </c>
      <c r="S1807">
        <v>0</v>
      </c>
      <c r="T1807">
        <v>441</v>
      </c>
      <c r="U1807">
        <v>2.17</v>
      </c>
    </row>
    <row r="1808" spans="1:21" hidden="1" x14ac:dyDescent="0.2">
      <c r="A1808" t="s">
        <v>222</v>
      </c>
      <c r="B1808" t="s">
        <v>223</v>
      </c>
      <c r="C1808" t="s">
        <v>224</v>
      </c>
      <c r="D1808" t="s">
        <v>225</v>
      </c>
      <c r="E1808" t="s">
        <v>226</v>
      </c>
      <c r="F1808" t="s">
        <v>477</v>
      </c>
      <c r="G1808" t="s">
        <v>453</v>
      </c>
      <c r="H1808">
        <v>10943</v>
      </c>
      <c r="I1808" s="1">
        <v>44084</v>
      </c>
      <c r="J1808" s="1" t="str">
        <f>TEXT(Shipping_Data[[#This Row],[OrderDate]],"MMM")</f>
        <v>Sep</v>
      </c>
      <c r="K1808">
        <f>YEAR(Shipping_Data[[#This Row],[OrderDate]])</f>
        <v>2020</v>
      </c>
      <c r="L1808" s="1">
        <v>44112</v>
      </c>
      <c r="M1808" s="1">
        <v>44092</v>
      </c>
      <c r="N1808" t="s">
        <v>47</v>
      </c>
      <c r="O1808">
        <v>46</v>
      </c>
      <c r="P1808" t="s">
        <v>215</v>
      </c>
      <c r="Q1808">
        <v>12</v>
      </c>
      <c r="R1808">
        <v>15</v>
      </c>
      <c r="S1808">
        <v>0</v>
      </c>
      <c r="T1808">
        <v>180</v>
      </c>
      <c r="U1808">
        <v>2.17</v>
      </c>
    </row>
    <row r="1809" spans="1:21" hidden="1" x14ac:dyDescent="0.2">
      <c r="A1809" t="s">
        <v>365</v>
      </c>
      <c r="B1809" t="s">
        <v>366</v>
      </c>
      <c r="C1809" t="s">
        <v>367</v>
      </c>
      <c r="D1809" t="s">
        <v>368</v>
      </c>
      <c r="E1809" t="s">
        <v>298</v>
      </c>
      <c r="F1809" t="s">
        <v>479</v>
      </c>
      <c r="G1809" t="s">
        <v>456</v>
      </c>
      <c r="H1809">
        <v>10944</v>
      </c>
      <c r="I1809" s="1">
        <v>44085</v>
      </c>
      <c r="J1809" s="1" t="str">
        <f>TEXT(Shipping_Data[[#This Row],[OrderDate]],"MMM")</f>
        <v>Sep</v>
      </c>
      <c r="K1809">
        <f>YEAR(Shipping_Data[[#This Row],[OrderDate]])</f>
        <v>2020</v>
      </c>
      <c r="L1809" s="1">
        <v>44099</v>
      </c>
      <c r="M1809" s="1">
        <v>44086</v>
      </c>
      <c r="N1809" t="s">
        <v>26</v>
      </c>
      <c r="O1809">
        <v>11</v>
      </c>
      <c r="P1809" t="s">
        <v>27</v>
      </c>
      <c r="Q1809">
        <v>21</v>
      </c>
      <c r="R1809">
        <v>5</v>
      </c>
      <c r="S1809">
        <v>0.25</v>
      </c>
      <c r="T1809">
        <v>78.75</v>
      </c>
      <c r="U1809">
        <v>52.92</v>
      </c>
    </row>
    <row r="1810" spans="1:21" hidden="1" x14ac:dyDescent="0.2">
      <c r="A1810" t="s">
        <v>365</v>
      </c>
      <c r="B1810" t="s">
        <v>366</v>
      </c>
      <c r="C1810" t="s">
        <v>367</v>
      </c>
      <c r="D1810" t="s">
        <v>368</v>
      </c>
      <c r="E1810" t="s">
        <v>298</v>
      </c>
      <c r="F1810" t="s">
        <v>479</v>
      </c>
      <c r="G1810" t="s">
        <v>456</v>
      </c>
      <c r="H1810">
        <v>10944</v>
      </c>
      <c r="I1810" s="1">
        <v>44085</v>
      </c>
      <c r="J1810" s="1" t="str">
        <f>TEXT(Shipping_Data[[#This Row],[OrderDate]],"MMM")</f>
        <v>Sep</v>
      </c>
      <c r="K1810">
        <f>YEAR(Shipping_Data[[#This Row],[OrderDate]])</f>
        <v>2020</v>
      </c>
      <c r="L1810" s="1">
        <v>44099</v>
      </c>
      <c r="M1810" s="1">
        <v>44086</v>
      </c>
      <c r="N1810" t="s">
        <v>26</v>
      </c>
      <c r="O1810">
        <v>44</v>
      </c>
      <c r="P1810" t="s">
        <v>190</v>
      </c>
      <c r="Q1810">
        <v>19.45</v>
      </c>
      <c r="R1810">
        <v>18</v>
      </c>
      <c r="S1810">
        <v>0.25</v>
      </c>
      <c r="T1810">
        <v>262.58</v>
      </c>
      <c r="U1810">
        <v>52.92</v>
      </c>
    </row>
    <row r="1811" spans="1:21" hidden="1" x14ac:dyDescent="0.2">
      <c r="A1811" t="s">
        <v>365</v>
      </c>
      <c r="B1811" t="s">
        <v>366</v>
      </c>
      <c r="C1811" t="s">
        <v>367</v>
      </c>
      <c r="D1811" t="s">
        <v>368</v>
      </c>
      <c r="E1811" t="s">
        <v>298</v>
      </c>
      <c r="F1811" t="s">
        <v>479</v>
      </c>
      <c r="G1811" t="s">
        <v>456</v>
      </c>
      <c r="H1811">
        <v>10944</v>
      </c>
      <c r="I1811" s="1">
        <v>44085</v>
      </c>
      <c r="J1811" s="1" t="str">
        <f>TEXT(Shipping_Data[[#This Row],[OrderDate]],"MMM")</f>
        <v>Sep</v>
      </c>
      <c r="K1811">
        <f>YEAR(Shipping_Data[[#This Row],[OrderDate]])</f>
        <v>2020</v>
      </c>
      <c r="L1811" s="1">
        <v>44099</v>
      </c>
      <c r="M1811" s="1">
        <v>44086</v>
      </c>
      <c r="N1811" t="s">
        <v>26</v>
      </c>
      <c r="O1811">
        <v>56</v>
      </c>
      <c r="P1811" t="s">
        <v>129</v>
      </c>
      <c r="Q1811">
        <v>38</v>
      </c>
      <c r="R1811">
        <v>18</v>
      </c>
      <c r="S1811">
        <v>0</v>
      </c>
      <c r="T1811">
        <v>684</v>
      </c>
      <c r="U1811">
        <v>52.92</v>
      </c>
    </row>
    <row r="1812" spans="1:21" hidden="1" x14ac:dyDescent="0.2">
      <c r="A1812" t="s">
        <v>181</v>
      </c>
      <c r="B1812" t="s">
        <v>182</v>
      </c>
      <c r="C1812" t="s">
        <v>183</v>
      </c>
      <c r="D1812" t="s">
        <v>184</v>
      </c>
      <c r="E1812" t="s">
        <v>34</v>
      </c>
      <c r="F1812" t="s">
        <v>477</v>
      </c>
      <c r="G1812" t="s">
        <v>453</v>
      </c>
      <c r="H1812">
        <v>10945</v>
      </c>
      <c r="I1812" s="1">
        <v>44085</v>
      </c>
      <c r="J1812" s="1" t="str">
        <f>TEXT(Shipping_Data[[#This Row],[OrderDate]],"MMM")</f>
        <v>Sep</v>
      </c>
      <c r="K1812">
        <f>YEAR(Shipping_Data[[#This Row],[OrderDate]])</f>
        <v>2020</v>
      </c>
      <c r="L1812" s="1">
        <v>44113</v>
      </c>
      <c r="M1812" s="1">
        <v>44091</v>
      </c>
      <c r="N1812" t="s">
        <v>40</v>
      </c>
      <c r="O1812">
        <v>13</v>
      </c>
      <c r="P1812" t="s">
        <v>180</v>
      </c>
      <c r="Q1812">
        <v>6</v>
      </c>
      <c r="R1812">
        <v>20</v>
      </c>
      <c r="S1812">
        <v>0</v>
      </c>
      <c r="T1812">
        <v>120</v>
      </c>
      <c r="U1812">
        <v>10.220000000000001</v>
      </c>
    </row>
    <row r="1813" spans="1:21" hidden="1" x14ac:dyDescent="0.2">
      <c r="A1813" t="s">
        <v>181</v>
      </c>
      <c r="B1813" t="s">
        <v>182</v>
      </c>
      <c r="C1813" t="s">
        <v>183</v>
      </c>
      <c r="D1813" t="s">
        <v>184</v>
      </c>
      <c r="E1813" t="s">
        <v>34</v>
      </c>
      <c r="F1813" t="s">
        <v>477</v>
      </c>
      <c r="G1813" t="s">
        <v>453</v>
      </c>
      <c r="H1813">
        <v>10945</v>
      </c>
      <c r="I1813" s="1">
        <v>44085</v>
      </c>
      <c r="J1813" s="1" t="str">
        <f>TEXT(Shipping_Data[[#This Row],[OrderDate]],"MMM")</f>
        <v>Sep</v>
      </c>
      <c r="K1813">
        <f>YEAR(Shipping_Data[[#This Row],[OrderDate]])</f>
        <v>2020</v>
      </c>
      <c r="L1813" s="1">
        <v>44113</v>
      </c>
      <c r="M1813" s="1">
        <v>44091</v>
      </c>
      <c r="N1813" t="s">
        <v>40</v>
      </c>
      <c r="O1813">
        <v>31</v>
      </c>
      <c r="P1813" t="s">
        <v>64</v>
      </c>
      <c r="Q1813">
        <v>12.5</v>
      </c>
      <c r="R1813">
        <v>10</v>
      </c>
      <c r="S1813">
        <v>0</v>
      </c>
      <c r="T1813">
        <v>125</v>
      </c>
      <c r="U1813">
        <v>10.220000000000001</v>
      </c>
    </row>
    <row r="1814" spans="1:21" hidden="1" x14ac:dyDescent="0.2">
      <c r="A1814" t="s">
        <v>343</v>
      </c>
      <c r="B1814" t="s">
        <v>344</v>
      </c>
      <c r="C1814" t="s">
        <v>345</v>
      </c>
      <c r="D1814" t="s">
        <v>346</v>
      </c>
      <c r="E1814" t="s">
        <v>308</v>
      </c>
      <c r="F1814" t="s">
        <v>477</v>
      </c>
      <c r="G1814" t="s">
        <v>457</v>
      </c>
      <c r="H1814">
        <v>10946</v>
      </c>
      <c r="I1814" s="1">
        <v>44085</v>
      </c>
      <c r="J1814" s="1" t="str">
        <f>TEXT(Shipping_Data[[#This Row],[OrderDate]],"MMM")</f>
        <v>Sep</v>
      </c>
      <c r="K1814">
        <f>YEAR(Shipping_Data[[#This Row],[OrderDate]])</f>
        <v>2020</v>
      </c>
      <c r="L1814" s="1">
        <v>44113</v>
      </c>
      <c r="M1814" s="1">
        <v>44092</v>
      </c>
      <c r="N1814" t="s">
        <v>47</v>
      </c>
      <c r="O1814">
        <v>10</v>
      </c>
      <c r="P1814" t="s">
        <v>170</v>
      </c>
      <c r="Q1814">
        <v>31</v>
      </c>
      <c r="R1814">
        <v>25</v>
      </c>
      <c r="S1814">
        <v>0</v>
      </c>
      <c r="T1814">
        <v>775</v>
      </c>
      <c r="U1814">
        <v>27.2</v>
      </c>
    </row>
    <row r="1815" spans="1:21" hidden="1" x14ac:dyDescent="0.2">
      <c r="A1815" t="s">
        <v>343</v>
      </c>
      <c r="B1815" t="s">
        <v>344</v>
      </c>
      <c r="C1815" t="s">
        <v>345</v>
      </c>
      <c r="D1815" t="s">
        <v>346</v>
      </c>
      <c r="E1815" t="s">
        <v>308</v>
      </c>
      <c r="F1815" t="s">
        <v>477</v>
      </c>
      <c r="G1815" t="s">
        <v>457</v>
      </c>
      <c r="H1815">
        <v>10946</v>
      </c>
      <c r="I1815" s="1">
        <v>44085</v>
      </c>
      <c r="J1815" s="1" t="str">
        <f>TEXT(Shipping_Data[[#This Row],[OrderDate]],"MMM")</f>
        <v>Sep</v>
      </c>
      <c r="K1815">
        <f>YEAR(Shipping_Data[[#This Row],[OrderDate]])</f>
        <v>2020</v>
      </c>
      <c r="L1815" s="1">
        <v>44113</v>
      </c>
      <c r="M1815" s="1">
        <v>44092</v>
      </c>
      <c r="N1815" t="s">
        <v>47</v>
      </c>
      <c r="O1815">
        <v>24</v>
      </c>
      <c r="P1815" t="s">
        <v>72</v>
      </c>
      <c r="Q1815">
        <v>4.5</v>
      </c>
      <c r="R1815">
        <v>25</v>
      </c>
      <c r="S1815">
        <v>0</v>
      </c>
      <c r="T1815">
        <v>112.5</v>
      </c>
      <c r="U1815">
        <v>27.2</v>
      </c>
    </row>
    <row r="1816" spans="1:21" hidden="1" x14ac:dyDescent="0.2">
      <c r="A1816" t="s">
        <v>343</v>
      </c>
      <c r="B1816" t="s">
        <v>344</v>
      </c>
      <c r="C1816" t="s">
        <v>345</v>
      </c>
      <c r="D1816" t="s">
        <v>346</v>
      </c>
      <c r="E1816" t="s">
        <v>308</v>
      </c>
      <c r="F1816" t="s">
        <v>477</v>
      </c>
      <c r="G1816" t="s">
        <v>457</v>
      </c>
      <c r="H1816">
        <v>10946</v>
      </c>
      <c r="I1816" s="1">
        <v>44085</v>
      </c>
      <c r="J1816" s="1" t="str">
        <f>TEXT(Shipping_Data[[#This Row],[OrderDate]],"MMM")</f>
        <v>Sep</v>
      </c>
      <c r="K1816">
        <f>YEAR(Shipping_Data[[#This Row],[OrderDate]])</f>
        <v>2020</v>
      </c>
      <c r="L1816" s="1">
        <v>44113</v>
      </c>
      <c r="M1816" s="1">
        <v>44092</v>
      </c>
      <c r="N1816" t="s">
        <v>47</v>
      </c>
      <c r="O1816">
        <v>77</v>
      </c>
      <c r="P1816" t="s">
        <v>88</v>
      </c>
      <c r="Q1816">
        <v>13</v>
      </c>
      <c r="R1816">
        <v>40</v>
      </c>
      <c r="S1816">
        <v>0</v>
      </c>
      <c r="T1816">
        <v>520</v>
      </c>
      <c r="U1816">
        <v>27.2</v>
      </c>
    </row>
    <row r="1817" spans="1:21" hidden="1" x14ac:dyDescent="0.2">
      <c r="A1817" t="s">
        <v>222</v>
      </c>
      <c r="B1817" t="s">
        <v>223</v>
      </c>
      <c r="C1817" t="s">
        <v>224</v>
      </c>
      <c r="D1817" t="s">
        <v>225</v>
      </c>
      <c r="E1817" t="s">
        <v>226</v>
      </c>
      <c r="F1817" t="s">
        <v>477</v>
      </c>
      <c r="G1817" t="s">
        <v>454</v>
      </c>
      <c r="H1817">
        <v>10947</v>
      </c>
      <c r="I1817" s="1">
        <v>44086</v>
      </c>
      <c r="J1817" s="1" t="str">
        <f>TEXT(Shipping_Data[[#This Row],[OrderDate]],"MMM")</f>
        <v>Sep</v>
      </c>
      <c r="K1817">
        <f>YEAR(Shipping_Data[[#This Row],[OrderDate]])</f>
        <v>2020</v>
      </c>
      <c r="L1817" s="1">
        <v>44114</v>
      </c>
      <c r="M1817" s="1">
        <v>44089</v>
      </c>
      <c r="N1817" t="s">
        <v>47</v>
      </c>
      <c r="O1817">
        <v>59</v>
      </c>
      <c r="P1817" t="s">
        <v>82</v>
      </c>
      <c r="Q1817">
        <v>55</v>
      </c>
      <c r="R1817">
        <v>4</v>
      </c>
      <c r="S1817">
        <v>0</v>
      </c>
      <c r="T1817">
        <v>220</v>
      </c>
      <c r="U1817">
        <v>3.26</v>
      </c>
    </row>
    <row r="1818" spans="1:21" hidden="1" x14ac:dyDescent="0.2">
      <c r="A1818" t="s">
        <v>243</v>
      </c>
      <c r="B1818" t="s">
        <v>244</v>
      </c>
      <c r="C1818" t="s">
        <v>245</v>
      </c>
      <c r="D1818" t="s">
        <v>246</v>
      </c>
      <c r="E1818" t="s">
        <v>202</v>
      </c>
      <c r="F1818" t="s">
        <v>477</v>
      </c>
      <c r="G1818" t="s">
        <v>454</v>
      </c>
      <c r="H1818">
        <v>10948</v>
      </c>
      <c r="I1818" s="1">
        <v>44086</v>
      </c>
      <c r="J1818" s="1" t="str">
        <f>TEXT(Shipping_Data[[#This Row],[OrderDate]],"MMM")</f>
        <v>Sep</v>
      </c>
      <c r="K1818">
        <f>YEAR(Shipping_Data[[#This Row],[OrderDate]])</f>
        <v>2020</v>
      </c>
      <c r="L1818" s="1">
        <v>44114</v>
      </c>
      <c r="M1818" s="1">
        <v>44092</v>
      </c>
      <c r="N1818" t="s">
        <v>26</v>
      </c>
      <c r="O1818">
        <v>50</v>
      </c>
      <c r="P1818" t="s">
        <v>317</v>
      </c>
      <c r="Q1818">
        <v>16.25</v>
      </c>
      <c r="R1818">
        <v>9</v>
      </c>
      <c r="S1818">
        <v>0</v>
      </c>
      <c r="T1818">
        <v>146.25</v>
      </c>
      <c r="U1818">
        <v>23.39</v>
      </c>
    </row>
    <row r="1819" spans="1:21" hidden="1" x14ac:dyDescent="0.2">
      <c r="A1819" t="s">
        <v>243</v>
      </c>
      <c r="B1819" t="s">
        <v>244</v>
      </c>
      <c r="C1819" t="s">
        <v>245</v>
      </c>
      <c r="D1819" t="s">
        <v>246</v>
      </c>
      <c r="E1819" t="s">
        <v>202</v>
      </c>
      <c r="F1819" t="s">
        <v>477</v>
      </c>
      <c r="G1819" t="s">
        <v>454</v>
      </c>
      <c r="H1819">
        <v>10948</v>
      </c>
      <c r="I1819" s="1">
        <v>44086</v>
      </c>
      <c r="J1819" s="1" t="str">
        <f>TEXT(Shipping_Data[[#This Row],[OrderDate]],"MMM")</f>
        <v>Sep</v>
      </c>
      <c r="K1819">
        <f>YEAR(Shipping_Data[[#This Row],[OrderDate]])</f>
        <v>2020</v>
      </c>
      <c r="L1819" s="1">
        <v>44114</v>
      </c>
      <c r="M1819" s="1">
        <v>44092</v>
      </c>
      <c r="N1819" t="s">
        <v>26</v>
      </c>
      <c r="O1819">
        <v>51</v>
      </c>
      <c r="P1819" t="s">
        <v>42</v>
      </c>
      <c r="Q1819">
        <v>53</v>
      </c>
      <c r="R1819">
        <v>40</v>
      </c>
      <c r="S1819">
        <v>0</v>
      </c>
      <c r="T1819">
        <v>2120</v>
      </c>
      <c r="U1819">
        <v>23.39</v>
      </c>
    </row>
    <row r="1820" spans="1:21" hidden="1" x14ac:dyDescent="0.2">
      <c r="A1820" t="s">
        <v>243</v>
      </c>
      <c r="B1820" t="s">
        <v>244</v>
      </c>
      <c r="C1820" t="s">
        <v>245</v>
      </c>
      <c r="D1820" t="s">
        <v>246</v>
      </c>
      <c r="E1820" t="s">
        <v>202</v>
      </c>
      <c r="F1820" t="s">
        <v>477</v>
      </c>
      <c r="G1820" t="s">
        <v>454</v>
      </c>
      <c r="H1820">
        <v>10948</v>
      </c>
      <c r="I1820" s="1">
        <v>44086</v>
      </c>
      <c r="J1820" s="1" t="str">
        <f>TEXT(Shipping_Data[[#This Row],[OrderDate]],"MMM")</f>
        <v>Sep</v>
      </c>
      <c r="K1820">
        <f>YEAR(Shipping_Data[[#This Row],[OrderDate]])</f>
        <v>2020</v>
      </c>
      <c r="L1820" s="1">
        <v>44114</v>
      </c>
      <c r="M1820" s="1">
        <v>44092</v>
      </c>
      <c r="N1820" t="s">
        <v>26</v>
      </c>
      <c r="O1820">
        <v>55</v>
      </c>
      <c r="P1820" t="s">
        <v>73</v>
      </c>
      <c r="Q1820">
        <v>24</v>
      </c>
      <c r="R1820">
        <v>4</v>
      </c>
      <c r="S1820">
        <v>0</v>
      </c>
      <c r="T1820">
        <v>96</v>
      </c>
      <c r="U1820">
        <v>23.39</v>
      </c>
    </row>
    <row r="1821" spans="1:21" hidden="1" x14ac:dyDescent="0.2">
      <c r="A1821" t="s">
        <v>365</v>
      </c>
      <c r="B1821" t="s">
        <v>366</v>
      </c>
      <c r="C1821" t="s">
        <v>367</v>
      </c>
      <c r="D1821" t="s">
        <v>368</v>
      </c>
      <c r="E1821" t="s">
        <v>298</v>
      </c>
      <c r="F1821" t="s">
        <v>479</v>
      </c>
      <c r="G1821" t="s">
        <v>459</v>
      </c>
      <c r="H1821">
        <v>10949</v>
      </c>
      <c r="I1821" s="1">
        <v>44086</v>
      </c>
      <c r="J1821" s="1" t="str">
        <f>TEXT(Shipping_Data[[#This Row],[OrderDate]],"MMM")</f>
        <v>Sep</v>
      </c>
      <c r="K1821">
        <f>YEAR(Shipping_Data[[#This Row],[OrderDate]])</f>
        <v>2020</v>
      </c>
      <c r="L1821" s="1">
        <v>44114</v>
      </c>
      <c r="M1821" s="1">
        <v>44090</v>
      </c>
      <c r="N1821" t="s">
        <v>26</v>
      </c>
      <c r="O1821">
        <v>6</v>
      </c>
      <c r="P1821" t="s">
        <v>255</v>
      </c>
      <c r="Q1821">
        <v>25</v>
      </c>
      <c r="R1821">
        <v>12</v>
      </c>
      <c r="S1821">
        <v>0</v>
      </c>
      <c r="T1821">
        <v>300</v>
      </c>
      <c r="U1821">
        <v>74.44</v>
      </c>
    </row>
    <row r="1822" spans="1:21" hidden="1" x14ac:dyDescent="0.2">
      <c r="A1822" t="s">
        <v>365</v>
      </c>
      <c r="B1822" t="s">
        <v>366</v>
      </c>
      <c r="C1822" t="s">
        <v>367</v>
      </c>
      <c r="D1822" t="s">
        <v>368</v>
      </c>
      <c r="E1822" t="s">
        <v>298</v>
      </c>
      <c r="F1822" t="s">
        <v>479</v>
      </c>
      <c r="G1822" t="s">
        <v>459</v>
      </c>
      <c r="H1822">
        <v>10949</v>
      </c>
      <c r="I1822" s="1">
        <v>44086</v>
      </c>
      <c r="J1822" s="1" t="str">
        <f>TEXT(Shipping_Data[[#This Row],[OrderDate]],"MMM")</f>
        <v>Sep</v>
      </c>
      <c r="K1822">
        <f>YEAR(Shipping_Data[[#This Row],[OrderDate]])</f>
        <v>2020</v>
      </c>
      <c r="L1822" s="1">
        <v>44114</v>
      </c>
      <c r="M1822" s="1">
        <v>44090</v>
      </c>
      <c r="N1822" t="s">
        <v>26</v>
      </c>
      <c r="O1822">
        <v>10</v>
      </c>
      <c r="P1822" t="s">
        <v>170</v>
      </c>
      <c r="Q1822">
        <v>31</v>
      </c>
      <c r="R1822">
        <v>30</v>
      </c>
      <c r="S1822">
        <v>0</v>
      </c>
      <c r="T1822">
        <v>930</v>
      </c>
      <c r="U1822">
        <v>74.44</v>
      </c>
    </row>
    <row r="1823" spans="1:21" hidden="1" x14ac:dyDescent="0.2">
      <c r="A1823" t="s">
        <v>365</v>
      </c>
      <c r="B1823" t="s">
        <v>366</v>
      </c>
      <c r="C1823" t="s">
        <v>367</v>
      </c>
      <c r="D1823" t="s">
        <v>368</v>
      </c>
      <c r="E1823" t="s">
        <v>298</v>
      </c>
      <c r="F1823" t="s">
        <v>479</v>
      </c>
      <c r="G1823" t="s">
        <v>459</v>
      </c>
      <c r="H1823">
        <v>10949</v>
      </c>
      <c r="I1823" s="1">
        <v>44086</v>
      </c>
      <c r="J1823" s="1" t="str">
        <f>TEXT(Shipping_Data[[#This Row],[OrderDate]],"MMM")</f>
        <v>Sep</v>
      </c>
      <c r="K1823">
        <f>YEAR(Shipping_Data[[#This Row],[OrderDate]])</f>
        <v>2020</v>
      </c>
      <c r="L1823" s="1">
        <v>44114</v>
      </c>
      <c r="M1823" s="1">
        <v>44090</v>
      </c>
      <c r="N1823" t="s">
        <v>26</v>
      </c>
      <c r="O1823">
        <v>17</v>
      </c>
      <c r="P1823" t="s">
        <v>140</v>
      </c>
      <c r="Q1823">
        <v>39</v>
      </c>
      <c r="R1823">
        <v>6</v>
      </c>
      <c r="S1823">
        <v>0</v>
      </c>
      <c r="T1823">
        <v>234</v>
      </c>
      <c r="U1823">
        <v>74.44</v>
      </c>
    </row>
    <row r="1824" spans="1:21" hidden="1" x14ac:dyDescent="0.2">
      <c r="A1824" t="s">
        <v>365</v>
      </c>
      <c r="B1824" t="s">
        <v>366</v>
      </c>
      <c r="C1824" t="s">
        <v>367</v>
      </c>
      <c r="D1824" t="s">
        <v>368</v>
      </c>
      <c r="E1824" t="s">
        <v>298</v>
      </c>
      <c r="F1824" t="s">
        <v>479</v>
      </c>
      <c r="G1824" t="s">
        <v>459</v>
      </c>
      <c r="H1824">
        <v>10949</v>
      </c>
      <c r="I1824" s="1">
        <v>44086</v>
      </c>
      <c r="J1824" s="1" t="str">
        <f>TEXT(Shipping_Data[[#This Row],[OrderDate]],"MMM")</f>
        <v>Sep</v>
      </c>
      <c r="K1824">
        <f>YEAR(Shipping_Data[[#This Row],[OrderDate]])</f>
        <v>2020</v>
      </c>
      <c r="L1824" s="1">
        <v>44114</v>
      </c>
      <c r="M1824" s="1">
        <v>44090</v>
      </c>
      <c r="N1824" t="s">
        <v>26</v>
      </c>
      <c r="O1824">
        <v>62</v>
      </c>
      <c r="P1824" t="s">
        <v>118</v>
      </c>
      <c r="Q1824">
        <v>49.3</v>
      </c>
      <c r="R1824">
        <v>60</v>
      </c>
      <c r="S1824">
        <v>0</v>
      </c>
      <c r="T1824">
        <v>2958</v>
      </c>
      <c r="U1824">
        <v>74.44</v>
      </c>
    </row>
    <row r="1825" spans="1:21" hidden="1" x14ac:dyDescent="0.2">
      <c r="A1825" t="s">
        <v>172</v>
      </c>
      <c r="B1825" t="s">
        <v>173</v>
      </c>
      <c r="C1825" t="s">
        <v>174</v>
      </c>
      <c r="D1825" t="s">
        <v>175</v>
      </c>
      <c r="E1825" t="s">
        <v>176</v>
      </c>
      <c r="F1825" t="s">
        <v>477</v>
      </c>
      <c r="G1825" t="s">
        <v>457</v>
      </c>
      <c r="H1825">
        <v>10950</v>
      </c>
      <c r="I1825" s="1">
        <v>44089</v>
      </c>
      <c r="J1825" s="1" t="str">
        <f>TEXT(Shipping_Data[[#This Row],[OrderDate]],"MMM")</f>
        <v>Sep</v>
      </c>
      <c r="K1825">
        <f>YEAR(Shipping_Data[[#This Row],[OrderDate]])</f>
        <v>2020</v>
      </c>
      <c r="L1825" s="1">
        <v>44117</v>
      </c>
      <c r="M1825" s="1">
        <v>44096</v>
      </c>
      <c r="N1825" t="s">
        <v>47</v>
      </c>
      <c r="O1825">
        <v>4</v>
      </c>
      <c r="P1825" t="s">
        <v>254</v>
      </c>
      <c r="Q1825">
        <v>22</v>
      </c>
      <c r="R1825">
        <v>5</v>
      </c>
      <c r="S1825">
        <v>0</v>
      </c>
      <c r="T1825">
        <v>110</v>
      </c>
      <c r="U1825">
        <v>2.5</v>
      </c>
    </row>
    <row r="1826" spans="1:21" hidden="1" x14ac:dyDescent="0.2">
      <c r="A1826" t="s">
        <v>75</v>
      </c>
      <c r="B1826" t="s">
        <v>76</v>
      </c>
      <c r="C1826" t="s">
        <v>77</v>
      </c>
      <c r="D1826" t="s">
        <v>78</v>
      </c>
      <c r="E1826" t="s">
        <v>71</v>
      </c>
      <c r="F1826" t="s">
        <v>477</v>
      </c>
      <c r="G1826" t="s">
        <v>455</v>
      </c>
      <c r="H1826">
        <v>10951</v>
      </c>
      <c r="I1826" s="1">
        <v>44089</v>
      </c>
      <c r="J1826" s="1" t="str">
        <f>TEXT(Shipping_Data[[#This Row],[OrderDate]],"MMM")</f>
        <v>Sep</v>
      </c>
      <c r="K1826">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hidden="1" x14ac:dyDescent="0.2">
      <c r="A1827" t="s">
        <v>75</v>
      </c>
      <c r="B1827" t="s">
        <v>76</v>
      </c>
      <c r="C1827" t="s">
        <v>77</v>
      </c>
      <c r="D1827" t="s">
        <v>78</v>
      </c>
      <c r="E1827" t="s">
        <v>71</v>
      </c>
      <c r="F1827" t="s">
        <v>477</v>
      </c>
      <c r="G1827" t="s">
        <v>455</v>
      </c>
      <c r="H1827">
        <v>10951</v>
      </c>
      <c r="I1827" s="1">
        <v>44089</v>
      </c>
      <c r="J1827" s="1" t="str">
        <f>TEXT(Shipping_Data[[#This Row],[OrderDate]],"MMM")</f>
        <v>Sep</v>
      </c>
      <c r="K1827">
        <f>YEAR(Shipping_Data[[#This Row],[OrderDate]])</f>
        <v>2020</v>
      </c>
      <c r="L1827" s="1">
        <v>44131</v>
      </c>
      <c r="M1827" s="1">
        <v>44111</v>
      </c>
      <c r="N1827" t="s">
        <v>47</v>
      </c>
      <c r="O1827">
        <v>41</v>
      </c>
      <c r="P1827" t="s">
        <v>48</v>
      </c>
      <c r="Q1827">
        <v>9.65</v>
      </c>
      <c r="R1827">
        <v>6</v>
      </c>
      <c r="S1827">
        <v>5.000000074505806E-2</v>
      </c>
      <c r="T1827">
        <v>55</v>
      </c>
      <c r="U1827">
        <v>30.85</v>
      </c>
    </row>
    <row r="1828" spans="1:21" hidden="1" x14ac:dyDescent="0.2">
      <c r="A1828" t="s">
        <v>75</v>
      </c>
      <c r="B1828" t="s">
        <v>76</v>
      </c>
      <c r="C1828" t="s">
        <v>77</v>
      </c>
      <c r="D1828" t="s">
        <v>78</v>
      </c>
      <c r="E1828" t="s">
        <v>71</v>
      </c>
      <c r="F1828" t="s">
        <v>477</v>
      </c>
      <c r="G1828" t="s">
        <v>455</v>
      </c>
      <c r="H1828">
        <v>10951</v>
      </c>
      <c r="I1828" s="1">
        <v>44089</v>
      </c>
      <c r="J1828" s="1" t="str">
        <f>TEXT(Shipping_Data[[#This Row],[OrderDate]],"MMM")</f>
        <v>Sep</v>
      </c>
      <c r="K1828">
        <f>YEAR(Shipping_Data[[#This Row],[OrderDate]])</f>
        <v>2020</v>
      </c>
      <c r="L1828" s="1">
        <v>44131</v>
      </c>
      <c r="M1828" s="1">
        <v>44111</v>
      </c>
      <c r="N1828" t="s">
        <v>47</v>
      </c>
      <c r="O1828">
        <v>75</v>
      </c>
      <c r="P1828" t="s">
        <v>197</v>
      </c>
      <c r="Q1828">
        <v>7.75</v>
      </c>
      <c r="R1828">
        <v>50</v>
      </c>
      <c r="S1828">
        <v>5.000000074505806E-2</v>
      </c>
      <c r="T1828">
        <v>368.12</v>
      </c>
      <c r="U1828">
        <v>30.85</v>
      </c>
    </row>
    <row r="1829" spans="1:21" hidden="1" x14ac:dyDescent="0.2">
      <c r="A1829" t="s">
        <v>435</v>
      </c>
      <c r="B1829" t="s">
        <v>436</v>
      </c>
      <c r="C1829" t="s">
        <v>437</v>
      </c>
      <c r="D1829" t="s">
        <v>438</v>
      </c>
      <c r="E1829" t="s">
        <v>34</v>
      </c>
      <c r="F1829" t="s">
        <v>477</v>
      </c>
      <c r="G1829" t="s">
        <v>457</v>
      </c>
      <c r="H1829">
        <v>10952</v>
      </c>
      <c r="I1829" s="1">
        <v>44089</v>
      </c>
      <c r="J1829" s="1" t="str">
        <f>TEXT(Shipping_Data[[#This Row],[OrderDate]],"MMM")</f>
        <v>Sep</v>
      </c>
      <c r="K1829">
        <f>YEAR(Shipping_Data[[#This Row],[OrderDate]])</f>
        <v>2020</v>
      </c>
      <c r="L1829" s="1">
        <v>44131</v>
      </c>
      <c r="M1829" s="1">
        <v>44097</v>
      </c>
      <c r="N1829" t="s">
        <v>40</v>
      </c>
      <c r="O1829">
        <v>6</v>
      </c>
      <c r="P1829" t="s">
        <v>255</v>
      </c>
      <c r="Q1829">
        <v>25</v>
      </c>
      <c r="R1829">
        <v>16</v>
      </c>
      <c r="S1829">
        <v>5.000000074505806E-2</v>
      </c>
      <c r="T1829">
        <v>380</v>
      </c>
      <c r="U1829">
        <v>40.42</v>
      </c>
    </row>
    <row r="1830" spans="1:21" hidden="1" x14ac:dyDescent="0.2">
      <c r="A1830" t="s">
        <v>435</v>
      </c>
      <c r="B1830" t="s">
        <v>436</v>
      </c>
      <c r="C1830" t="s">
        <v>437</v>
      </c>
      <c r="D1830" t="s">
        <v>438</v>
      </c>
      <c r="E1830" t="s">
        <v>34</v>
      </c>
      <c r="F1830" t="s">
        <v>477</v>
      </c>
      <c r="G1830" t="s">
        <v>457</v>
      </c>
      <c r="H1830">
        <v>10952</v>
      </c>
      <c r="I1830" s="1">
        <v>44089</v>
      </c>
      <c r="J1830" s="1" t="str">
        <f>TEXT(Shipping_Data[[#This Row],[OrderDate]],"MMM")</f>
        <v>Sep</v>
      </c>
      <c r="K1830">
        <f>YEAR(Shipping_Data[[#This Row],[OrderDate]])</f>
        <v>2020</v>
      </c>
      <c r="L1830" s="1">
        <v>44131</v>
      </c>
      <c r="M1830" s="1">
        <v>44097</v>
      </c>
      <c r="N1830" t="s">
        <v>40</v>
      </c>
      <c r="O1830">
        <v>28</v>
      </c>
      <c r="P1830" t="s">
        <v>185</v>
      </c>
      <c r="Q1830">
        <v>45.6</v>
      </c>
      <c r="R1830">
        <v>2</v>
      </c>
      <c r="S1830">
        <v>0</v>
      </c>
      <c r="T1830">
        <v>91.2</v>
      </c>
      <c r="U1830">
        <v>40.42</v>
      </c>
    </row>
    <row r="1831" spans="1:21" hidden="1" x14ac:dyDescent="0.2">
      <c r="A1831" t="s">
        <v>322</v>
      </c>
      <c r="B1831" t="s">
        <v>323</v>
      </c>
      <c r="C1831" t="s">
        <v>324</v>
      </c>
      <c r="D1831" t="s">
        <v>325</v>
      </c>
      <c r="E1831" t="s">
        <v>226</v>
      </c>
      <c r="F1831" t="s">
        <v>477</v>
      </c>
      <c r="G1831" t="s">
        <v>455</v>
      </c>
      <c r="H1831">
        <v>10953</v>
      </c>
      <c r="I1831" s="1">
        <v>44089</v>
      </c>
      <c r="J1831" s="1" t="str">
        <f>TEXT(Shipping_Data[[#This Row],[OrderDate]],"MMM")</f>
        <v>Sep</v>
      </c>
      <c r="K1831">
        <f>YEAR(Shipping_Data[[#This Row],[OrderDate]])</f>
        <v>2020</v>
      </c>
      <c r="L1831" s="1">
        <v>44103</v>
      </c>
      <c r="M1831" s="1">
        <v>44098</v>
      </c>
      <c r="N1831" t="s">
        <v>47</v>
      </c>
      <c r="O1831">
        <v>20</v>
      </c>
      <c r="P1831" t="s">
        <v>61</v>
      </c>
      <c r="Q1831">
        <v>81</v>
      </c>
      <c r="R1831">
        <v>50</v>
      </c>
      <c r="S1831">
        <v>5.000000074505806E-2</v>
      </c>
      <c r="T1831">
        <v>3847.5</v>
      </c>
      <c r="U1831">
        <v>23.72</v>
      </c>
    </row>
    <row r="1832" spans="1:21" hidden="1" x14ac:dyDescent="0.2">
      <c r="A1832" t="s">
        <v>322</v>
      </c>
      <c r="B1832" t="s">
        <v>323</v>
      </c>
      <c r="C1832" t="s">
        <v>324</v>
      </c>
      <c r="D1832" t="s">
        <v>325</v>
      </c>
      <c r="E1832" t="s">
        <v>226</v>
      </c>
      <c r="F1832" t="s">
        <v>477</v>
      </c>
      <c r="G1832" t="s">
        <v>455</v>
      </c>
      <c r="H1832">
        <v>10953</v>
      </c>
      <c r="I1832" s="1">
        <v>44089</v>
      </c>
      <c r="J1832" s="1" t="str">
        <f>TEXT(Shipping_Data[[#This Row],[OrderDate]],"MMM")</f>
        <v>Sep</v>
      </c>
      <c r="K1832">
        <f>YEAR(Shipping_Data[[#This Row],[OrderDate]])</f>
        <v>2020</v>
      </c>
      <c r="L1832" s="1">
        <v>44103</v>
      </c>
      <c r="M1832" s="1">
        <v>44098</v>
      </c>
      <c r="N1832" t="s">
        <v>47</v>
      </c>
      <c r="O1832">
        <v>31</v>
      </c>
      <c r="P1832" t="s">
        <v>64</v>
      </c>
      <c r="Q1832">
        <v>12.5</v>
      </c>
      <c r="R1832">
        <v>50</v>
      </c>
      <c r="S1832">
        <v>5.000000074505806E-2</v>
      </c>
      <c r="T1832">
        <v>593.75</v>
      </c>
      <c r="U1832">
        <v>23.72</v>
      </c>
    </row>
    <row r="1833" spans="1:21" hidden="1" x14ac:dyDescent="0.2">
      <c r="A1833" t="s">
        <v>370</v>
      </c>
      <c r="B1833" t="s">
        <v>371</v>
      </c>
      <c r="C1833" t="s">
        <v>372</v>
      </c>
      <c r="D1833" t="s">
        <v>373</v>
      </c>
      <c r="E1833" t="s">
        <v>93</v>
      </c>
      <c r="F1833" t="s">
        <v>478</v>
      </c>
      <c r="G1833" t="s">
        <v>452</v>
      </c>
      <c r="H1833">
        <v>10954</v>
      </c>
      <c r="I1833" s="1">
        <v>44090</v>
      </c>
      <c r="J1833" s="1" t="str">
        <f>TEXT(Shipping_Data[[#This Row],[OrderDate]],"MMM")</f>
        <v>Sep</v>
      </c>
      <c r="K1833">
        <f>YEAR(Shipping_Data[[#This Row],[OrderDate]])</f>
        <v>2020</v>
      </c>
      <c r="L1833" s="1">
        <v>44132</v>
      </c>
      <c r="M1833" s="1">
        <v>44093</v>
      </c>
      <c r="N1833" t="s">
        <v>40</v>
      </c>
      <c r="O1833">
        <v>16</v>
      </c>
      <c r="P1833" t="s">
        <v>80</v>
      </c>
      <c r="Q1833">
        <v>17.45</v>
      </c>
      <c r="R1833">
        <v>28</v>
      </c>
      <c r="S1833">
        <v>0.15000000596046448</v>
      </c>
      <c r="T1833">
        <v>415.31</v>
      </c>
      <c r="U1833">
        <v>27.91</v>
      </c>
    </row>
    <row r="1834" spans="1:21" hidden="1" x14ac:dyDescent="0.2">
      <c r="A1834" t="s">
        <v>370</v>
      </c>
      <c r="B1834" t="s">
        <v>371</v>
      </c>
      <c r="C1834" t="s">
        <v>372</v>
      </c>
      <c r="D1834" t="s">
        <v>373</v>
      </c>
      <c r="E1834" t="s">
        <v>93</v>
      </c>
      <c r="F1834" t="s">
        <v>478</v>
      </c>
      <c r="G1834" t="s">
        <v>452</v>
      </c>
      <c r="H1834">
        <v>10954</v>
      </c>
      <c r="I1834" s="1">
        <v>44090</v>
      </c>
      <c r="J1834" s="1" t="str">
        <f>TEXT(Shipping_Data[[#This Row],[OrderDate]],"MMM")</f>
        <v>Sep</v>
      </c>
      <c r="K1834">
        <f>YEAR(Shipping_Data[[#This Row],[OrderDate]])</f>
        <v>2020</v>
      </c>
      <c r="L1834" s="1">
        <v>44132</v>
      </c>
      <c r="M1834" s="1">
        <v>44093</v>
      </c>
      <c r="N1834" t="s">
        <v>40</v>
      </c>
      <c r="O1834">
        <v>31</v>
      </c>
      <c r="P1834" t="s">
        <v>64</v>
      </c>
      <c r="Q1834">
        <v>12.5</v>
      </c>
      <c r="R1834">
        <v>25</v>
      </c>
      <c r="S1834">
        <v>0.15000000596046448</v>
      </c>
      <c r="T1834">
        <v>265.62</v>
      </c>
      <c r="U1834">
        <v>27.91</v>
      </c>
    </row>
    <row r="1835" spans="1:21" hidden="1" x14ac:dyDescent="0.2">
      <c r="A1835" t="s">
        <v>370</v>
      </c>
      <c r="B1835" t="s">
        <v>371</v>
      </c>
      <c r="C1835" t="s">
        <v>372</v>
      </c>
      <c r="D1835" t="s">
        <v>373</v>
      </c>
      <c r="E1835" t="s">
        <v>93</v>
      </c>
      <c r="F1835" t="s">
        <v>478</v>
      </c>
      <c r="G1835" t="s">
        <v>452</v>
      </c>
      <c r="H1835">
        <v>10954</v>
      </c>
      <c r="I1835" s="1">
        <v>44090</v>
      </c>
      <c r="J1835" s="1" t="str">
        <f>TEXT(Shipping_Data[[#This Row],[OrderDate]],"MMM")</f>
        <v>Sep</v>
      </c>
      <c r="K1835">
        <f>YEAR(Shipping_Data[[#This Row],[OrderDate]])</f>
        <v>2020</v>
      </c>
      <c r="L1835" s="1">
        <v>44132</v>
      </c>
      <c r="M1835" s="1">
        <v>44093</v>
      </c>
      <c r="N1835" t="s">
        <v>40</v>
      </c>
      <c r="O1835">
        <v>45</v>
      </c>
      <c r="P1835" t="s">
        <v>364</v>
      </c>
      <c r="Q1835">
        <v>9.5</v>
      </c>
      <c r="R1835">
        <v>30</v>
      </c>
      <c r="S1835">
        <v>0</v>
      </c>
      <c r="T1835">
        <v>285</v>
      </c>
      <c r="U1835">
        <v>27.91</v>
      </c>
    </row>
    <row r="1836" spans="1:21" hidden="1" x14ac:dyDescent="0.2">
      <c r="A1836" t="s">
        <v>370</v>
      </c>
      <c r="B1836" t="s">
        <v>371</v>
      </c>
      <c r="C1836" t="s">
        <v>372</v>
      </c>
      <c r="D1836" t="s">
        <v>373</v>
      </c>
      <c r="E1836" t="s">
        <v>93</v>
      </c>
      <c r="F1836" t="s">
        <v>478</v>
      </c>
      <c r="G1836" t="s">
        <v>452</v>
      </c>
      <c r="H1836">
        <v>10954</v>
      </c>
      <c r="I1836" s="1">
        <v>44090</v>
      </c>
      <c r="J1836" s="1" t="str">
        <f>TEXT(Shipping_Data[[#This Row],[OrderDate]],"MMM")</f>
        <v>Sep</v>
      </c>
      <c r="K1836">
        <f>YEAR(Shipping_Data[[#This Row],[OrderDate]])</f>
        <v>2020</v>
      </c>
      <c r="L1836" s="1">
        <v>44132</v>
      </c>
      <c r="M1836" s="1">
        <v>44093</v>
      </c>
      <c r="N1836" t="s">
        <v>40</v>
      </c>
      <c r="O1836">
        <v>60</v>
      </c>
      <c r="P1836" t="s">
        <v>63</v>
      </c>
      <c r="Q1836">
        <v>34</v>
      </c>
      <c r="R1836">
        <v>24</v>
      </c>
      <c r="S1836">
        <v>0.15000000596046448</v>
      </c>
      <c r="T1836">
        <v>693.6</v>
      </c>
      <c r="U1836">
        <v>27.91</v>
      </c>
    </row>
    <row r="1837" spans="1:21" hidden="1" x14ac:dyDescent="0.2">
      <c r="A1837" t="s">
        <v>131</v>
      </c>
      <c r="B1837" t="s">
        <v>132</v>
      </c>
      <c r="C1837" t="s">
        <v>133</v>
      </c>
      <c r="D1837" t="s">
        <v>134</v>
      </c>
      <c r="E1837" t="s">
        <v>135</v>
      </c>
      <c r="F1837" t="s">
        <v>477</v>
      </c>
      <c r="G1837" t="s">
        <v>458</v>
      </c>
      <c r="H1837">
        <v>10955</v>
      </c>
      <c r="I1837" s="1">
        <v>44090</v>
      </c>
      <c r="J1837" s="1" t="str">
        <f>TEXT(Shipping_Data[[#This Row],[OrderDate]],"MMM")</f>
        <v>Sep</v>
      </c>
      <c r="K1837">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hidden="1" x14ac:dyDescent="0.2">
      <c r="A1838" t="s">
        <v>409</v>
      </c>
      <c r="B1838" t="s">
        <v>406</v>
      </c>
      <c r="C1838" t="s">
        <v>407</v>
      </c>
      <c r="D1838" t="s">
        <v>408</v>
      </c>
      <c r="E1838" t="s">
        <v>34</v>
      </c>
      <c r="F1838" t="s">
        <v>477</v>
      </c>
      <c r="G1838" t="s">
        <v>456</v>
      </c>
      <c r="H1838">
        <v>10956</v>
      </c>
      <c r="I1838" s="1">
        <v>44090</v>
      </c>
      <c r="J1838" s="1" t="str">
        <f>TEXT(Shipping_Data[[#This Row],[OrderDate]],"MMM")</f>
        <v>Sep</v>
      </c>
      <c r="K1838">
        <f>YEAR(Shipping_Data[[#This Row],[OrderDate]])</f>
        <v>2020</v>
      </c>
      <c r="L1838" s="1">
        <v>44132</v>
      </c>
      <c r="M1838" s="1">
        <v>44093</v>
      </c>
      <c r="N1838" t="s">
        <v>47</v>
      </c>
      <c r="O1838">
        <v>21</v>
      </c>
      <c r="P1838" t="s">
        <v>107</v>
      </c>
      <c r="Q1838">
        <v>10</v>
      </c>
      <c r="R1838">
        <v>12</v>
      </c>
      <c r="S1838">
        <v>0</v>
      </c>
      <c r="T1838">
        <v>120</v>
      </c>
      <c r="U1838">
        <v>44.65</v>
      </c>
    </row>
    <row r="1839" spans="1:21" hidden="1" x14ac:dyDescent="0.2">
      <c r="A1839" t="s">
        <v>409</v>
      </c>
      <c r="B1839" t="s">
        <v>406</v>
      </c>
      <c r="C1839" t="s">
        <v>407</v>
      </c>
      <c r="D1839" t="s">
        <v>408</v>
      </c>
      <c r="E1839" t="s">
        <v>34</v>
      </c>
      <c r="F1839" t="s">
        <v>477</v>
      </c>
      <c r="G1839" t="s">
        <v>456</v>
      </c>
      <c r="H1839">
        <v>10956</v>
      </c>
      <c r="I1839" s="1">
        <v>44090</v>
      </c>
      <c r="J1839" s="1" t="str">
        <f>TEXT(Shipping_Data[[#This Row],[OrderDate]],"MMM")</f>
        <v>Sep</v>
      </c>
      <c r="K1839">
        <f>YEAR(Shipping_Data[[#This Row],[OrderDate]])</f>
        <v>2020</v>
      </c>
      <c r="L1839" s="1">
        <v>44132</v>
      </c>
      <c r="M1839" s="1">
        <v>44093</v>
      </c>
      <c r="N1839" t="s">
        <v>47</v>
      </c>
      <c r="O1839">
        <v>47</v>
      </c>
      <c r="P1839" t="s">
        <v>299</v>
      </c>
      <c r="Q1839">
        <v>9.5</v>
      </c>
      <c r="R1839">
        <v>14</v>
      </c>
      <c r="S1839">
        <v>0</v>
      </c>
      <c r="T1839">
        <v>133</v>
      </c>
      <c r="U1839">
        <v>44.65</v>
      </c>
    </row>
    <row r="1840" spans="1:21" hidden="1" x14ac:dyDescent="0.2">
      <c r="A1840" t="s">
        <v>409</v>
      </c>
      <c r="B1840" t="s">
        <v>406</v>
      </c>
      <c r="C1840" t="s">
        <v>407</v>
      </c>
      <c r="D1840" t="s">
        <v>408</v>
      </c>
      <c r="E1840" t="s">
        <v>34</v>
      </c>
      <c r="F1840" t="s">
        <v>477</v>
      </c>
      <c r="G1840" t="s">
        <v>456</v>
      </c>
      <c r="H1840">
        <v>10956</v>
      </c>
      <c r="I1840" s="1">
        <v>44090</v>
      </c>
      <c r="J1840" s="1" t="str">
        <f>TEXT(Shipping_Data[[#This Row],[OrderDate]],"MMM")</f>
        <v>Sep</v>
      </c>
      <c r="K1840">
        <f>YEAR(Shipping_Data[[#This Row],[OrderDate]])</f>
        <v>2020</v>
      </c>
      <c r="L1840" s="1">
        <v>44132</v>
      </c>
      <c r="M1840" s="1">
        <v>44093</v>
      </c>
      <c r="N1840" t="s">
        <v>47</v>
      </c>
      <c r="O1840">
        <v>51</v>
      </c>
      <c r="P1840" t="s">
        <v>42</v>
      </c>
      <c r="Q1840">
        <v>53</v>
      </c>
      <c r="R1840">
        <v>8</v>
      </c>
      <c r="S1840">
        <v>0</v>
      </c>
      <c r="T1840">
        <v>424</v>
      </c>
      <c r="U1840">
        <v>44.65</v>
      </c>
    </row>
    <row r="1841" spans="1:21" hidden="1" x14ac:dyDescent="0.2">
      <c r="A1841" t="s">
        <v>89</v>
      </c>
      <c r="B1841" t="s">
        <v>90</v>
      </c>
      <c r="C1841" t="s">
        <v>91</v>
      </c>
      <c r="D1841" t="s">
        <v>92</v>
      </c>
      <c r="E1841" t="s">
        <v>93</v>
      </c>
      <c r="F1841" t="s">
        <v>478</v>
      </c>
      <c r="G1841" t="s">
        <v>458</v>
      </c>
      <c r="H1841">
        <v>10957</v>
      </c>
      <c r="I1841" s="1">
        <v>44091</v>
      </c>
      <c r="J1841" s="1" t="str">
        <f>TEXT(Shipping_Data[[#This Row],[OrderDate]],"MMM")</f>
        <v>Sep</v>
      </c>
      <c r="K1841">
        <f>YEAR(Shipping_Data[[#This Row],[OrderDate]])</f>
        <v>2020</v>
      </c>
      <c r="L1841" s="1">
        <v>44119</v>
      </c>
      <c r="M1841" s="1">
        <v>44100</v>
      </c>
      <c r="N1841" t="s">
        <v>26</v>
      </c>
      <c r="O1841">
        <v>30</v>
      </c>
      <c r="P1841" t="s">
        <v>130</v>
      </c>
      <c r="Q1841">
        <v>25.89</v>
      </c>
      <c r="R1841">
        <v>30</v>
      </c>
      <c r="S1841">
        <v>0</v>
      </c>
      <c r="T1841">
        <v>776.7</v>
      </c>
      <c r="U1841">
        <v>105.36</v>
      </c>
    </row>
    <row r="1842" spans="1:21" hidden="1" x14ac:dyDescent="0.2">
      <c r="A1842" t="s">
        <v>89</v>
      </c>
      <c r="B1842" t="s">
        <v>90</v>
      </c>
      <c r="C1842" t="s">
        <v>91</v>
      </c>
      <c r="D1842" t="s">
        <v>92</v>
      </c>
      <c r="E1842" t="s">
        <v>93</v>
      </c>
      <c r="F1842" t="s">
        <v>478</v>
      </c>
      <c r="G1842" t="s">
        <v>458</v>
      </c>
      <c r="H1842">
        <v>10957</v>
      </c>
      <c r="I1842" s="1">
        <v>44091</v>
      </c>
      <c r="J1842" s="1" t="str">
        <f>TEXT(Shipping_Data[[#This Row],[OrderDate]],"MMM")</f>
        <v>Sep</v>
      </c>
      <c r="K1842">
        <f>YEAR(Shipping_Data[[#This Row],[OrderDate]])</f>
        <v>2020</v>
      </c>
      <c r="L1842" s="1">
        <v>44119</v>
      </c>
      <c r="M1842" s="1">
        <v>44100</v>
      </c>
      <c r="N1842" t="s">
        <v>26</v>
      </c>
      <c r="O1842">
        <v>35</v>
      </c>
      <c r="P1842" t="s">
        <v>123</v>
      </c>
      <c r="Q1842">
        <v>18</v>
      </c>
      <c r="R1842">
        <v>40</v>
      </c>
      <c r="S1842">
        <v>0</v>
      </c>
      <c r="T1842">
        <v>720</v>
      </c>
      <c r="U1842">
        <v>105.36</v>
      </c>
    </row>
    <row r="1843" spans="1:21" hidden="1" x14ac:dyDescent="0.2">
      <c r="A1843" t="s">
        <v>89</v>
      </c>
      <c r="B1843" t="s">
        <v>90</v>
      </c>
      <c r="C1843" t="s">
        <v>91</v>
      </c>
      <c r="D1843" t="s">
        <v>92</v>
      </c>
      <c r="E1843" t="s">
        <v>93</v>
      </c>
      <c r="F1843" t="s">
        <v>478</v>
      </c>
      <c r="G1843" t="s">
        <v>458</v>
      </c>
      <c r="H1843">
        <v>10957</v>
      </c>
      <c r="I1843" s="1">
        <v>44091</v>
      </c>
      <c r="J1843" s="1" t="str">
        <f>TEXT(Shipping_Data[[#This Row],[OrderDate]],"MMM")</f>
        <v>Sep</v>
      </c>
      <c r="K1843">
        <f>YEAR(Shipping_Data[[#This Row],[OrderDate]])</f>
        <v>2020</v>
      </c>
      <c r="L1843" s="1">
        <v>44119</v>
      </c>
      <c r="M1843" s="1">
        <v>44100</v>
      </c>
      <c r="N1843" t="s">
        <v>26</v>
      </c>
      <c r="O1843">
        <v>64</v>
      </c>
      <c r="P1843" t="s">
        <v>228</v>
      </c>
      <c r="Q1843">
        <v>33.25</v>
      </c>
      <c r="R1843">
        <v>8</v>
      </c>
      <c r="S1843">
        <v>0</v>
      </c>
      <c r="T1843">
        <v>266</v>
      </c>
      <c r="U1843">
        <v>105.36</v>
      </c>
    </row>
    <row r="1844" spans="1:21" hidden="1" x14ac:dyDescent="0.2">
      <c r="A1844" t="s">
        <v>378</v>
      </c>
      <c r="B1844" t="s">
        <v>379</v>
      </c>
      <c r="C1844" t="s">
        <v>380</v>
      </c>
      <c r="D1844" t="s">
        <v>381</v>
      </c>
      <c r="E1844" t="s">
        <v>382</v>
      </c>
      <c r="F1844" t="s">
        <v>478</v>
      </c>
      <c r="G1844" t="s">
        <v>460</v>
      </c>
      <c r="H1844">
        <v>10958</v>
      </c>
      <c r="I1844" s="1">
        <v>44091</v>
      </c>
      <c r="J1844" s="1" t="str">
        <f>TEXT(Shipping_Data[[#This Row],[OrderDate]],"MMM")</f>
        <v>Sep</v>
      </c>
      <c r="K1844">
        <f>YEAR(Shipping_Data[[#This Row],[OrderDate]])</f>
        <v>2020</v>
      </c>
      <c r="L1844" s="1">
        <v>44119</v>
      </c>
      <c r="M1844" s="1">
        <v>44100</v>
      </c>
      <c r="N1844" t="s">
        <v>47</v>
      </c>
      <c r="O1844">
        <v>5</v>
      </c>
      <c r="P1844" t="s">
        <v>100</v>
      </c>
      <c r="Q1844">
        <v>21.35</v>
      </c>
      <c r="R1844">
        <v>20</v>
      </c>
      <c r="S1844">
        <v>0</v>
      </c>
      <c r="T1844">
        <v>427</v>
      </c>
      <c r="U1844">
        <v>49.56</v>
      </c>
    </row>
    <row r="1845" spans="1:21" hidden="1" x14ac:dyDescent="0.2">
      <c r="A1845" t="s">
        <v>378</v>
      </c>
      <c r="B1845" t="s">
        <v>379</v>
      </c>
      <c r="C1845" t="s">
        <v>380</v>
      </c>
      <c r="D1845" t="s">
        <v>381</v>
      </c>
      <c r="E1845" t="s">
        <v>382</v>
      </c>
      <c r="F1845" t="s">
        <v>478</v>
      </c>
      <c r="G1845" t="s">
        <v>460</v>
      </c>
      <c r="H1845">
        <v>10958</v>
      </c>
      <c r="I1845" s="1">
        <v>44091</v>
      </c>
      <c r="J1845" s="1" t="str">
        <f>TEXT(Shipping_Data[[#This Row],[OrderDate]],"MMM")</f>
        <v>Sep</v>
      </c>
      <c r="K1845">
        <f>YEAR(Shipping_Data[[#This Row],[OrderDate]])</f>
        <v>2020</v>
      </c>
      <c r="L1845" s="1">
        <v>44119</v>
      </c>
      <c r="M1845" s="1">
        <v>44100</v>
      </c>
      <c r="N1845" t="s">
        <v>47</v>
      </c>
      <c r="O1845">
        <v>7</v>
      </c>
      <c r="P1845" t="s">
        <v>128</v>
      </c>
      <c r="Q1845">
        <v>30</v>
      </c>
      <c r="R1845">
        <v>6</v>
      </c>
      <c r="S1845">
        <v>0</v>
      </c>
      <c r="T1845">
        <v>180</v>
      </c>
      <c r="U1845">
        <v>49.56</v>
      </c>
    </row>
    <row r="1846" spans="1:21" hidden="1" x14ac:dyDescent="0.2">
      <c r="A1846" t="s">
        <v>378</v>
      </c>
      <c r="B1846" t="s">
        <v>379</v>
      </c>
      <c r="C1846" t="s">
        <v>380</v>
      </c>
      <c r="D1846" t="s">
        <v>381</v>
      </c>
      <c r="E1846" t="s">
        <v>382</v>
      </c>
      <c r="F1846" t="s">
        <v>478</v>
      </c>
      <c r="G1846" t="s">
        <v>460</v>
      </c>
      <c r="H1846">
        <v>10958</v>
      </c>
      <c r="I1846" s="1">
        <v>44091</v>
      </c>
      <c r="J1846" s="1" t="str">
        <f>TEXT(Shipping_Data[[#This Row],[OrderDate]],"MMM")</f>
        <v>Sep</v>
      </c>
      <c r="K1846">
        <f>YEAR(Shipping_Data[[#This Row],[OrderDate]])</f>
        <v>2020</v>
      </c>
      <c r="L1846" s="1">
        <v>44119</v>
      </c>
      <c r="M1846" s="1">
        <v>44100</v>
      </c>
      <c r="N1846" t="s">
        <v>47</v>
      </c>
      <c r="O1846">
        <v>72</v>
      </c>
      <c r="P1846" t="s">
        <v>29</v>
      </c>
      <c r="Q1846">
        <v>34.799999999999997</v>
      </c>
      <c r="R1846">
        <v>5</v>
      </c>
      <c r="S1846">
        <v>0</v>
      </c>
      <c r="T1846">
        <v>174</v>
      </c>
      <c r="U1846">
        <v>49.56</v>
      </c>
    </row>
    <row r="1847" spans="1:21" hidden="1" x14ac:dyDescent="0.2">
      <c r="A1847" t="s">
        <v>389</v>
      </c>
      <c r="B1847" t="s">
        <v>390</v>
      </c>
      <c r="C1847" t="s">
        <v>391</v>
      </c>
      <c r="D1847" t="s">
        <v>392</v>
      </c>
      <c r="E1847" t="s">
        <v>39</v>
      </c>
      <c r="F1847" t="s">
        <v>478</v>
      </c>
      <c r="G1847" t="s">
        <v>456</v>
      </c>
      <c r="H1847">
        <v>10959</v>
      </c>
      <c r="I1847" s="1">
        <v>44091</v>
      </c>
      <c r="J1847" s="1" t="str">
        <f>TEXT(Shipping_Data[[#This Row],[OrderDate]],"MMM")</f>
        <v>Sep</v>
      </c>
      <c r="K1847">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hidden="1" x14ac:dyDescent="0.2">
      <c r="A1848" t="s">
        <v>89</v>
      </c>
      <c r="B1848" t="s">
        <v>90</v>
      </c>
      <c r="C1848" t="s">
        <v>91</v>
      </c>
      <c r="D1848" t="s">
        <v>92</v>
      </c>
      <c r="E1848" t="s">
        <v>93</v>
      </c>
      <c r="F1848" t="s">
        <v>478</v>
      </c>
      <c r="G1848" t="s">
        <v>454</v>
      </c>
      <c r="H1848">
        <v>10960</v>
      </c>
      <c r="I1848" s="1">
        <v>44092</v>
      </c>
      <c r="J1848" s="1" t="str">
        <f>TEXT(Shipping_Data[[#This Row],[OrderDate]],"MMM")</f>
        <v>Sep</v>
      </c>
      <c r="K1848">
        <f>YEAR(Shipping_Data[[#This Row],[OrderDate]])</f>
        <v>2020</v>
      </c>
      <c r="L1848" s="1">
        <v>44106</v>
      </c>
      <c r="M1848" s="1">
        <v>44112</v>
      </c>
      <c r="N1848" t="s">
        <v>40</v>
      </c>
      <c r="O1848">
        <v>24</v>
      </c>
      <c r="P1848" t="s">
        <v>72</v>
      </c>
      <c r="Q1848">
        <v>4.5</v>
      </c>
      <c r="R1848">
        <v>10</v>
      </c>
      <c r="S1848">
        <v>0.25</v>
      </c>
      <c r="T1848">
        <v>33.75</v>
      </c>
      <c r="U1848">
        <v>2.08</v>
      </c>
    </row>
    <row r="1849" spans="1:21" hidden="1" x14ac:dyDescent="0.2">
      <c r="A1849" t="s">
        <v>89</v>
      </c>
      <c r="B1849" t="s">
        <v>90</v>
      </c>
      <c r="C1849" t="s">
        <v>91</v>
      </c>
      <c r="D1849" t="s">
        <v>92</v>
      </c>
      <c r="E1849" t="s">
        <v>93</v>
      </c>
      <c r="F1849" t="s">
        <v>478</v>
      </c>
      <c r="G1849" t="s">
        <v>454</v>
      </c>
      <c r="H1849">
        <v>10960</v>
      </c>
      <c r="I1849" s="1">
        <v>44092</v>
      </c>
      <c r="J1849" s="1" t="str">
        <f>TEXT(Shipping_Data[[#This Row],[OrderDate]],"MMM")</f>
        <v>Sep</v>
      </c>
      <c r="K1849">
        <f>YEAR(Shipping_Data[[#This Row],[OrderDate]])</f>
        <v>2020</v>
      </c>
      <c r="L1849" s="1">
        <v>44106</v>
      </c>
      <c r="M1849" s="1">
        <v>44112</v>
      </c>
      <c r="N1849" t="s">
        <v>40</v>
      </c>
      <c r="O1849">
        <v>41</v>
      </c>
      <c r="P1849" t="s">
        <v>48</v>
      </c>
      <c r="Q1849">
        <v>9.65</v>
      </c>
      <c r="R1849">
        <v>24</v>
      </c>
      <c r="S1849">
        <v>0</v>
      </c>
      <c r="T1849">
        <v>231.6</v>
      </c>
      <c r="U1849">
        <v>2.08</v>
      </c>
    </row>
    <row r="1850" spans="1:21" hidden="1" x14ac:dyDescent="0.2">
      <c r="A1850" t="s">
        <v>347</v>
      </c>
      <c r="B1850" t="s">
        <v>348</v>
      </c>
      <c r="C1850" t="s">
        <v>37</v>
      </c>
      <c r="D1850" t="s">
        <v>349</v>
      </c>
      <c r="E1850" t="s">
        <v>39</v>
      </c>
      <c r="F1850" t="s">
        <v>478</v>
      </c>
      <c r="G1850" t="s">
        <v>458</v>
      </c>
      <c r="H1850">
        <v>10961</v>
      </c>
      <c r="I1850" s="1">
        <v>44092</v>
      </c>
      <c r="J1850" s="1" t="str">
        <f>TEXT(Shipping_Data[[#This Row],[OrderDate]],"MMM")</f>
        <v>Sep</v>
      </c>
      <c r="K1850">
        <f>YEAR(Shipping_Data[[#This Row],[OrderDate]])</f>
        <v>2020</v>
      </c>
      <c r="L1850" s="1">
        <v>44120</v>
      </c>
      <c r="M1850" s="1">
        <v>44103</v>
      </c>
      <c r="N1850" t="s">
        <v>40</v>
      </c>
      <c r="O1850">
        <v>52</v>
      </c>
      <c r="P1850" t="s">
        <v>270</v>
      </c>
      <c r="Q1850">
        <v>7</v>
      </c>
      <c r="R1850">
        <v>6</v>
      </c>
      <c r="S1850">
        <v>5.000000074505806E-2</v>
      </c>
      <c r="T1850">
        <v>39.9</v>
      </c>
      <c r="U1850">
        <v>104.47</v>
      </c>
    </row>
    <row r="1851" spans="1:21" hidden="1" x14ac:dyDescent="0.2">
      <c r="A1851" t="s">
        <v>347</v>
      </c>
      <c r="B1851" t="s">
        <v>348</v>
      </c>
      <c r="C1851" t="s">
        <v>37</v>
      </c>
      <c r="D1851" t="s">
        <v>349</v>
      </c>
      <c r="E1851" t="s">
        <v>39</v>
      </c>
      <c r="F1851" t="s">
        <v>478</v>
      </c>
      <c r="G1851" t="s">
        <v>458</v>
      </c>
      <c r="H1851">
        <v>10961</v>
      </c>
      <c r="I1851" s="1">
        <v>44092</v>
      </c>
      <c r="J1851" s="1" t="str">
        <f>TEXT(Shipping_Data[[#This Row],[OrderDate]],"MMM")</f>
        <v>Sep</v>
      </c>
      <c r="K1851">
        <f>YEAR(Shipping_Data[[#This Row],[OrderDate]])</f>
        <v>2020</v>
      </c>
      <c r="L1851" s="1">
        <v>44120</v>
      </c>
      <c r="M1851" s="1">
        <v>44103</v>
      </c>
      <c r="N1851" t="s">
        <v>40</v>
      </c>
      <c r="O1851">
        <v>76</v>
      </c>
      <c r="P1851" t="s">
        <v>151</v>
      </c>
      <c r="Q1851">
        <v>18</v>
      </c>
      <c r="R1851">
        <v>60</v>
      </c>
      <c r="S1851">
        <v>0</v>
      </c>
      <c r="T1851">
        <v>1080</v>
      </c>
      <c r="U1851">
        <v>104.47</v>
      </c>
    </row>
    <row r="1852" spans="1:21" hidden="1" x14ac:dyDescent="0.2">
      <c r="A1852" t="s">
        <v>166</v>
      </c>
      <c r="B1852" t="s">
        <v>167</v>
      </c>
      <c r="C1852" t="s">
        <v>168</v>
      </c>
      <c r="D1852" t="s">
        <v>169</v>
      </c>
      <c r="E1852" t="s">
        <v>34</v>
      </c>
      <c r="F1852" t="s">
        <v>477</v>
      </c>
      <c r="G1852" t="s">
        <v>458</v>
      </c>
      <c r="H1852">
        <v>10962</v>
      </c>
      <c r="I1852" s="1">
        <v>44092</v>
      </c>
      <c r="J1852" s="1" t="str">
        <f>TEXT(Shipping_Data[[#This Row],[OrderDate]],"MMM")</f>
        <v>Sep</v>
      </c>
      <c r="K1852">
        <f>YEAR(Shipping_Data[[#This Row],[OrderDate]])</f>
        <v>2020</v>
      </c>
      <c r="L1852" s="1">
        <v>44120</v>
      </c>
      <c r="M1852" s="1">
        <v>44096</v>
      </c>
      <c r="N1852" t="s">
        <v>47</v>
      </c>
      <c r="O1852">
        <v>7</v>
      </c>
      <c r="P1852" t="s">
        <v>128</v>
      </c>
      <c r="Q1852">
        <v>30</v>
      </c>
      <c r="R1852">
        <v>45</v>
      </c>
      <c r="S1852">
        <v>0</v>
      </c>
      <c r="T1852">
        <v>1350</v>
      </c>
      <c r="U1852">
        <v>275.79000000000002</v>
      </c>
    </row>
    <row r="1853" spans="1:21" hidden="1" x14ac:dyDescent="0.2">
      <c r="A1853" t="s">
        <v>166</v>
      </c>
      <c r="B1853" t="s">
        <v>167</v>
      </c>
      <c r="C1853" t="s">
        <v>168</v>
      </c>
      <c r="D1853" t="s">
        <v>169</v>
      </c>
      <c r="E1853" t="s">
        <v>34</v>
      </c>
      <c r="F1853" t="s">
        <v>477</v>
      </c>
      <c r="G1853" t="s">
        <v>458</v>
      </c>
      <c r="H1853">
        <v>10962</v>
      </c>
      <c r="I1853" s="1">
        <v>44092</v>
      </c>
      <c r="J1853" s="1" t="str">
        <f>TEXT(Shipping_Data[[#This Row],[OrderDate]],"MMM")</f>
        <v>Sep</v>
      </c>
      <c r="K1853">
        <f>YEAR(Shipping_Data[[#This Row],[OrderDate]])</f>
        <v>2020</v>
      </c>
      <c r="L1853" s="1">
        <v>44120</v>
      </c>
      <c r="M1853" s="1">
        <v>44096</v>
      </c>
      <c r="N1853" t="s">
        <v>47</v>
      </c>
      <c r="O1853">
        <v>13</v>
      </c>
      <c r="P1853" t="s">
        <v>180</v>
      </c>
      <c r="Q1853">
        <v>6</v>
      </c>
      <c r="R1853">
        <v>77</v>
      </c>
      <c r="S1853">
        <v>0</v>
      </c>
      <c r="T1853">
        <v>462</v>
      </c>
      <c r="U1853">
        <v>275.79000000000002</v>
      </c>
    </row>
    <row r="1854" spans="1:21" hidden="1" x14ac:dyDescent="0.2">
      <c r="A1854" t="s">
        <v>166</v>
      </c>
      <c r="B1854" t="s">
        <v>167</v>
      </c>
      <c r="C1854" t="s">
        <v>168</v>
      </c>
      <c r="D1854" t="s">
        <v>169</v>
      </c>
      <c r="E1854" t="s">
        <v>34</v>
      </c>
      <c r="F1854" t="s">
        <v>477</v>
      </c>
      <c r="G1854" t="s">
        <v>458</v>
      </c>
      <c r="H1854">
        <v>10962</v>
      </c>
      <c r="I1854" s="1">
        <v>44092</v>
      </c>
      <c r="J1854" s="1" t="str">
        <f>TEXT(Shipping_Data[[#This Row],[OrderDate]],"MMM")</f>
        <v>Sep</v>
      </c>
      <c r="K1854">
        <f>YEAR(Shipping_Data[[#This Row],[OrderDate]])</f>
        <v>2020</v>
      </c>
      <c r="L1854" s="1">
        <v>44120</v>
      </c>
      <c r="M1854" s="1">
        <v>44096</v>
      </c>
      <c r="N1854" t="s">
        <v>47</v>
      </c>
      <c r="O1854">
        <v>53</v>
      </c>
      <c r="P1854" t="s">
        <v>87</v>
      </c>
      <c r="Q1854">
        <v>32.799999999999997</v>
      </c>
      <c r="R1854">
        <v>20</v>
      </c>
      <c r="S1854">
        <v>0</v>
      </c>
      <c r="T1854">
        <v>656</v>
      </c>
      <c r="U1854">
        <v>275.79000000000002</v>
      </c>
    </row>
    <row r="1855" spans="1:21" hidden="1" x14ac:dyDescent="0.2">
      <c r="A1855" t="s">
        <v>166</v>
      </c>
      <c r="B1855" t="s">
        <v>167</v>
      </c>
      <c r="C1855" t="s">
        <v>168</v>
      </c>
      <c r="D1855" t="s">
        <v>169</v>
      </c>
      <c r="E1855" t="s">
        <v>34</v>
      </c>
      <c r="F1855" t="s">
        <v>477</v>
      </c>
      <c r="G1855" t="s">
        <v>458</v>
      </c>
      <c r="H1855">
        <v>10962</v>
      </c>
      <c r="I1855" s="1">
        <v>44092</v>
      </c>
      <c r="J1855" s="1" t="str">
        <f>TEXT(Shipping_Data[[#This Row],[OrderDate]],"MMM")</f>
        <v>Sep</v>
      </c>
      <c r="K1855">
        <f>YEAR(Shipping_Data[[#This Row],[OrderDate]])</f>
        <v>2020</v>
      </c>
      <c r="L1855" s="1">
        <v>44120</v>
      </c>
      <c r="M1855" s="1">
        <v>44096</v>
      </c>
      <c r="N1855" t="s">
        <v>47</v>
      </c>
      <c r="O1855">
        <v>69</v>
      </c>
      <c r="P1855" t="s">
        <v>233</v>
      </c>
      <c r="Q1855">
        <v>36</v>
      </c>
      <c r="R1855">
        <v>9</v>
      </c>
      <c r="S1855">
        <v>0</v>
      </c>
      <c r="T1855">
        <v>324</v>
      </c>
      <c r="U1855">
        <v>275.79000000000002</v>
      </c>
    </row>
    <row r="1856" spans="1:21" hidden="1" x14ac:dyDescent="0.2">
      <c r="A1856" t="s">
        <v>166</v>
      </c>
      <c r="B1856" t="s">
        <v>167</v>
      </c>
      <c r="C1856" t="s">
        <v>168</v>
      </c>
      <c r="D1856" t="s">
        <v>169</v>
      </c>
      <c r="E1856" t="s">
        <v>34</v>
      </c>
      <c r="F1856" t="s">
        <v>477</v>
      </c>
      <c r="G1856" t="s">
        <v>458</v>
      </c>
      <c r="H1856">
        <v>10962</v>
      </c>
      <c r="I1856" s="1">
        <v>44092</v>
      </c>
      <c r="J1856" s="1" t="str">
        <f>TEXT(Shipping_Data[[#This Row],[OrderDate]],"MMM")</f>
        <v>Sep</v>
      </c>
      <c r="K1856">
        <f>YEAR(Shipping_Data[[#This Row],[OrderDate]])</f>
        <v>2020</v>
      </c>
      <c r="L1856" s="1">
        <v>44120</v>
      </c>
      <c r="M1856" s="1">
        <v>44096</v>
      </c>
      <c r="N1856" t="s">
        <v>47</v>
      </c>
      <c r="O1856">
        <v>76</v>
      </c>
      <c r="P1856" t="s">
        <v>151</v>
      </c>
      <c r="Q1856">
        <v>18</v>
      </c>
      <c r="R1856">
        <v>44</v>
      </c>
      <c r="S1856">
        <v>0</v>
      </c>
      <c r="T1856">
        <v>792</v>
      </c>
      <c r="U1856">
        <v>275.79000000000002</v>
      </c>
    </row>
    <row r="1857" spans="1:21" hidden="1" x14ac:dyDescent="0.2">
      <c r="A1857" t="s">
        <v>283</v>
      </c>
      <c r="B1857" t="s">
        <v>284</v>
      </c>
      <c r="C1857" t="s">
        <v>285</v>
      </c>
      <c r="D1857" t="s">
        <v>286</v>
      </c>
      <c r="E1857" t="s">
        <v>287</v>
      </c>
      <c r="F1857" t="s">
        <v>477</v>
      </c>
      <c r="G1857" t="s">
        <v>455</v>
      </c>
      <c r="H1857">
        <v>10963</v>
      </c>
      <c r="I1857" s="1">
        <v>44092</v>
      </c>
      <c r="J1857" s="1" t="str">
        <f>TEXT(Shipping_Data[[#This Row],[OrderDate]],"MMM")</f>
        <v>Sep</v>
      </c>
      <c r="K1857">
        <f>YEAR(Shipping_Data[[#This Row],[OrderDate]])</f>
        <v>2020</v>
      </c>
      <c r="L1857" s="1">
        <v>44120</v>
      </c>
      <c r="M1857" s="1">
        <v>44099</v>
      </c>
      <c r="N1857" t="s">
        <v>26</v>
      </c>
      <c r="O1857">
        <v>60</v>
      </c>
      <c r="P1857" t="s">
        <v>63</v>
      </c>
      <c r="Q1857">
        <v>34</v>
      </c>
      <c r="R1857">
        <v>2</v>
      </c>
      <c r="S1857">
        <v>0.15000000596046448</v>
      </c>
      <c r="T1857">
        <v>57.8</v>
      </c>
      <c r="U1857">
        <v>2.7</v>
      </c>
    </row>
    <row r="1858" spans="1:21" hidden="1" x14ac:dyDescent="0.2">
      <c r="A1858" t="s">
        <v>441</v>
      </c>
      <c r="B1858" t="s">
        <v>442</v>
      </c>
      <c r="C1858" t="s">
        <v>443</v>
      </c>
      <c r="D1858" t="s">
        <v>444</v>
      </c>
      <c r="E1858" t="s">
        <v>20</v>
      </c>
      <c r="F1858" t="s">
        <v>477</v>
      </c>
      <c r="G1858" t="s">
        <v>454</v>
      </c>
      <c r="H1858">
        <v>10964</v>
      </c>
      <c r="I1858" s="1">
        <v>44093</v>
      </c>
      <c r="J1858" s="1" t="str">
        <f>TEXT(Shipping_Data[[#This Row],[OrderDate]],"MMM")</f>
        <v>Sep</v>
      </c>
      <c r="K1858">
        <f>YEAR(Shipping_Data[[#This Row],[OrderDate]])</f>
        <v>2020</v>
      </c>
      <c r="L1858" s="1">
        <v>44121</v>
      </c>
      <c r="M1858" s="1">
        <v>44097</v>
      </c>
      <c r="N1858" t="s">
        <v>47</v>
      </c>
      <c r="O1858">
        <v>18</v>
      </c>
      <c r="P1858" t="s">
        <v>232</v>
      </c>
      <c r="Q1858">
        <v>62.5</v>
      </c>
      <c r="R1858">
        <v>6</v>
      </c>
      <c r="S1858">
        <v>0</v>
      </c>
      <c r="T1858">
        <v>375</v>
      </c>
      <c r="U1858">
        <v>87.38</v>
      </c>
    </row>
    <row r="1859" spans="1:21" hidden="1" x14ac:dyDescent="0.2">
      <c r="A1859" t="s">
        <v>441</v>
      </c>
      <c r="B1859" t="s">
        <v>442</v>
      </c>
      <c r="C1859" t="s">
        <v>443</v>
      </c>
      <c r="D1859" t="s">
        <v>444</v>
      </c>
      <c r="E1859" t="s">
        <v>20</v>
      </c>
      <c r="F1859" t="s">
        <v>477</v>
      </c>
      <c r="G1859" t="s">
        <v>454</v>
      </c>
      <c r="H1859">
        <v>10964</v>
      </c>
      <c r="I1859" s="1">
        <v>44093</v>
      </c>
      <c r="J1859" s="1" t="str">
        <f>TEXT(Shipping_Data[[#This Row],[OrderDate]],"MMM")</f>
        <v>Sep</v>
      </c>
      <c r="K1859">
        <f>YEAR(Shipping_Data[[#This Row],[OrderDate]])</f>
        <v>2020</v>
      </c>
      <c r="L1859" s="1">
        <v>44121</v>
      </c>
      <c r="M1859" s="1">
        <v>44097</v>
      </c>
      <c r="N1859" t="s">
        <v>47</v>
      </c>
      <c r="O1859">
        <v>38</v>
      </c>
      <c r="P1859" t="s">
        <v>288</v>
      </c>
      <c r="Q1859">
        <v>263.5</v>
      </c>
      <c r="R1859">
        <v>5</v>
      </c>
      <c r="S1859">
        <v>0</v>
      </c>
      <c r="T1859">
        <v>1317.5</v>
      </c>
      <c r="U1859">
        <v>87.38</v>
      </c>
    </row>
    <row r="1860" spans="1:21" hidden="1" x14ac:dyDescent="0.2">
      <c r="A1860" t="s">
        <v>441</v>
      </c>
      <c r="B1860" t="s">
        <v>442</v>
      </c>
      <c r="C1860" t="s">
        <v>443</v>
      </c>
      <c r="D1860" t="s">
        <v>444</v>
      </c>
      <c r="E1860" t="s">
        <v>20</v>
      </c>
      <c r="F1860" t="s">
        <v>477</v>
      </c>
      <c r="G1860" t="s">
        <v>454</v>
      </c>
      <c r="H1860">
        <v>10964</v>
      </c>
      <c r="I1860" s="1">
        <v>44093</v>
      </c>
      <c r="J1860" s="1" t="str">
        <f>TEXT(Shipping_Data[[#This Row],[OrderDate]],"MMM")</f>
        <v>Sep</v>
      </c>
      <c r="K1860">
        <f>YEAR(Shipping_Data[[#This Row],[OrderDate]])</f>
        <v>2020</v>
      </c>
      <c r="L1860" s="1">
        <v>44121</v>
      </c>
      <c r="M1860" s="1">
        <v>44097</v>
      </c>
      <c r="N1860" t="s">
        <v>47</v>
      </c>
      <c r="O1860">
        <v>69</v>
      </c>
      <c r="P1860" t="s">
        <v>233</v>
      </c>
      <c r="Q1860">
        <v>36</v>
      </c>
      <c r="R1860">
        <v>10</v>
      </c>
      <c r="S1860">
        <v>0</v>
      </c>
      <c r="T1860">
        <v>360</v>
      </c>
      <c r="U1860">
        <v>87.38</v>
      </c>
    </row>
    <row r="1861" spans="1:21" hidden="1" x14ac:dyDescent="0.2">
      <c r="A1861" t="s">
        <v>113</v>
      </c>
      <c r="B1861" t="s">
        <v>114</v>
      </c>
      <c r="C1861" t="s">
        <v>115</v>
      </c>
      <c r="D1861" t="s">
        <v>116</v>
      </c>
      <c r="E1861" t="s">
        <v>117</v>
      </c>
      <c r="F1861" t="s">
        <v>479</v>
      </c>
      <c r="G1861" t="s">
        <v>456</v>
      </c>
      <c r="H1861">
        <v>10965</v>
      </c>
      <c r="I1861" s="1">
        <v>44093</v>
      </c>
      <c r="J1861" s="1" t="str">
        <f>TEXT(Shipping_Data[[#This Row],[OrderDate]],"MMM")</f>
        <v>Sep</v>
      </c>
      <c r="K1861">
        <f>YEAR(Shipping_Data[[#This Row],[OrderDate]])</f>
        <v>2020</v>
      </c>
      <c r="L1861" s="1">
        <v>44121</v>
      </c>
      <c r="M1861" s="1">
        <v>44103</v>
      </c>
      <c r="N1861" t="s">
        <v>26</v>
      </c>
      <c r="O1861">
        <v>51</v>
      </c>
      <c r="P1861" t="s">
        <v>42</v>
      </c>
      <c r="Q1861">
        <v>53</v>
      </c>
      <c r="R1861">
        <v>16</v>
      </c>
      <c r="S1861">
        <v>0</v>
      </c>
      <c r="T1861">
        <v>848</v>
      </c>
      <c r="U1861">
        <v>144.38</v>
      </c>
    </row>
    <row r="1862" spans="1:21" hidden="1" x14ac:dyDescent="0.2">
      <c r="A1862" t="s">
        <v>67</v>
      </c>
      <c r="B1862" t="s">
        <v>68</v>
      </c>
      <c r="C1862" t="s">
        <v>69</v>
      </c>
      <c r="D1862" t="s">
        <v>70</v>
      </c>
      <c r="E1862" t="s">
        <v>71</v>
      </c>
      <c r="F1862" t="s">
        <v>477</v>
      </c>
      <c r="G1862" t="s">
        <v>453</v>
      </c>
      <c r="H1862">
        <v>10966</v>
      </c>
      <c r="I1862" s="1">
        <v>44093</v>
      </c>
      <c r="J1862" s="1" t="str">
        <f>TEXT(Shipping_Data[[#This Row],[OrderDate]],"MMM")</f>
        <v>Sep</v>
      </c>
      <c r="K1862">
        <f>YEAR(Shipping_Data[[#This Row],[OrderDate]])</f>
        <v>2020</v>
      </c>
      <c r="L1862" s="1">
        <v>44121</v>
      </c>
      <c r="M1862" s="1">
        <v>44112</v>
      </c>
      <c r="N1862" t="s">
        <v>40</v>
      </c>
      <c r="O1862">
        <v>37</v>
      </c>
      <c r="P1862" t="s">
        <v>108</v>
      </c>
      <c r="Q1862">
        <v>26</v>
      </c>
      <c r="R1862">
        <v>8</v>
      </c>
      <c r="S1862">
        <v>0</v>
      </c>
      <c r="T1862">
        <v>208</v>
      </c>
      <c r="U1862">
        <v>27.19</v>
      </c>
    </row>
    <row r="1863" spans="1:21" hidden="1" x14ac:dyDescent="0.2">
      <c r="A1863" t="s">
        <v>67</v>
      </c>
      <c r="B1863" t="s">
        <v>68</v>
      </c>
      <c r="C1863" t="s">
        <v>69</v>
      </c>
      <c r="D1863" t="s">
        <v>70</v>
      </c>
      <c r="E1863" t="s">
        <v>71</v>
      </c>
      <c r="F1863" t="s">
        <v>477</v>
      </c>
      <c r="G1863" t="s">
        <v>453</v>
      </c>
      <c r="H1863">
        <v>10966</v>
      </c>
      <c r="I1863" s="1">
        <v>44093</v>
      </c>
      <c r="J1863" s="1" t="str">
        <f>TEXT(Shipping_Data[[#This Row],[OrderDate]],"MMM")</f>
        <v>Sep</v>
      </c>
      <c r="K1863">
        <f>YEAR(Shipping_Data[[#This Row],[OrderDate]])</f>
        <v>2020</v>
      </c>
      <c r="L1863" s="1">
        <v>44121</v>
      </c>
      <c r="M1863" s="1">
        <v>44112</v>
      </c>
      <c r="N1863" t="s">
        <v>40</v>
      </c>
      <c r="O1863">
        <v>56</v>
      </c>
      <c r="P1863" t="s">
        <v>129</v>
      </c>
      <c r="Q1863">
        <v>38</v>
      </c>
      <c r="R1863">
        <v>12</v>
      </c>
      <c r="S1863">
        <v>0.15000000596046448</v>
      </c>
      <c r="T1863">
        <v>387.6</v>
      </c>
      <c r="U1863">
        <v>27.19</v>
      </c>
    </row>
    <row r="1864" spans="1:21" hidden="1" x14ac:dyDescent="0.2">
      <c r="A1864" t="s">
        <v>67</v>
      </c>
      <c r="B1864" t="s">
        <v>68</v>
      </c>
      <c r="C1864" t="s">
        <v>69</v>
      </c>
      <c r="D1864" t="s">
        <v>70</v>
      </c>
      <c r="E1864" t="s">
        <v>71</v>
      </c>
      <c r="F1864" t="s">
        <v>477</v>
      </c>
      <c r="G1864" t="s">
        <v>453</v>
      </c>
      <c r="H1864">
        <v>10966</v>
      </c>
      <c r="I1864" s="1">
        <v>44093</v>
      </c>
      <c r="J1864" s="1" t="str">
        <f>TEXT(Shipping_Data[[#This Row],[OrderDate]],"MMM")</f>
        <v>Sep</v>
      </c>
      <c r="K1864">
        <f>YEAR(Shipping_Data[[#This Row],[OrderDate]])</f>
        <v>2020</v>
      </c>
      <c r="L1864" s="1">
        <v>44121</v>
      </c>
      <c r="M1864" s="1">
        <v>44112</v>
      </c>
      <c r="N1864" t="s">
        <v>40</v>
      </c>
      <c r="O1864">
        <v>62</v>
      </c>
      <c r="P1864" t="s">
        <v>118</v>
      </c>
      <c r="Q1864">
        <v>49.3</v>
      </c>
      <c r="R1864">
        <v>12</v>
      </c>
      <c r="S1864">
        <v>0.15000000596046448</v>
      </c>
      <c r="T1864">
        <v>502.86</v>
      </c>
      <c r="U1864">
        <v>27.19</v>
      </c>
    </row>
    <row r="1865" spans="1:21" hidden="1" x14ac:dyDescent="0.2">
      <c r="A1865" t="s">
        <v>30</v>
      </c>
      <c r="B1865" t="s">
        <v>31</v>
      </c>
      <c r="C1865" t="s">
        <v>32</v>
      </c>
      <c r="D1865" t="s">
        <v>33</v>
      </c>
      <c r="E1865" t="s">
        <v>34</v>
      </c>
      <c r="F1865" t="s">
        <v>477</v>
      </c>
      <c r="G1865" t="s">
        <v>459</v>
      </c>
      <c r="H1865">
        <v>10967</v>
      </c>
      <c r="I1865" s="1">
        <v>44096</v>
      </c>
      <c r="J1865" s="1" t="str">
        <f>TEXT(Shipping_Data[[#This Row],[OrderDate]],"MMM")</f>
        <v>Sep</v>
      </c>
      <c r="K1865">
        <f>YEAR(Shipping_Data[[#This Row],[OrderDate]])</f>
        <v>2020</v>
      </c>
      <c r="L1865" s="1">
        <v>44124</v>
      </c>
      <c r="M1865" s="1">
        <v>44106</v>
      </c>
      <c r="N1865" t="s">
        <v>47</v>
      </c>
      <c r="O1865">
        <v>19</v>
      </c>
      <c r="P1865" t="s">
        <v>203</v>
      </c>
      <c r="Q1865">
        <v>9.1999999999999993</v>
      </c>
      <c r="R1865">
        <v>12</v>
      </c>
      <c r="S1865">
        <v>0</v>
      </c>
      <c r="T1865">
        <v>110.4</v>
      </c>
      <c r="U1865">
        <v>62.22</v>
      </c>
    </row>
    <row r="1866" spans="1:21" hidden="1" x14ac:dyDescent="0.2">
      <c r="A1866" t="s">
        <v>30</v>
      </c>
      <c r="B1866" t="s">
        <v>31</v>
      </c>
      <c r="C1866" t="s">
        <v>32</v>
      </c>
      <c r="D1866" t="s">
        <v>33</v>
      </c>
      <c r="E1866" t="s">
        <v>34</v>
      </c>
      <c r="F1866" t="s">
        <v>477</v>
      </c>
      <c r="G1866" t="s">
        <v>459</v>
      </c>
      <c r="H1866">
        <v>10967</v>
      </c>
      <c r="I1866" s="1">
        <v>44096</v>
      </c>
      <c r="J1866" s="1" t="str">
        <f>TEXT(Shipping_Data[[#This Row],[OrderDate]],"MMM")</f>
        <v>Sep</v>
      </c>
      <c r="K1866">
        <f>YEAR(Shipping_Data[[#This Row],[OrderDate]])</f>
        <v>2020</v>
      </c>
      <c r="L1866" s="1">
        <v>44124</v>
      </c>
      <c r="M1866" s="1">
        <v>44106</v>
      </c>
      <c r="N1866" t="s">
        <v>47</v>
      </c>
      <c r="O1866">
        <v>49</v>
      </c>
      <c r="P1866" t="s">
        <v>66</v>
      </c>
      <c r="Q1866">
        <v>20</v>
      </c>
      <c r="R1866">
        <v>40</v>
      </c>
      <c r="S1866">
        <v>0</v>
      </c>
      <c r="T1866">
        <v>800</v>
      </c>
      <c r="U1866">
        <v>62.22</v>
      </c>
    </row>
    <row r="1867" spans="1:21" hidden="1" x14ac:dyDescent="0.2">
      <c r="A1867" t="s">
        <v>95</v>
      </c>
      <c r="B1867" t="s">
        <v>96</v>
      </c>
      <c r="C1867" t="s">
        <v>97</v>
      </c>
      <c r="D1867" t="s">
        <v>98</v>
      </c>
      <c r="E1867" t="s">
        <v>99</v>
      </c>
      <c r="F1867" t="s">
        <v>477</v>
      </c>
      <c r="G1867" t="s">
        <v>457</v>
      </c>
      <c r="H1867">
        <v>10968</v>
      </c>
      <c r="I1867" s="1">
        <v>44096</v>
      </c>
      <c r="J1867" s="1" t="str">
        <f>TEXT(Shipping_Data[[#This Row],[OrderDate]],"MMM")</f>
        <v>Sep</v>
      </c>
      <c r="K1867">
        <f>YEAR(Shipping_Data[[#This Row],[OrderDate]])</f>
        <v>2020</v>
      </c>
      <c r="L1867" s="1">
        <v>44124</v>
      </c>
      <c r="M1867" s="1">
        <v>44105</v>
      </c>
      <c r="N1867" t="s">
        <v>26</v>
      </c>
      <c r="O1867">
        <v>12</v>
      </c>
      <c r="P1867" t="s">
        <v>145</v>
      </c>
      <c r="Q1867">
        <v>38</v>
      </c>
      <c r="R1867">
        <v>30</v>
      </c>
      <c r="S1867">
        <v>0</v>
      </c>
      <c r="T1867">
        <v>1140</v>
      </c>
      <c r="U1867">
        <v>74.599999999999994</v>
      </c>
    </row>
    <row r="1868" spans="1:21" hidden="1" x14ac:dyDescent="0.2">
      <c r="A1868" t="s">
        <v>95</v>
      </c>
      <c r="B1868" t="s">
        <v>96</v>
      </c>
      <c r="C1868" t="s">
        <v>97</v>
      </c>
      <c r="D1868" t="s">
        <v>98</v>
      </c>
      <c r="E1868" t="s">
        <v>99</v>
      </c>
      <c r="F1868" t="s">
        <v>477</v>
      </c>
      <c r="G1868" t="s">
        <v>457</v>
      </c>
      <c r="H1868">
        <v>10968</v>
      </c>
      <c r="I1868" s="1">
        <v>44096</v>
      </c>
      <c r="J1868" s="1" t="str">
        <f>TEXT(Shipping_Data[[#This Row],[OrderDate]],"MMM")</f>
        <v>Sep</v>
      </c>
      <c r="K1868">
        <f>YEAR(Shipping_Data[[#This Row],[OrderDate]])</f>
        <v>2020</v>
      </c>
      <c r="L1868" s="1">
        <v>44124</v>
      </c>
      <c r="M1868" s="1">
        <v>44105</v>
      </c>
      <c r="N1868" t="s">
        <v>26</v>
      </c>
      <c r="O1868">
        <v>24</v>
      </c>
      <c r="P1868" t="s">
        <v>72</v>
      </c>
      <c r="Q1868">
        <v>4.5</v>
      </c>
      <c r="R1868">
        <v>30</v>
      </c>
      <c r="S1868">
        <v>0</v>
      </c>
      <c r="T1868">
        <v>135</v>
      </c>
      <c r="U1868">
        <v>74.599999999999994</v>
      </c>
    </row>
    <row r="1869" spans="1:21" hidden="1" x14ac:dyDescent="0.2">
      <c r="A1869" t="s">
        <v>95</v>
      </c>
      <c r="B1869" t="s">
        <v>96</v>
      </c>
      <c r="C1869" t="s">
        <v>97</v>
      </c>
      <c r="D1869" t="s">
        <v>98</v>
      </c>
      <c r="E1869" t="s">
        <v>99</v>
      </c>
      <c r="F1869" t="s">
        <v>477</v>
      </c>
      <c r="G1869" t="s">
        <v>457</v>
      </c>
      <c r="H1869">
        <v>10968</v>
      </c>
      <c r="I1869" s="1">
        <v>44096</v>
      </c>
      <c r="J1869" s="1" t="str">
        <f>TEXT(Shipping_Data[[#This Row],[OrderDate]],"MMM")</f>
        <v>Sep</v>
      </c>
      <c r="K1869">
        <f>YEAR(Shipping_Data[[#This Row],[OrderDate]])</f>
        <v>2020</v>
      </c>
      <c r="L1869" s="1">
        <v>44124</v>
      </c>
      <c r="M1869" s="1">
        <v>44105</v>
      </c>
      <c r="N1869" t="s">
        <v>26</v>
      </c>
      <c r="O1869">
        <v>64</v>
      </c>
      <c r="P1869" t="s">
        <v>228</v>
      </c>
      <c r="Q1869">
        <v>33.25</v>
      </c>
      <c r="R1869">
        <v>4</v>
      </c>
      <c r="S1869">
        <v>0</v>
      </c>
      <c r="T1869">
        <v>133</v>
      </c>
      <c r="U1869">
        <v>74.599999999999994</v>
      </c>
    </row>
    <row r="1870" spans="1:21" hidden="1" x14ac:dyDescent="0.2">
      <c r="A1870" t="s">
        <v>229</v>
      </c>
      <c r="B1870" t="s">
        <v>230</v>
      </c>
      <c r="C1870" t="s">
        <v>37</v>
      </c>
      <c r="D1870" t="s">
        <v>231</v>
      </c>
      <c r="E1870" t="s">
        <v>39</v>
      </c>
      <c r="F1870" t="s">
        <v>478</v>
      </c>
      <c r="G1870" t="s">
        <v>457</v>
      </c>
      <c r="H1870">
        <v>10969</v>
      </c>
      <c r="I1870" s="1">
        <v>44096</v>
      </c>
      <c r="J1870" s="1" t="str">
        <f>TEXT(Shipping_Data[[#This Row],[OrderDate]],"MMM")</f>
        <v>Sep</v>
      </c>
      <c r="K1870">
        <f>YEAR(Shipping_Data[[#This Row],[OrderDate]])</f>
        <v>2020</v>
      </c>
      <c r="L1870" s="1">
        <v>44124</v>
      </c>
      <c r="M1870" s="1">
        <v>44103</v>
      </c>
      <c r="N1870" t="s">
        <v>47</v>
      </c>
      <c r="O1870">
        <v>46</v>
      </c>
      <c r="P1870" t="s">
        <v>215</v>
      </c>
      <c r="Q1870">
        <v>12</v>
      </c>
      <c r="R1870">
        <v>9</v>
      </c>
      <c r="S1870">
        <v>0</v>
      </c>
      <c r="T1870">
        <v>108</v>
      </c>
      <c r="U1870">
        <v>0.21</v>
      </c>
    </row>
    <row r="1871" spans="1:21" hidden="1" x14ac:dyDescent="0.2">
      <c r="A1871" t="s">
        <v>280</v>
      </c>
      <c r="B1871" t="s">
        <v>281</v>
      </c>
      <c r="C1871" t="s">
        <v>200</v>
      </c>
      <c r="D1871" t="s">
        <v>282</v>
      </c>
      <c r="E1871" t="s">
        <v>202</v>
      </c>
      <c r="F1871" t="s">
        <v>477</v>
      </c>
      <c r="G1871" t="s">
        <v>455</v>
      </c>
      <c r="H1871">
        <v>10970</v>
      </c>
      <c r="I1871" s="1">
        <v>44097</v>
      </c>
      <c r="J1871" s="1" t="str">
        <f>TEXT(Shipping_Data[[#This Row],[OrderDate]],"MMM")</f>
        <v>Sep</v>
      </c>
      <c r="K1871">
        <f>YEAR(Shipping_Data[[#This Row],[OrderDate]])</f>
        <v>2020</v>
      </c>
      <c r="L1871" s="1">
        <v>44111</v>
      </c>
      <c r="M1871" s="1">
        <v>44128</v>
      </c>
      <c r="N1871" t="s">
        <v>40</v>
      </c>
      <c r="O1871">
        <v>52</v>
      </c>
      <c r="P1871" t="s">
        <v>270</v>
      </c>
      <c r="Q1871">
        <v>7</v>
      </c>
      <c r="R1871">
        <v>40</v>
      </c>
      <c r="S1871">
        <v>0.20000000298023224</v>
      </c>
      <c r="T1871">
        <v>224</v>
      </c>
      <c r="U1871">
        <v>16.16</v>
      </c>
    </row>
    <row r="1872" spans="1:21" hidden="1" x14ac:dyDescent="0.2">
      <c r="A1872" t="s">
        <v>439</v>
      </c>
      <c r="B1872" t="s">
        <v>440</v>
      </c>
      <c r="C1872" t="s">
        <v>261</v>
      </c>
      <c r="D1872" t="s">
        <v>262</v>
      </c>
      <c r="E1872" t="s">
        <v>20</v>
      </c>
      <c r="F1872" t="s">
        <v>477</v>
      </c>
      <c r="G1872" t="s">
        <v>459</v>
      </c>
      <c r="H1872">
        <v>10971</v>
      </c>
      <c r="I1872" s="1">
        <v>44097</v>
      </c>
      <c r="J1872" s="1" t="str">
        <f>TEXT(Shipping_Data[[#This Row],[OrderDate]],"MMM")</f>
        <v>Sep</v>
      </c>
      <c r="K1872">
        <f>YEAR(Shipping_Data[[#This Row],[OrderDate]])</f>
        <v>2020</v>
      </c>
      <c r="L1872" s="1">
        <v>44125</v>
      </c>
      <c r="M1872" s="1">
        <v>44106</v>
      </c>
      <c r="N1872" t="s">
        <v>47</v>
      </c>
      <c r="O1872">
        <v>29</v>
      </c>
      <c r="P1872" t="s">
        <v>156</v>
      </c>
      <c r="Q1872">
        <v>123.79</v>
      </c>
      <c r="R1872">
        <v>14</v>
      </c>
      <c r="S1872">
        <v>0</v>
      </c>
      <c r="T1872">
        <v>1733.06</v>
      </c>
      <c r="U1872">
        <v>121.82</v>
      </c>
    </row>
    <row r="1873" spans="1:21" hidden="1" x14ac:dyDescent="0.2">
      <c r="A1873" t="s">
        <v>445</v>
      </c>
      <c r="B1873" t="s">
        <v>446</v>
      </c>
      <c r="C1873" t="s">
        <v>447</v>
      </c>
      <c r="D1873" t="s">
        <v>448</v>
      </c>
      <c r="E1873" t="s">
        <v>20</v>
      </c>
      <c r="F1873" t="s">
        <v>477</v>
      </c>
      <c r="G1873" t="s">
        <v>453</v>
      </c>
      <c r="H1873">
        <v>10972</v>
      </c>
      <c r="I1873" s="1">
        <v>44097</v>
      </c>
      <c r="J1873" s="1" t="str">
        <f>TEXT(Shipping_Data[[#This Row],[OrderDate]],"MMM")</f>
        <v>Sep</v>
      </c>
      <c r="K1873">
        <f>YEAR(Shipping_Data[[#This Row],[OrderDate]])</f>
        <v>2020</v>
      </c>
      <c r="L1873" s="1">
        <v>44125</v>
      </c>
      <c r="M1873" s="1">
        <v>44099</v>
      </c>
      <c r="N1873" t="s">
        <v>47</v>
      </c>
      <c r="O1873">
        <v>17</v>
      </c>
      <c r="P1873" t="s">
        <v>140</v>
      </c>
      <c r="Q1873">
        <v>39</v>
      </c>
      <c r="R1873">
        <v>6</v>
      </c>
      <c r="S1873">
        <v>0</v>
      </c>
      <c r="T1873">
        <v>234</v>
      </c>
      <c r="U1873">
        <v>0.02</v>
      </c>
    </row>
    <row r="1874" spans="1:21" hidden="1" x14ac:dyDescent="0.2">
      <c r="A1874" t="s">
        <v>445</v>
      </c>
      <c r="B1874" t="s">
        <v>446</v>
      </c>
      <c r="C1874" t="s">
        <v>447</v>
      </c>
      <c r="D1874" t="s">
        <v>448</v>
      </c>
      <c r="E1874" t="s">
        <v>20</v>
      </c>
      <c r="F1874" t="s">
        <v>477</v>
      </c>
      <c r="G1874" t="s">
        <v>453</v>
      </c>
      <c r="H1874">
        <v>10972</v>
      </c>
      <c r="I1874" s="1">
        <v>44097</v>
      </c>
      <c r="J1874" s="1" t="str">
        <f>TEXT(Shipping_Data[[#This Row],[OrderDate]],"MMM")</f>
        <v>Sep</v>
      </c>
      <c r="K1874">
        <f>YEAR(Shipping_Data[[#This Row],[OrderDate]])</f>
        <v>2020</v>
      </c>
      <c r="L1874" s="1">
        <v>44125</v>
      </c>
      <c r="M1874" s="1">
        <v>44099</v>
      </c>
      <c r="N1874" t="s">
        <v>47</v>
      </c>
      <c r="O1874">
        <v>33</v>
      </c>
      <c r="P1874" t="s">
        <v>62</v>
      </c>
      <c r="Q1874">
        <v>2.5</v>
      </c>
      <c r="R1874">
        <v>7</v>
      </c>
      <c r="S1874">
        <v>0</v>
      </c>
      <c r="T1874">
        <v>17.5</v>
      </c>
      <c r="U1874">
        <v>0.02</v>
      </c>
    </row>
    <row r="1875" spans="1:21" hidden="1" x14ac:dyDescent="0.2">
      <c r="A1875" t="s">
        <v>445</v>
      </c>
      <c r="B1875" t="s">
        <v>446</v>
      </c>
      <c r="C1875" t="s">
        <v>447</v>
      </c>
      <c r="D1875" t="s">
        <v>448</v>
      </c>
      <c r="E1875" t="s">
        <v>20</v>
      </c>
      <c r="F1875" t="s">
        <v>477</v>
      </c>
      <c r="G1875" t="s">
        <v>456</v>
      </c>
      <c r="H1875">
        <v>10973</v>
      </c>
      <c r="I1875" s="1">
        <v>44097</v>
      </c>
      <c r="J1875" s="1" t="str">
        <f>TEXT(Shipping_Data[[#This Row],[OrderDate]],"MMM")</f>
        <v>Sep</v>
      </c>
      <c r="K1875">
        <f>YEAR(Shipping_Data[[#This Row],[OrderDate]])</f>
        <v>2020</v>
      </c>
      <c r="L1875" s="1">
        <v>44125</v>
      </c>
      <c r="M1875" s="1">
        <v>44100</v>
      </c>
      <c r="N1875" t="s">
        <v>47</v>
      </c>
      <c r="O1875">
        <v>26</v>
      </c>
      <c r="P1875" t="s">
        <v>289</v>
      </c>
      <c r="Q1875">
        <v>31.23</v>
      </c>
      <c r="R1875">
        <v>5</v>
      </c>
      <c r="S1875">
        <v>0</v>
      </c>
      <c r="T1875">
        <v>156.15</v>
      </c>
      <c r="U1875">
        <v>15.17</v>
      </c>
    </row>
    <row r="1876" spans="1:21" hidden="1" x14ac:dyDescent="0.2">
      <c r="A1876" t="s">
        <v>445</v>
      </c>
      <c r="B1876" t="s">
        <v>446</v>
      </c>
      <c r="C1876" t="s">
        <v>447</v>
      </c>
      <c r="D1876" t="s">
        <v>448</v>
      </c>
      <c r="E1876" t="s">
        <v>20</v>
      </c>
      <c r="F1876" t="s">
        <v>477</v>
      </c>
      <c r="G1876" t="s">
        <v>456</v>
      </c>
      <c r="H1876">
        <v>10973</v>
      </c>
      <c r="I1876" s="1">
        <v>44097</v>
      </c>
      <c r="J1876" s="1" t="str">
        <f>TEXT(Shipping_Data[[#This Row],[OrderDate]],"MMM")</f>
        <v>Sep</v>
      </c>
      <c r="K1876">
        <f>YEAR(Shipping_Data[[#This Row],[OrderDate]])</f>
        <v>2020</v>
      </c>
      <c r="L1876" s="1">
        <v>44125</v>
      </c>
      <c r="M1876" s="1">
        <v>44100</v>
      </c>
      <c r="N1876" t="s">
        <v>47</v>
      </c>
      <c r="O1876">
        <v>41</v>
      </c>
      <c r="P1876" t="s">
        <v>48</v>
      </c>
      <c r="Q1876">
        <v>9.65</v>
      </c>
      <c r="R1876">
        <v>6</v>
      </c>
      <c r="S1876">
        <v>0</v>
      </c>
      <c r="T1876">
        <v>57.9</v>
      </c>
      <c r="U1876">
        <v>15.17</v>
      </c>
    </row>
    <row r="1877" spans="1:21" hidden="1" x14ac:dyDescent="0.2">
      <c r="A1877" t="s">
        <v>445</v>
      </c>
      <c r="B1877" t="s">
        <v>446</v>
      </c>
      <c r="C1877" t="s">
        <v>447</v>
      </c>
      <c r="D1877" t="s">
        <v>448</v>
      </c>
      <c r="E1877" t="s">
        <v>20</v>
      </c>
      <c r="F1877" t="s">
        <v>477</v>
      </c>
      <c r="G1877" t="s">
        <v>456</v>
      </c>
      <c r="H1877">
        <v>10973</v>
      </c>
      <c r="I1877" s="1">
        <v>44097</v>
      </c>
      <c r="J1877" s="1" t="str">
        <f>TEXT(Shipping_Data[[#This Row],[OrderDate]],"MMM")</f>
        <v>Sep</v>
      </c>
      <c r="K1877">
        <f>YEAR(Shipping_Data[[#This Row],[OrderDate]])</f>
        <v>2020</v>
      </c>
      <c r="L1877" s="1">
        <v>44125</v>
      </c>
      <c r="M1877" s="1">
        <v>44100</v>
      </c>
      <c r="N1877" t="s">
        <v>47</v>
      </c>
      <c r="O1877">
        <v>75</v>
      </c>
      <c r="P1877" t="s">
        <v>197</v>
      </c>
      <c r="Q1877">
        <v>7.75</v>
      </c>
      <c r="R1877">
        <v>10</v>
      </c>
      <c r="S1877">
        <v>0</v>
      </c>
      <c r="T1877">
        <v>77.5</v>
      </c>
      <c r="U1877">
        <v>15.17</v>
      </c>
    </row>
    <row r="1878" spans="1:21" hidden="1" x14ac:dyDescent="0.2">
      <c r="A1878" t="s">
        <v>162</v>
      </c>
      <c r="B1878" t="s">
        <v>163</v>
      </c>
      <c r="C1878" t="s">
        <v>164</v>
      </c>
      <c r="D1878" t="s">
        <v>165</v>
      </c>
      <c r="E1878" t="s">
        <v>117</v>
      </c>
      <c r="F1878" t="s">
        <v>479</v>
      </c>
      <c r="G1878" t="s">
        <v>454</v>
      </c>
      <c r="H1878">
        <v>10974</v>
      </c>
      <c r="I1878" s="1">
        <v>44098</v>
      </c>
      <c r="J1878" s="1" t="str">
        <f>TEXT(Shipping_Data[[#This Row],[OrderDate]],"MMM")</f>
        <v>Sep</v>
      </c>
      <c r="K1878">
        <f>YEAR(Shipping_Data[[#This Row],[OrderDate]])</f>
        <v>2020</v>
      </c>
      <c r="L1878" s="1">
        <v>44112</v>
      </c>
      <c r="M1878" s="1">
        <v>44107</v>
      </c>
      <c r="N1878" t="s">
        <v>26</v>
      </c>
      <c r="O1878">
        <v>63</v>
      </c>
      <c r="P1878" t="s">
        <v>191</v>
      </c>
      <c r="Q1878">
        <v>43.9</v>
      </c>
      <c r="R1878">
        <v>10</v>
      </c>
      <c r="S1878">
        <v>0</v>
      </c>
      <c r="T1878">
        <v>439</v>
      </c>
      <c r="U1878">
        <v>12.96</v>
      </c>
    </row>
    <row r="1879" spans="1:21" hidden="1" x14ac:dyDescent="0.2">
      <c r="A1879" t="s">
        <v>365</v>
      </c>
      <c r="B1879" t="s">
        <v>366</v>
      </c>
      <c r="C1879" t="s">
        <v>367</v>
      </c>
      <c r="D1879" t="s">
        <v>368</v>
      </c>
      <c r="E1879" t="s">
        <v>298</v>
      </c>
      <c r="F1879" t="s">
        <v>479</v>
      </c>
      <c r="G1879" t="s">
        <v>457</v>
      </c>
      <c r="H1879">
        <v>10975</v>
      </c>
      <c r="I1879" s="1">
        <v>44098</v>
      </c>
      <c r="J1879" s="1" t="str">
        <f>TEXT(Shipping_Data[[#This Row],[OrderDate]],"MMM")</f>
        <v>Sep</v>
      </c>
      <c r="K1879">
        <f>YEAR(Shipping_Data[[#This Row],[OrderDate]])</f>
        <v>2020</v>
      </c>
      <c r="L1879" s="1">
        <v>44126</v>
      </c>
      <c r="M1879" s="1">
        <v>44100</v>
      </c>
      <c r="N1879" t="s">
        <v>26</v>
      </c>
      <c r="O1879">
        <v>8</v>
      </c>
      <c r="P1879" t="s">
        <v>309</v>
      </c>
      <c r="Q1879">
        <v>40</v>
      </c>
      <c r="R1879">
        <v>16</v>
      </c>
      <c r="S1879">
        <v>0</v>
      </c>
      <c r="T1879">
        <v>640</v>
      </c>
      <c r="U1879">
        <v>32.270000000000003</v>
      </c>
    </row>
    <row r="1880" spans="1:21" hidden="1" x14ac:dyDescent="0.2">
      <c r="A1880" t="s">
        <v>365</v>
      </c>
      <c r="B1880" t="s">
        <v>366</v>
      </c>
      <c r="C1880" t="s">
        <v>367</v>
      </c>
      <c r="D1880" t="s">
        <v>368</v>
      </c>
      <c r="E1880" t="s">
        <v>298</v>
      </c>
      <c r="F1880" t="s">
        <v>479</v>
      </c>
      <c r="G1880" t="s">
        <v>457</v>
      </c>
      <c r="H1880">
        <v>10975</v>
      </c>
      <c r="I1880" s="1">
        <v>44098</v>
      </c>
      <c r="J1880" s="1" t="str">
        <f>TEXT(Shipping_Data[[#This Row],[OrderDate]],"MMM")</f>
        <v>Sep</v>
      </c>
      <c r="K1880">
        <f>YEAR(Shipping_Data[[#This Row],[OrderDate]])</f>
        <v>2020</v>
      </c>
      <c r="L1880" s="1">
        <v>44126</v>
      </c>
      <c r="M1880" s="1">
        <v>44100</v>
      </c>
      <c r="N1880" t="s">
        <v>26</v>
      </c>
      <c r="O1880">
        <v>75</v>
      </c>
      <c r="P1880" t="s">
        <v>197</v>
      </c>
      <c r="Q1880">
        <v>7.75</v>
      </c>
      <c r="R1880">
        <v>10</v>
      </c>
      <c r="S1880">
        <v>0</v>
      </c>
      <c r="T1880">
        <v>77.5</v>
      </c>
      <c r="U1880">
        <v>32.270000000000003</v>
      </c>
    </row>
    <row r="1881" spans="1:21" hidden="1" x14ac:dyDescent="0.2">
      <c r="A1881" t="s">
        <v>89</v>
      </c>
      <c r="B1881" t="s">
        <v>90</v>
      </c>
      <c r="C1881" t="s">
        <v>91</v>
      </c>
      <c r="D1881" t="s">
        <v>92</v>
      </c>
      <c r="E1881" t="s">
        <v>93</v>
      </c>
      <c r="F1881" t="s">
        <v>478</v>
      </c>
      <c r="G1881" t="s">
        <v>457</v>
      </c>
      <c r="H1881">
        <v>10976</v>
      </c>
      <c r="I1881" s="1">
        <v>44098</v>
      </c>
      <c r="J1881" s="1" t="str">
        <f>TEXT(Shipping_Data[[#This Row],[OrderDate]],"MMM")</f>
        <v>Sep</v>
      </c>
      <c r="K1881">
        <f>YEAR(Shipping_Data[[#This Row],[OrderDate]])</f>
        <v>2020</v>
      </c>
      <c r="L1881" s="1">
        <v>44140</v>
      </c>
      <c r="M1881" s="1">
        <v>44107</v>
      </c>
      <c r="N1881" t="s">
        <v>40</v>
      </c>
      <c r="O1881">
        <v>28</v>
      </c>
      <c r="P1881" t="s">
        <v>185</v>
      </c>
      <c r="Q1881">
        <v>45.6</v>
      </c>
      <c r="R1881">
        <v>20</v>
      </c>
      <c r="S1881">
        <v>0</v>
      </c>
      <c r="T1881">
        <v>912</v>
      </c>
      <c r="U1881">
        <v>37.97</v>
      </c>
    </row>
    <row r="1882" spans="1:21" hidden="1" x14ac:dyDescent="0.2">
      <c r="A1882" t="s">
        <v>131</v>
      </c>
      <c r="B1882" t="s">
        <v>132</v>
      </c>
      <c r="C1882" t="s">
        <v>133</v>
      </c>
      <c r="D1882" t="s">
        <v>134</v>
      </c>
      <c r="E1882" t="s">
        <v>135</v>
      </c>
      <c r="F1882" t="s">
        <v>477</v>
      </c>
      <c r="G1882" t="s">
        <v>458</v>
      </c>
      <c r="H1882">
        <v>10977</v>
      </c>
      <c r="I1882" s="1">
        <v>44099</v>
      </c>
      <c r="J1882" s="1" t="str">
        <f>TEXT(Shipping_Data[[#This Row],[OrderDate]],"MMM")</f>
        <v>Sep</v>
      </c>
      <c r="K1882">
        <f>YEAR(Shipping_Data[[#This Row],[OrderDate]])</f>
        <v>2020</v>
      </c>
      <c r="L1882" s="1">
        <v>44127</v>
      </c>
      <c r="M1882" s="1">
        <v>44114</v>
      </c>
      <c r="N1882" t="s">
        <v>26</v>
      </c>
      <c r="O1882">
        <v>39</v>
      </c>
      <c r="P1882" t="s">
        <v>65</v>
      </c>
      <c r="Q1882">
        <v>18</v>
      </c>
      <c r="R1882">
        <v>30</v>
      </c>
      <c r="S1882">
        <v>0</v>
      </c>
      <c r="T1882">
        <v>540</v>
      </c>
      <c r="U1882">
        <v>208.5</v>
      </c>
    </row>
    <row r="1883" spans="1:21" hidden="1" x14ac:dyDescent="0.2">
      <c r="A1883" t="s">
        <v>131</v>
      </c>
      <c r="B1883" t="s">
        <v>132</v>
      </c>
      <c r="C1883" t="s">
        <v>133</v>
      </c>
      <c r="D1883" t="s">
        <v>134</v>
      </c>
      <c r="E1883" t="s">
        <v>135</v>
      </c>
      <c r="F1883" t="s">
        <v>477</v>
      </c>
      <c r="G1883" t="s">
        <v>458</v>
      </c>
      <c r="H1883">
        <v>10977</v>
      </c>
      <c r="I1883" s="1">
        <v>44099</v>
      </c>
      <c r="J1883" s="1" t="str">
        <f>TEXT(Shipping_Data[[#This Row],[OrderDate]],"MMM")</f>
        <v>Sep</v>
      </c>
      <c r="K1883">
        <f>YEAR(Shipping_Data[[#This Row],[OrderDate]])</f>
        <v>2020</v>
      </c>
      <c r="L1883" s="1">
        <v>44127</v>
      </c>
      <c r="M1883" s="1">
        <v>44114</v>
      </c>
      <c r="N1883" t="s">
        <v>26</v>
      </c>
      <c r="O1883">
        <v>47</v>
      </c>
      <c r="P1883" t="s">
        <v>299</v>
      </c>
      <c r="Q1883">
        <v>9.5</v>
      </c>
      <c r="R1883">
        <v>30</v>
      </c>
      <c r="S1883">
        <v>0</v>
      </c>
      <c r="T1883">
        <v>285</v>
      </c>
      <c r="U1883">
        <v>208.5</v>
      </c>
    </row>
    <row r="1884" spans="1:21" hidden="1" x14ac:dyDescent="0.2">
      <c r="A1884" t="s">
        <v>131</v>
      </c>
      <c r="B1884" t="s">
        <v>132</v>
      </c>
      <c r="C1884" t="s">
        <v>133</v>
      </c>
      <c r="D1884" t="s">
        <v>134</v>
      </c>
      <c r="E1884" t="s">
        <v>135</v>
      </c>
      <c r="F1884" t="s">
        <v>477</v>
      </c>
      <c r="G1884" t="s">
        <v>458</v>
      </c>
      <c r="H1884">
        <v>10977</v>
      </c>
      <c r="I1884" s="1">
        <v>44099</v>
      </c>
      <c r="J1884" s="1" t="str">
        <f>TEXT(Shipping_Data[[#This Row],[OrderDate]],"MMM")</f>
        <v>Sep</v>
      </c>
      <c r="K1884">
        <f>YEAR(Shipping_Data[[#This Row],[OrderDate]])</f>
        <v>2020</v>
      </c>
      <c r="L1884" s="1">
        <v>44127</v>
      </c>
      <c r="M1884" s="1">
        <v>44114</v>
      </c>
      <c r="N1884" t="s">
        <v>26</v>
      </c>
      <c r="O1884">
        <v>51</v>
      </c>
      <c r="P1884" t="s">
        <v>42</v>
      </c>
      <c r="Q1884">
        <v>53</v>
      </c>
      <c r="R1884">
        <v>10</v>
      </c>
      <c r="S1884">
        <v>0</v>
      </c>
      <c r="T1884">
        <v>530</v>
      </c>
      <c r="U1884">
        <v>208.5</v>
      </c>
    </row>
    <row r="1885" spans="1:21" hidden="1" x14ac:dyDescent="0.2">
      <c r="A1885" t="s">
        <v>131</v>
      </c>
      <c r="B1885" t="s">
        <v>132</v>
      </c>
      <c r="C1885" t="s">
        <v>133</v>
      </c>
      <c r="D1885" t="s">
        <v>134</v>
      </c>
      <c r="E1885" t="s">
        <v>135</v>
      </c>
      <c r="F1885" t="s">
        <v>477</v>
      </c>
      <c r="G1885" t="s">
        <v>458</v>
      </c>
      <c r="H1885">
        <v>10977</v>
      </c>
      <c r="I1885" s="1">
        <v>44099</v>
      </c>
      <c r="J1885" s="1" t="str">
        <f>TEXT(Shipping_Data[[#This Row],[OrderDate]],"MMM")</f>
        <v>Sep</v>
      </c>
      <c r="K1885">
        <f>YEAR(Shipping_Data[[#This Row],[OrderDate]])</f>
        <v>2020</v>
      </c>
      <c r="L1885" s="1">
        <v>44127</v>
      </c>
      <c r="M1885" s="1">
        <v>44114</v>
      </c>
      <c r="N1885" t="s">
        <v>26</v>
      </c>
      <c r="O1885">
        <v>63</v>
      </c>
      <c r="P1885" t="s">
        <v>191</v>
      </c>
      <c r="Q1885">
        <v>43.9</v>
      </c>
      <c r="R1885">
        <v>20</v>
      </c>
      <c r="S1885">
        <v>0</v>
      </c>
      <c r="T1885">
        <v>878</v>
      </c>
      <c r="U1885">
        <v>208.5</v>
      </c>
    </row>
    <row r="1886" spans="1:21" hidden="1" x14ac:dyDescent="0.2">
      <c r="A1886" t="s">
        <v>419</v>
      </c>
      <c r="B1886" t="s">
        <v>420</v>
      </c>
      <c r="C1886" t="s">
        <v>421</v>
      </c>
      <c r="D1886" t="s">
        <v>422</v>
      </c>
      <c r="E1886" t="s">
        <v>60</v>
      </c>
      <c r="F1886" t="s">
        <v>477</v>
      </c>
      <c r="G1886" t="s">
        <v>455</v>
      </c>
      <c r="H1886">
        <v>10978</v>
      </c>
      <c r="I1886" s="1">
        <v>44099</v>
      </c>
      <c r="J1886" s="1" t="str">
        <f>TEXT(Shipping_Data[[#This Row],[OrderDate]],"MMM")</f>
        <v>Sep</v>
      </c>
      <c r="K1886">
        <f>YEAR(Shipping_Data[[#This Row],[OrderDate]])</f>
        <v>2020</v>
      </c>
      <c r="L1886" s="1">
        <v>44127</v>
      </c>
      <c r="M1886" s="1">
        <v>44127</v>
      </c>
      <c r="N1886" t="s">
        <v>47</v>
      </c>
      <c r="O1886">
        <v>8</v>
      </c>
      <c r="P1886" t="s">
        <v>309</v>
      </c>
      <c r="Q1886">
        <v>40</v>
      </c>
      <c r="R1886">
        <v>20</v>
      </c>
      <c r="S1886">
        <v>0.15000000596046448</v>
      </c>
      <c r="T1886">
        <v>680</v>
      </c>
      <c r="U1886">
        <v>32.82</v>
      </c>
    </row>
    <row r="1887" spans="1:21" hidden="1" x14ac:dyDescent="0.2">
      <c r="A1887" t="s">
        <v>419</v>
      </c>
      <c r="B1887" t="s">
        <v>420</v>
      </c>
      <c r="C1887" t="s">
        <v>421</v>
      </c>
      <c r="D1887" t="s">
        <v>422</v>
      </c>
      <c r="E1887" t="s">
        <v>60</v>
      </c>
      <c r="F1887" t="s">
        <v>477</v>
      </c>
      <c r="G1887" t="s">
        <v>455</v>
      </c>
      <c r="H1887">
        <v>10978</v>
      </c>
      <c r="I1887" s="1">
        <v>44099</v>
      </c>
      <c r="J1887" s="1" t="str">
        <f>TEXT(Shipping_Data[[#This Row],[OrderDate]],"MMM")</f>
        <v>Sep</v>
      </c>
      <c r="K1887">
        <f>YEAR(Shipping_Data[[#This Row],[OrderDate]])</f>
        <v>2020</v>
      </c>
      <c r="L1887" s="1">
        <v>44127</v>
      </c>
      <c r="M1887" s="1">
        <v>44127</v>
      </c>
      <c r="N1887" t="s">
        <v>47</v>
      </c>
      <c r="O1887">
        <v>21</v>
      </c>
      <c r="P1887" t="s">
        <v>107</v>
      </c>
      <c r="Q1887">
        <v>10</v>
      </c>
      <c r="R1887">
        <v>40</v>
      </c>
      <c r="S1887">
        <v>0.15000000596046448</v>
      </c>
      <c r="T1887">
        <v>340</v>
      </c>
      <c r="U1887">
        <v>32.82</v>
      </c>
    </row>
    <row r="1888" spans="1:21" hidden="1" x14ac:dyDescent="0.2">
      <c r="A1888" t="s">
        <v>419</v>
      </c>
      <c r="B1888" t="s">
        <v>420</v>
      </c>
      <c r="C1888" t="s">
        <v>421</v>
      </c>
      <c r="D1888" t="s">
        <v>422</v>
      </c>
      <c r="E1888" t="s">
        <v>60</v>
      </c>
      <c r="F1888" t="s">
        <v>477</v>
      </c>
      <c r="G1888" t="s">
        <v>455</v>
      </c>
      <c r="H1888">
        <v>10978</v>
      </c>
      <c r="I1888" s="1">
        <v>44099</v>
      </c>
      <c r="J1888" s="1" t="str">
        <f>TEXT(Shipping_Data[[#This Row],[OrderDate]],"MMM")</f>
        <v>Sep</v>
      </c>
      <c r="K1888">
        <f>YEAR(Shipping_Data[[#This Row],[OrderDate]])</f>
        <v>2020</v>
      </c>
      <c r="L1888" s="1">
        <v>44127</v>
      </c>
      <c r="M1888" s="1">
        <v>44127</v>
      </c>
      <c r="N1888" t="s">
        <v>47</v>
      </c>
      <c r="O1888">
        <v>40</v>
      </c>
      <c r="P1888" t="s">
        <v>150</v>
      </c>
      <c r="Q1888">
        <v>18.399999999999999</v>
      </c>
      <c r="R1888">
        <v>10</v>
      </c>
      <c r="S1888">
        <v>0</v>
      </c>
      <c r="T1888">
        <v>184</v>
      </c>
      <c r="U1888">
        <v>32.82</v>
      </c>
    </row>
    <row r="1889" spans="1:21" hidden="1" x14ac:dyDescent="0.2">
      <c r="A1889" t="s">
        <v>419</v>
      </c>
      <c r="B1889" t="s">
        <v>420</v>
      </c>
      <c r="C1889" t="s">
        <v>421</v>
      </c>
      <c r="D1889" t="s">
        <v>422</v>
      </c>
      <c r="E1889" t="s">
        <v>60</v>
      </c>
      <c r="F1889" t="s">
        <v>477</v>
      </c>
      <c r="G1889" t="s">
        <v>455</v>
      </c>
      <c r="H1889">
        <v>10978</v>
      </c>
      <c r="I1889" s="1">
        <v>44099</v>
      </c>
      <c r="J1889" s="1" t="str">
        <f>TEXT(Shipping_Data[[#This Row],[OrderDate]],"MMM")</f>
        <v>Sep</v>
      </c>
      <c r="K1889">
        <f>YEAR(Shipping_Data[[#This Row],[OrderDate]])</f>
        <v>2020</v>
      </c>
      <c r="L1889" s="1">
        <v>44127</v>
      </c>
      <c r="M1889" s="1">
        <v>44127</v>
      </c>
      <c r="N1889" t="s">
        <v>47</v>
      </c>
      <c r="O1889">
        <v>44</v>
      </c>
      <c r="P1889" t="s">
        <v>190</v>
      </c>
      <c r="Q1889">
        <v>19.45</v>
      </c>
      <c r="R1889">
        <v>6</v>
      </c>
      <c r="S1889">
        <v>0.15000000596046448</v>
      </c>
      <c r="T1889">
        <v>99.19</v>
      </c>
      <c r="U1889">
        <v>32.82</v>
      </c>
    </row>
    <row r="1890" spans="1:21" hidden="1" x14ac:dyDescent="0.2">
      <c r="A1890" t="s">
        <v>95</v>
      </c>
      <c r="B1890" t="s">
        <v>96</v>
      </c>
      <c r="C1890" t="s">
        <v>97</v>
      </c>
      <c r="D1890" t="s">
        <v>98</v>
      </c>
      <c r="E1890" t="s">
        <v>99</v>
      </c>
      <c r="F1890" t="s">
        <v>477</v>
      </c>
      <c r="G1890" t="s">
        <v>458</v>
      </c>
      <c r="H1890">
        <v>10979</v>
      </c>
      <c r="I1890" s="1">
        <v>44099</v>
      </c>
      <c r="J1890" s="1" t="str">
        <f>TEXT(Shipping_Data[[#This Row],[OrderDate]],"MMM")</f>
        <v>Sep</v>
      </c>
      <c r="K1890">
        <f>YEAR(Shipping_Data[[#This Row],[OrderDate]])</f>
        <v>2020</v>
      </c>
      <c r="L1890" s="1">
        <v>44127</v>
      </c>
      <c r="M1890" s="1">
        <v>44104</v>
      </c>
      <c r="N1890" t="s">
        <v>47</v>
      </c>
      <c r="O1890">
        <v>7</v>
      </c>
      <c r="P1890" t="s">
        <v>128</v>
      </c>
      <c r="Q1890">
        <v>30</v>
      </c>
      <c r="R1890">
        <v>18</v>
      </c>
      <c r="S1890">
        <v>0</v>
      </c>
      <c r="T1890">
        <v>540</v>
      </c>
      <c r="U1890">
        <v>353.07</v>
      </c>
    </row>
    <row r="1891" spans="1:21" hidden="1" x14ac:dyDescent="0.2">
      <c r="A1891" t="s">
        <v>95</v>
      </c>
      <c r="B1891" t="s">
        <v>96</v>
      </c>
      <c r="C1891" t="s">
        <v>97</v>
      </c>
      <c r="D1891" t="s">
        <v>98</v>
      </c>
      <c r="E1891" t="s">
        <v>99</v>
      </c>
      <c r="F1891" t="s">
        <v>477</v>
      </c>
      <c r="G1891" t="s">
        <v>458</v>
      </c>
      <c r="H1891">
        <v>10979</v>
      </c>
      <c r="I1891" s="1">
        <v>44099</v>
      </c>
      <c r="J1891" s="1" t="str">
        <f>TEXT(Shipping_Data[[#This Row],[OrderDate]],"MMM")</f>
        <v>Sep</v>
      </c>
      <c r="K1891">
        <f>YEAR(Shipping_Data[[#This Row],[OrderDate]])</f>
        <v>2020</v>
      </c>
      <c r="L1891" s="1">
        <v>44127</v>
      </c>
      <c r="M1891" s="1">
        <v>44104</v>
      </c>
      <c r="N1891" t="s">
        <v>47</v>
      </c>
      <c r="O1891">
        <v>12</v>
      </c>
      <c r="P1891" t="s">
        <v>145</v>
      </c>
      <c r="Q1891">
        <v>38</v>
      </c>
      <c r="R1891">
        <v>20</v>
      </c>
      <c r="S1891">
        <v>0</v>
      </c>
      <c r="T1891">
        <v>760</v>
      </c>
      <c r="U1891">
        <v>353.07</v>
      </c>
    </row>
    <row r="1892" spans="1:21" hidden="1" x14ac:dyDescent="0.2">
      <c r="A1892" t="s">
        <v>95</v>
      </c>
      <c r="B1892" t="s">
        <v>96</v>
      </c>
      <c r="C1892" t="s">
        <v>97</v>
      </c>
      <c r="D1892" t="s">
        <v>98</v>
      </c>
      <c r="E1892" t="s">
        <v>99</v>
      </c>
      <c r="F1892" t="s">
        <v>477</v>
      </c>
      <c r="G1892" t="s">
        <v>458</v>
      </c>
      <c r="H1892">
        <v>10979</v>
      </c>
      <c r="I1892" s="1">
        <v>44099</v>
      </c>
      <c r="J1892" s="1" t="str">
        <f>TEXT(Shipping_Data[[#This Row],[OrderDate]],"MMM")</f>
        <v>Sep</v>
      </c>
      <c r="K1892">
        <f>YEAR(Shipping_Data[[#This Row],[OrderDate]])</f>
        <v>2020</v>
      </c>
      <c r="L1892" s="1">
        <v>44127</v>
      </c>
      <c r="M1892" s="1">
        <v>44104</v>
      </c>
      <c r="N1892" t="s">
        <v>47</v>
      </c>
      <c r="O1892">
        <v>24</v>
      </c>
      <c r="P1892" t="s">
        <v>72</v>
      </c>
      <c r="Q1892">
        <v>4.5</v>
      </c>
      <c r="R1892">
        <v>80</v>
      </c>
      <c r="S1892">
        <v>0</v>
      </c>
      <c r="T1892">
        <v>360</v>
      </c>
      <c r="U1892">
        <v>353.07</v>
      </c>
    </row>
    <row r="1893" spans="1:21" hidden="1" x14ac:dyDescent="0.2">
      <c r="A1893" t="s">
        <v>95</v>
      </c>
      <c r="B1893" t="s">
        <v>96</v>
      </c>
      <c r="C1893" t="s">
        <v>97</v>
      </c>
      <c r="D1893" t="s">
        <v>98</v>
      </c>
      <c r="E1893" t="s">
        <v>99</v>
      </c>
      <c r="F1893" t="s">
        <v>477</v>
      </c>
      <c r="G1893" t="s">
        <v>458</v>
      </c>
      <c r="H1893">
        <v>10979</v>
      </c>
      <c r="I1893" s="1">
        <v>44099</v>
      </c>
      <c r="J1893" s="1" t="str">
        <f>TEXT(Shipping_Data[[#This Row],[OrderDate]],"MMM")</f>
        <v>Sep</v>
      </c>
      <c r="K1893">
        <f>YEAR(Shipping_Data[[#This Row],[OrderDate]])</f>
        <v>2020</v>
      </c>
      <c r="L1893" s="1">
        <v>44127</v>
      </c>
      <c r="M1893" s="1">
        <v>44104</v>
      </c>
      <c r="N1893" t="s">
        <v>47</v>
      </c>
      <c r="O1893">
        <v>27</v>
      </c>
      <c r="P1893" t="s">
        <v>94</v>
      </c>
      <c r="Q1893">
        <v>43.9</v>
      </c>
      <c r="R1893">
        <v>30</v>
      </c>
      <c r="S1893">
        <v>0</v>
      </c>
      <c r="T1893">
        <v>1317</v>
      </c>
      <c r="U1893">
        <v>353.07</v>
      </c>
    </row>
    <row r="1894" spans="1:21" hidden="1" x14ac:dyDescent="0.2">
      <c r="A1894" t="s">
        <v>95</v>
      </c>
      <c r="B1894" t="s">
        <v>96</v>
      </c>
      <c r="C1894" t="s">
        <v>97</v>
      </c>
      <c r="D1894" t="s">
        <v>98</v>
      </c>
      <c r="E1894" t="s">
        <v>99</v>
      </c>
      <c r="F1894" t="s">
        <v>477</v>
      </c>
      <c r="G1894" t="s">
        <v>458</v>
      </c>
      <c r="H1894">
        <v>10979</v>
      </c>
      <c r="I1894" s="1">
        <v>44099</v>
      </c>
      <c r="J1894" s="1" t="str">
        <f>TEXT(Shipping_Data[[#This Row],[OrderDate]],"MMM")</f>
        <v>Sep</v>
      </c>
      <c r="K1894">
        <f>YEAR(Shipping_Data[[#This Row],[OrderDate]])</f>
        <v>2020</v>
      </c>
      <c r="L1894" s="1">
        <v>44127</v>
      </c>
      <c r="M1894" s="1">
        <v>44104</v>
      </c>
      <c r="N1894" t="s">
        <v>47</v>
      </c>
      <c r="O1894">
        <v>31</v>
      </c>
      <c r="P1894" t="s">
        <v>64</v>
      </c>
      <c r="Q1894">
        <v>12.5</v>
      </c>
      <c r="R1894">
        <v>24</v>
      </c>
      <c r="S1894">
        <v>0</v>
      </c>
      <c r="T1894">
        <v>300</v>
      </c>
      <c r="U1894">
        <v>353.07</v>
      </c>
    </row>
    <row r="1895" spans="1:21" hidden="1" x14ac:dyDescent="0.2">
      <c r="A1895" t="s">
        <v>95</v>
      </c>
      <c r="B1895" t="s">
        <v>96</v>
      </c>
      <c r="C1895" t="s">
        <v>97</v>
      </c>
      <c r="D1895" t="s">
        <v>98</v>
      </c>
      <c r="E1895" t="s">
        <v>99</v>
      </c>
      <c r="F1895" t="s">
        <v>477</v>
      </c>
      <c r="G1895" t="s">
        <v>458</v>
      </c>
      <c r="H1895">
        <v>10979</v>
      </c>
      <c r="I1895" s="1">
        <v>44099</v>
      </c>
      <c r="J1895" s="1" t="str">
        <f>TEXT(Shipping_Data[[#This Row],[OrderDate]],"MMM")</f>
        <v>Sep</v>
      </c>
      <c r="K1895">
        <f>YEAR(Shipping_Data[[#This Row],[OrderDate]])</f>
        <v>2020</v>
      </c>
      <c r="L1895" s="1">
        <v>44127</v>
      </c>
      <c r="M1895" s="1">
        <v>44104</v>
      </c>
      <c r="N1895" t="s">
        <v>47</v>
      </c>
      <c r="O1895">
        <v>63</v>
      </c>
      <c r="P1895" t="s">
        <v>191</v>
      </c>
      <c r="Q1895">
        <v>43.9</v>
      </c>
      <c r="R1895">
        <v>35</v>
      </c>
      <c r="S1895">
        <v>0</v>
      </c>
      <c r="T1895">
        <v>1536.5</v>
      </c>
      <c r="U1895">
        <v>353.07</v>
      </c>
    </row>
    <row r="1896" spans="1:21" hidden="1" x14ac:dyDescent="0.2">
      <c r="A1896" t="s">
        <v>131</v>
      </c>
      <c r="B1896" t="s">
        <v>132</v>
      </c>
      <c r="C1896" t="s">
        <v>133</v>
      </c>
      <c r="D1896" t="s">
        <v>134</v>
      </c>
      <c r="E1896" t="s">
        <v>135</v>
      </c>
      <c r="F1896" t="s">
        <v>477</v>
      </c>
      <c r="G1896" t="s">
        <v>453</v>
      </c>
      <c r="H1896">
        <v>10980</v>
      </c>
      <c r="I1896" s="1">
        <v>44100</v>
      </c>
      <c r="J1896" s="1" t="str">
        <f>TEXT(Shipping_Data[[#This Row],[OrderDate]],"MMM")</f>
        <v>Sep</v>
      </c>
      <c r="K1896">
        <f>YEAR(Shipping_Data[[#This Row],[OrderDate]])</f>
        <v>2020</v>
      </c>
      <c r="L1896" s="1">
        <v>44142</v>
      </c>
      <c r="M1896" s="1">
        <v>44121</v>
      </c>
      <c r="N1896" t="s">
        <v>40</v>
      </c>
      <c r="O1896">
        <v>75</v>
      </c>
      <c r="P1896" t="s">
        <v>197</v>
      </c>
      <c r="Q1896">
        <v>7.75</v>
      </c>
      <c r="R1896">
        <v>40</v>
      </c>
      <c r="S1896">
        <v>0.20000000298023224</v>
      </c>
      <c r="T1896">
        <v>248</v>
      </c>
      <c r="U1896">
        <v>1.26</v>
      </c>
    </row>
    <row r="1897" spans="1:21" hidden="1" x14ac:dyDescent="0.2">
      <c r="A1897" t="s">
        <v>43</v>
      </c>
      <c r="B1897" t="s">
        <v>44</v>
      </c>
      <c r="C1897" t="s">
        <v>45</v>
      </c>
      <c r="D1897" t="s">
        <v>46</v>
      </c>
      <c r="E1897" t="s">
        <v>39</v>
      </c>
      <c r="F1897" t="s">
        <v>478</v>
      </c>
      <c r="G1897" t="s">
        <v>457</v>
      </c>
      <c r="H1897">
        <v>10981</v>
      </c>
      <c r="I1897" s="1">
        <v>44100</v>
      </c>
      <c r="J1897" s="1" t="str">
        <f>TEXT(Shipping_Data[[#This Row],[OrderDate]],"MMM")</f>
        <v>Sep</v>
      </c>
      <c r="K1897">
        <f>YEAR(Shipping_Data[[#This Row],[OrderDate]])</f>
        <v>2020</v>
      </c>
      <c r="L1897" s="1">
        <v>44128</v>
      </c>
      <c r="M1897" s="1">
        <v>44106</v>
      </c>
      <c r="N1897" t="s">
        <v>47</v>
      </c>
      <c r="O1897">
        <v>38</v>
      </c>
      <c r="P1897" t="s">
        <v>288</v>
      </c>
      <c r="Q1897">
        <v>263.5</v>
      </c>
      <c r="R1897">
        <v>60</v>
      </c>
      <c r="S1897">
        <v>0</v>
      </c>
      <c r="T1897">
        <v>15810</v>
      </c>
      <c r="U1897">
        <v>193.37</v>
      </c>
    </row>
    <row r="1898" spans="1:21" hidden="1" x14ac:dyDescent="0.2">
      <c r="A1898" t="s">
        <v>365</v>
      </c>
      <c r="B1898" t="s">
        <v>366</v>
      </c>
      <c r="C1898" t="s">
        <v>367</v>
      </c>
      <c r="D1898" t="s">
        <v>368</v>
      </c>
      <c r="E1898" t="s">
        <v>298</v>
      </c>
      <c r="F1898" t="s">
        <v>479</v>
      </c>
      <c r="G1898" t="s">
        <v>459</v>
      </c>
      <c r="H1898">
        <v>10982</v>
      </c>
      <c r="I1898" s="1">
        <v>44100</v>
      </c>
      <c r="J1898" s="1" t="str">
        <f>TEXT(Shipping_Data[[#This Row],[OrderDate]],"MMM")</f>
        <v>Sep</v>
      </c>
      <c r="K1898">
        <f>YEAR(Shipping_Data[[#This Row],[OrderDate]])</f>
        <v>2020</v>
      </c>
      <c r="L1898" s="1">
        <v>44128</v>
      </c>
      <c r="M1898" s="1">
        <v>44112</v>
      </c>
      <c r="N1898" t="s">
        <v>40</v>
      </c>
      <c r="O1898">
        <v>7</v>
      </c>
      <c r="P1898" t="s">
        <v>128</v>
      </c>
      <c r="Q1898">
        <v>30</v>
      </c>
      <c r="R1898">
        <v>20</v>
      </c>
      <c r="S1898">
        <v>0</v>
      </c>
      <c r="T1898">
        <v>600</v>
      </c>
      <c r="U1898">
        <v>14.01</v>
      </c>
    </row>
    <row r="1899" spans="1:21" hidden="1" x14ac:dyDescent="0.2">
      <c r="A1899" t="s">
        <v>365</v>
      </c>
      <c r="B1899" t="s">
        <v>366</v>
      </c>
      <c r="C1899" t="s">
        <v>367</v>
      </c>
      <c r="D1899" t="s">
        <v>368</v>
      </c>
      <c r="E1899" t="s">
        <v>298</v>
      </c>
      <c r="F1899" t="s">
        <v>479</v>
      </c>
      <c r="G1899" t="s">
        <v>459</v>
      </c>
      <c r="H1899">
        <v>10982</v>
      </c>
      <c r="I1899" s="1">
        <v>44100</v>
      </c>
      <c r="J1899" s="1" t="str">
        <f>TEXT(Shipping_Data[[#This Row],[OrderDate]],"MMM")</f>
        <v>Sep</v>
      </c>
      <c r="K1899">
        <f>YEAR(Shipping_Data[[#This Row],[OrderDate]])</f>
        <v>2020</v>
      </c>
      <c r="L1899" s="1">
        <v>44128</v>
      </c>
      <c r="M1899" s="1">
        <v>44112</v>
      </c>
      <c r="N1899" t="s">
        <v>40</v>
      </c>
      <c r="O1899">
        <v>43</v>
      </c>
      <c r="P1899" t="s">
        <v>161</v>
      </c>
      <c r="Q1899">
        <v>46</v>
      </c>
      <c r="R1899">
        <v>9</v>
      </c>
      <c r="S1899">
        <v>0</v>
      </c>
      <c r="T1899">
        <v>414</v>
      </c>
      <c r="U1899">
        <v>14.01</v>
      </c>
    </row>
    <row r="1900" spans="1:21" hidden="1" x14ac:dyDescent="0.2">
      <c r="A1900" t="s">
        <v>276</v>
      </c>
      <c r="B1900" t="s">
        <v>277</v>
      </c>
      <c r="C1900" t="s">
        <v>278</v>
      </c>
      <c r="D1900" t="s">
        <v>279</v>
      </c>
      <c r="E1900" t="s">
        <v>117</v>
      </c>
      <c r="F1900" t="s">
        <v>479</v>
      </c>
      <c r="G1900" t="s">
        <v>459</v>
      </c>
      <c r="H1900">
        <v>10983</v>
      </c>
      <c r="I1900" s="1">
        <v>44100</v>
      </c>
      <c r="J1900" s="1" t="str">
        <f>TEXT(Shipping_Data[[#This Row],[OrderDate]],"MMM")</f>
        <v>Sep</v>
      </c>
      <c r="K1900">
        <f>YEAR(Shipping_Data[[#This Row],[OrderDate]])</f>
        <v>2020</v>
      </c>
      <c r="L1900" s="1">
        <v>44128</v>
      </c>
      <c r="M1900" s="1">
        <v>44110</v>
      </c>
      <c r="N1900" t="s">
        <v>47</v>
      </c>
      <c r="O1900">
        <v>13</v>
      </c>
      <c r="P1900" t="s">
        <v>180</v>
      </c>
      <c r="Q1900">
        <v>6</v>
      </c>
      <c r="R1900">
        <v>84</v>
      </c>
      <c r="S1900">
        <v>0.15000000596046448</v>
      </c>
      <c r="T1900">
        <v>428.4</v>
      </c>
      <c r="U1900">
        <v>657.54</v>
      </c>
    </row>
    <row r="1901" spans="1:21" hidden="1" x14ac:dyDescent="0.2">
      <c r="A1901" t="s">
        <v>276</v>
      </c>
      <c r="B1901" t="s">
        <v>277</v>
      </c>
      <c r="C1901" t="s">
        <v>278</v>
      </c>
      <c r="D1901" t="s">
        <v>279</v>
      </c>
      <c r="E1901" t="s">
        <v>117</v>
      </c>
      <c r="F1901" t="s">
        <v>479</v>
      </c>
      <c r="G1901" t="s">
        <v>459</v>
      </c>
      <c r="H1901">
        <v>10983</v>
      </c>
      <c r="I1901" s="1">
        <v>44100</v>
      </c>
      <c r="J1901" s="1" t="str">
        <f>TEXT(Shipping_Data[[#This Row],[OrderDate]],"MMM")</f>
        <v>Sep</v>
      </c>
      <c r="K1901">
        <f>YEAR(Shipping_Data[[#This Row],[OrderDate]])</f>
        <v>2020</v>
      </c>
      <c r="L1901" s="1">
        <v>44128</v>
      </c>
      <c r="M1901" s="1">
        <v>44110</v>
      </c>
      <c r="N1901" t="s">
        <v>47</v>
      </c>
      <c r="O1901">
        <v>57</v>
      </c>
      <c r="P1901" t="s">
        <v>55</v>
      </c>
      <c r="Q1901">
        <v>19.5</v>
      </c>
      <c r="R1901">
        <v>15</v>
      </c>
      <c r="S1901">
        <v>0</v>
      </c>
      <c r="T1901">
        <v>292.5</v>
      </c>
      <c r="U1901">
        <v>657.54</v>
      </c>
    </row>
    <row r="1902" spans="1:21" hidden="1" x14ac:dyDescent="0.2">
      <c r="A1902" t="s">
        <v>276</v>
      </c>
      <c r="B1902" t="s">
        <v>277</v>
      </c>
      <c r="C1902" t="s">
        <v>278</v>
      </c>
      <c r="D1902" t="s">
        <v>279</v>
      </c>
      <c r="E1902" t="s">
        <v>117</v>
      </c>
      <c r="F1902" t="s">
        <v>479</v>
      </c>
      <c r="G1902" t="s">
        <v>457</v>
      </c>
      <c r="H1902">
        <v>10984</v>
      </c>
      <c r="I1902" s="1">
        <v>44103</v>
      </c>
      <c r="J1902" s="1" t="str">
        <f>TEXT(Shipping_Data[[#This Row],[OrderDate]],"MMM")</f>
        <v>Sep</v>
      </c>
      <c r="K1902">
        <f>YEAR(Shipping_Data[[#This Row],[OrderDate]])</f>
        <v>2020</v>
      </c>
      <c r="L1902" s="1">
        <v>44131</v>
      </c>
      <c r="M1902" s="1">
        <v>44107</v>
      </c>
      <c r="N1902" t="s">
        <v>26</v>
      </c>
      <c r="O1902">
        <v>16</v>
      </c>
      <c r="P1902" t="s">
        <v>80</v>
      </c>
      <c r="Q1902">
        <v>17.45</v>
      </c>
      <c r="R1902">
        <v>55</v>
      </c>
      <c r="S1902">
        <v>0</v>
      </c>
      <c r="T1902">
        <v>959.75</v>
      </c>
      <c r="U1902">
        <v>211.22</v>
      </c>
    </row>
    <row r="1903" spans="1:21" hidden="1" x14ac:dyDescent="0.2">
      <c r="A1903" t="s">
        <v>276</v>
      </c>
      <c r="B1903" t="s">
        <v>277</v>
      </c>
      <c r="C1903" t="s">
        <v>278</v>
      </c>
      <c r="D1903" t="s">
        <v>279</v>
      </c>
      <c r="E1903" t="s">
        <v>117</v>
      </c>
      <c r="F1903" t="s">
        <v>479</v>
      </c>
      <c r="G1903" t="s">
        <v>457</v>
      </c>
      <c r="H1903">
        <v>10984</v>
      </c>
      <c r="I1903" s="1">
        <v>44103</v>
      </c>
      <c r="J1903" s="1" t="str">
        <f>TEXT(Shipping_Data[[#This Row],[OrderDate]],"MMM")</f>
        <v>Sep</v>
      </c>
      <c r="K1903">
        <f>YEAR(Shipping_Data[[#This Row],[OrderDate]])</f>
        <v>2020</v>
      </c>
      <c r="L1903" s="1">
        <v>44131</v>
      </c>
      <c r="M1903" s="1">
        <v>44107</v>
      </c>
      <c r="N1903" t="s">
        <v>26</v>
      </c>
      <c r="O1903">
        <v>24</v>
      </c>
      <c r="P1903" t="s">
        <v>72</v>
      </c>
      <c r="Q1903">
        <v>4.5</v>
      </c>
      <c r="R1903">
        <v>20</v>
      </c>
      <c r="S1903">
        <v>0</v>
      </c>
      <c r="T1903">
        <v>90</v>
      </c>
      <c r="U1903">
        <v>211.22</v>
      </c>
    </row>
    <row r="1904" spans="1:21" hidden="1" x14ac:dyDescent="0.2">
      <c r="A1904" t="s">
        <v>276</v>
      </c>
      <c r="B1904" t="s">
        <v>277</v>
      </c>
      <c r="C1904" t="s">
        <v>278</v>
      </c>
      <c r="D1904" t="s">
        <v>279</v>
      </c>
      <c r="E1904" t="s">
        <v>117</v>
      </c>
      <c r="F1904" t="s">
        <v>479</v>
      </c>
      <c r="G1904" t="s">
        <v>457</v>
      </c>
      <c r="H1904">
        <v>10984</v>
      </c>
      <c r="I1904" s="1">
        <v>44103</v>
      </c>
      <c r="J1904" s="1" t="str">
        <f>TEXT(Shipping_Data[[#This Row],[OrderDate]],"MMM")</f>
        <v>Sep</v>
      </c>
      <c r="K1904">
        <f>YEAR(Shipping_Data[[#This Row],[OrderDate]])</f>
        <v>2020</v>
      </c>
      <c r="L1904" s="1">
        <v>44131</v>
      </c>
      <c r="M1904" s="1">
        <v>44107</v>
      </c>
      <c r="N1904" t="s">
        <v>26</v>
      </c>
      <c r="O1904">
        <v>36</v>
      </c>
      <c r="P1904" t="s">
        <v>81</v>
      </c>
      <c r="Q1904">
        <v>19</v>
      </c>
      <c r="R1904">
        <v>40</v>
      </c>
      <c r="S1904">
        <v>0</v>
      </c>
      <c r="T1904">
        <v>760</v>
      </c>
      <c r="U1904">
        <v>211.22</v>
      </c>
    </row>
    <row r="1905" spans="1:21" hidden="1" x14ac:dyDescent="0.2">
      <c r="A1905" t="s">
        <v>234</v>
      </c>
      <c r="B1905" t="s">
        <v>235</v>
      </c>
      <c r="C1905" t="s">
        <v>236</v>
      </c>
      <c r="E1905" t="s">
        <v>237</v>
      </c>
      <c r="F1905" t="s">
        <v>477</v>
      </c>
      <c r="G1905" t="s">
        <v>459</v>
      </c>
      <c r="H1905">
        <v>10985</v>
      </c>
      <c r="I1905" s="1">
        <v>44103</v>
      </c>
      <c r="J1905" s="1" t="str">
        <f>TEXT(Shipping_Data[[#This Row],[OrderDate]],"MMM")</f>
        <v>Sep</v>
      </c>
      <c r="K1905">
        <f>YEAR(Shipping_Data[[#This Row],[OrderDate]])</f>
        <v>2020</v>
      </c>
      <c r="L1905" s="1">
        <v>44131</v>
      </c>
      <c r="M1905" s="1">
        <v>44106</v>
      </c>
      <c r="N1905" t="s">
        <v>40</v>
      </c>
      <c r="O1905">
        <v>16</v>
      </c>
      <c r="P1905" t="s">
        <v>80</v>
      </c>
      <c r="Q1905">
        <v>17.45</v>
      </c>
      <c r="R1905">
        <v>36</v>
      </c>
      <c r="S1905">
        <v>0.10000000149011612</v>
      </c>
      <c r="T1905">
        <v>565.38</v>
      </c>
      <c r="U1905">
        <v>91.51</v>
      </c>
    </row>
    <row r="1906" spans="1:21" hidden="1" x14ac:dyDescent="0.2">
      <c r="A1906" t="s">
        <v>234</v>
      </c>
      <c r="B1906" t="s">
        <v>235</v>
      </c>
      <c r="C1906" t="s">
        <v>236</v>
      </c>
      <c r="E1906" t="s">
        <v>237</v>
      </c>
      <c r="F1906" t="s">
        <v>477</v>
      </c>
      <c r="G1906" t="s">
        <v>459</v>
      </c>
      <c r="H1906">
        <v>10985</v>
      </c>
      <c r="I1906" s="1">
        <v>44103</v>
      </c>
      <c r="J1906" s="1" t="str">
        <f>TEXT(Shipping_Data[[#This Row],[OrderDate]],"MMM")</f>
        <v>Sep</v>
      </c>
      <c r="K1906">
        <f>YEAR(Shipping_Data[[#This Row],[OrderDate]])</f>
        <v>2020</v>
      </c>
      <c r="L1906" s="1">
        <v>44131</v>
      </c>
      <c r="M1906" s="1">
        <v>44106</v>
      </c>
      <c r="N1906" t="s">
        <v>40</v>
      </c>
      <c r="O1906">
        <v>18</v>
      </c>
      <c r="P1906" t="s">
        <v>232</v>
      </c>
      <c r="Q1906">
        <v>62.5</v>
      </c>
      <c r="R1906">
        <v>8</v>
      </c>
      <c r="S1906">
        <v>0.10000000149011612</v>
      </c>
      <c r="T1906">
        <v>450</v>
      </c>
      <c r="U1906">
        <v>91.51</v>
      </c>
    </row>
    <row r="1907" spans="1:21" hidden="1" x14ac:dyDescent="0.2">
      <c r="A1907" t="s">
        <v>234</v>
      </c>
      <c r="B1907" t="s">
        <v>235</v>
      </c>
      <c r="C1907" t="s">
        <v>236</v>
      </c>
      <c r="E1907" t="s">
        <v>237</v>
      </c>
      <c r="F1907" t="s">
        <v>477</v>
      </c>
      <c r="G1907" t="s">
        <v>459</v>
      </c>
      <c r="H1907">
        <v>10985</v>
      </c>
      <c r="I1907" s="1">
        <v>44103</v>
      </c>
      <c r="J1907" s="1" t="str">
        <f>TEXT(Shipping_Data[[#This Row],[OrderDate]],"MMM")</f>
        <v>Sep</v>
      </c>
      <c r="K1907">
        <f>YEAR(Shipping_Data[[#This Row],[OrderDate]])</f>
        <v>2020</v>
      </c>
      <c r="L1907" s="1">
        <v>44131</v>
      </c>
      <c r="M1907" s="1">
        <v>44106</v>
      </c>
      <c r="N1907" t="s">
        <v>40</v>
      </c>
      <c r="O1907">
        <v>32</v>
      </c>
      <c r="P1907" t="s">
        <v>101</v>
      </c>
      <c r="Q1907">
        <v>32</v>
      </c>
      <c r="R1907">
        <v>35</v>
      </c>
      <c r="S1907">
        <v>0.10000000149011612</v>
      </c>
      <c r="T1907">
        <v>1008</v>
      </c>
      <c r="U1907">
        <v>91.51</v>
      </c>
    </row>
    <row r="1908" spans="1:21" hidden="1" x14ac:dyDescent="0.2">
      <c r="A1908" t="s">
        <v>378</v>
      </c>
      <c r="B1908" t="s">
        <v>379</v>
      </c>
      <c r="C1908" t="s">
        <v>380</v>
      </c>
      <c r="D1908" t="s">
        <v>381</v>
      </c>
      <c r="E1908" t="s">
        <v>382</v>
      </c>
      <c r="F1908" t="s">
        <v>478</v>
      </c>
      <c r="G1908" t="s">
        <v>458</v>
      </c>
      <c r="H1908">
        <v>10986</v>
      </c>
      <c r="I1908" s="1">
        <v>44103</v>
      </c>
      <c r="J1908" s="1" t="str">
        <f>TEXT(Shipping_Data[[#This Row],[OrderDate]],"MMM")</f>
        <v>Sep</v>
      </c>
      <c r="K1908">
        <f>YEAR(Shipping_Data[[#This Row],[OrderDate]])</f>
        <v>2020</v>
      </c>
      <c r="L1908" s="1">
        <v>44131</v>
      </c>
      <c r="M1908" s="1">
        <v>44125</v>
      </c>
      <c r="N1908" t="s">
        <v>47</v>
      </c>
      <c r="O1908">
        <v>11</v>
      </c>
      <c r="P1908" t="s">
        <v>27</v>
      </c>
      <c r="Q1908">
        <v>21</v>
      </c>
      <c r="R1908">
        <v>30</v>
      </c>
      <c r="S1908">
        <v>0</v>
      </c>
      <c r="T1908">
        <v>630</v>
      </c>
      <c r="U1908">
        <v>217.86</v>
      </c>
    </row>
    <row r="1909" spans="1:21" hidden="1" x14ac:dyDescent="0.2">
      <c r="A1909" t="s">
        <v>378</v>
      </c>
      <c r="B1909" t="s">
        <v>379</v>
      </c>
      <c r="C1909" t="s">
        <v>380</v>
      </c>
      <c r="D1909" t="s">
        <v>381</v>
      </c>
      <c r="E1909" t="s">
        <v>382</v>
      </c>
      <c r="F1909" t="s">
        <v>478</v>
      </c>
      <c r="G1909" t="s">
        <v>458</v>
      </c>
      <c r="H1909">
        <v>10986</v>
      </c>
      <c r="I1909" s="1">
        <v>44103</v>
      </c>
      <c r="J1909" s="1" t="str">
        <f>TEXT(Shipping_Data[[#This Row],[OrderDate]],"MMM")</f>
        <v>Sep</v>
      </c>
      <c r="K1909">
        <f>YEAR(Shipping_Data[[#This Row],[OrderDate]])</f>
        <v>2020</v>
      </c>
      <c r="L1909" s="1">
        <v>44131</v>
      </c>
      <c r="M1909" s="1">
        <v>44125</v>
      </c>
      <c r="N1909" t="s">
        <v>47</v>
      </c>
      <c r="O1909">
        <v>20</v>
      </c>
      <c r="P1909" t="s">
        <v>61</v>
      </c>
      <c r="Q1909">
        <v>81</v>
      </c>
      <c r="R1909">
        <v>15</v>
      </c>
      <c r="S1909">
        <v>0</v>
      </c>
      <c r="T1909">
        <v>1215</v>
      </c>
      <c r="U1909">
        <v>217.86</v>
      </c>
    </row>
    <row r="1910" spans="1:21" hidden="1" x14ac:dyDescent="0.2">
      <c r="A1910" t="s">
        <v>378</v>
      </c>
      <c r="B1910" t="s">
        <v>379</v>
      </c>
      <c r="C1910" t="s">
        <v>380</v>
      </c>
      <c r="D1910" t="s">
        <v>381</v>
      </c>
      <c r="E1910" t="s">
        <v>382</v>
      </c>
      <c r="F1910" t="s">
        <v>478</v>
      </c>
      <c r="G1910" t="s">
        <v>458</v>
      </c>
      <c r="H1910">
        <v>10986</v>
      </c>
      <c r="I1910" s="1">
        <v>44103</v>
      </c>
      <c r="J1910" s="1" t="str">
        <f>TEXT(Shipping_Data[[#This Row],[OrderDate]],"MMM")</f>
        <v>Sep</v>
      </c>
      <c r="K1910">
        <f>YEAR(Shipping_Data[[#This Row],[OrderDate]])</f>
        <v>2020</v>
      </c>
      <c r="L1910" s="1">
        <v>44131</v>
      </c>
      <c r="M1910" s="1">
        <v>44125</v>
      </c>
      <c r="N1910" t="s">
        <v>47</v>
      </c>
      <c r="O1910">
        <v>76</v>
      </c>
      <c r="P1910" t="s">
        <v>151</v>
      </c>
      <c r="Q1910">
        <v>18</v>
      </c>
      <c r="R1910">
        <v>10</v>
      </c>
      <c r="S1910">
        <v>0</v>
      </c>
      <c r="T1910">
        <v>180</v>
      </c>
      <c r="U1910">
        <v>217.86</v>
      </c>
    </row>
    <row r="1911" spans="1:21" hidden="1" x14ac:dyDescent="0.2">
      <c r="A1911" t="s">
        <v>378</v>
      </c>
      <c r="B1911" t="s">
        <v>379</v>
      </c>
      <c r="C1911" t="s">
        <v>380</v>
      </c>
      <c r="D1911" t="s">
        <v>381</v>
      </c>
      <c r="E1911" t="s">
        <v>382</v>
      </c>
      <c r="F1911" t="s">
        <v>478</v>
      </c>
      <c r="G1911" t="s">
        <v>458</v>
      </c>
      <c r="H1911">
        <v>10986</v>
      </c>
      <c r="I1911" s="1">
        <v>44103</v>
      </c>
      <c r="J1911" s="1" t="str">
        <f>TEXT(Shipping_Data[[#This Row],[OrderDate]],"MMM")</f>
        <v>Sep</v>
      </c>
      <c r="K1911">
        <f>YEAR(Shipping_Data[[#This Row],[OrderDate]])</f>
        <v>2020</v>
      </c>
      <c r="L1911" s="1">
        <v>44131</v>
      </c>
      <c r="M1911" s="1">
        <v>44125</v>
      </c>
      <c r="N1911" t="s">
        <v>47</v>
      </c>
      <c r="O1911">
        <v>77</v>
      </c>
      <c r="P1911" t="s">
        <v>88</v>
      </c>
      <c r="Q1911">
        <v>13</v>
      </c>
      <c r="R1911">
        <v>15</v>
      </c>
      <c r="S1911">
        <v>0</v>
      </c>
      <c r="T1911">
        <v>195</v>
      </c>
      <c r="U1911">
        <v>217.86</v>
      </c>
    </row>
    <row r="1912" spans="1:21" hidden="1" x14ac:dyDescent="0.2">
      <c r="A1912" t="s">
        <v>333</v>
      </c>
      <c r="B1912" t="s">
        <v>334</v>
      </c>
      <c r="C1912" t="s">
        <v>224</v>
      </c>
      <c r="D1912" t="s">
        <v>335</v>
      </c>
      <c r="E1912" t="s">
        <v>226</v>
      </c>
      <c r="F1912" t="s">
        <v>477</v>
      </c>
      <c r="G1912" t="s">
        <v>458</v>
      </c>
      <c r="H1912">
        <v>10987</v>
      </c>
      <c r="I1912" s="1">
        <v>44104</v>
      </c>
      <c r="J1912" s="1" t="str">
        <f>TEXT(Shipping_Data[[#This Row],[OrderDate]],"MMM")</f>
        <v>Sep</v>
      </c>
      <c r="K1912">
        <f>YEAR(Shipping_Data[[#This Row],[OrderDate]])</f>
        <v>2020</v>
      </c>
      <c r="L1912" s="1">
        <v>44132</v>
      </c>
      <c r="M1912" s="1">
        <v>44110</v>
      </c>
      <c r="N1912" t="s">
        <v>40</v>
      </c>
      <c r="O1912">
        <v>7</v>
      </c>
      <c r="P1912" t="s">
        <v>128</v>
      </c>
      <c r="Q1912">
        <v>30</v>
      </c>
      <c r="R1912">
        <v>60</v>
      </c>
      <c r="S1912">
        <v>0</v>
      </c>
      <c r="T1912">
        <v>1800</v>
      </c>
      <c r="U1912">
        <v>185.48</v>
      </c>
    </row>
    <row r="1913" spans="1:21" hidden="1" x14ac:dyDescent="0.2">
      <c r="A1913" t="s">
        <v>333</v>
      </c>
      <c r="B1913" t="s">
        <v>334</v>
      </c>
      <c r="C1913" t="s">
        <v>224</v>
      </c>
      <c r="D1913" t="s">
        <v>335</v>
      </c>
      <c r="E1913" t="s">
        <v>226</v>
      </c>
      <c r="F1913" t="s">
        <v>477</v>
      </c>
      <c r="G1913" t="s">
        <v>458</v>
      </c>
      <c r="H1913">
        <v>10987</v>
      </c>
      <c r="I1913" s="1">
        <v>44104</v>
      </c>
      <c r="J1913" s="1" t="str">
        <f>TEXT(Shipping_Data[[#This Row],[OrderDate]],"MMM")</f>
        <v>Sep</v>
      </c>
      <c r="K1913">
        <f>YEAR(Shipping_Data[[#This Row],[OrderDate]])</f>
        <v>2020</v>
      </c>
      <c r="L1913" s="1">
        <v>44132</v>
      </c>
      <c r="M1913" s="1">
        <v>44110</v>
      </c>
      <c r="N1913" t="s">
        <v>40</v>
      </c>
      <c r="O1913">
        <v>43</v>
      </c>
      <c r="P1913" t="s">
        <v>161</v>
      </c>
      <c r="Q1913">
        <v>46</v>
      </c>
      <c r="R1913">
        <v>6</v>
      </c>
      <c r="S1913">
        <v>0</v>
      </c>
      <c r="T1913">
        <v>276</v>
      </c>
      <c r="U1913">
        <v>185.48</v>
      </c>
    </row>
    <row r="1914" spans="1:21" hidden="1" x14ac:dyDescent="0.2">
      <c r="A1914" t="s">
        <v>333</v>
      </c>
      <c r="B1914" t="s">
        <v>334</v>
      </c>
      <c r="C1914" t="s">
        <v>224</v>
      </c>
      <c r="D1914" t="s">
        <v>335</v>
      </c>
      <c r="E1914" t="s">
        <v>226</v>
      </c>
      <c r="F1914" t="s">
        <v>477</v>
      </c>
      <c r="G1914" t="s">
        <v>458</v>
      </c>
      <c r="H1914">
        <v>10987</v>
      </c>
      <c r="I1914" s="1">
        <v>44104</v>
      </c>
      <c r="J1914" s="1" t="str">
        <f>TEXT(Shipping_Data[[#This Row],[OrderDate]],"MMM")</f>
        <v>Sep</v>
      </c>
      <c r="K1914">
        <f>YEAR(Shipping_Data[[#This Row],[OrderDate]])</f>
        <v>2020</v>
      </c>
      <c r="L1914" s="1">
        <v>44132</v>
      </c>
      <c r="M1914" s="1">
        <v>44110</v>
      </c>
      <c r="N1914" t="s">
        <v>40</v>
      </c>
      <c r="O1914">
        <v>72</v>
      </c>
      <c r="P1914" t="s">
        <v>29</v>
      </c>
      <c r="Q1914">
        <v>34.799999999999997</v>
      </c>
      <c r="R1914">
        <v>20</v>
      </c>
      <c r="S1914">
        <v>0</v>
      </c>
      <c r="T1914">
        <v>696</v>
      </c>
      <c r="U1914">
        <v>185.48</v>
      </c>
    </row>
    <row r="1915" spans="1:21" hidden="1" x14ac:dyDescent="0.2">
      <c r="A1915" t="s">
        <v>124</v>
      </c>
      <c r="B1915" t="s">
        <v>125</v>
      </c>
      <c r="C1915" t="s">
        <v>126</v>
      </c>
      <c r="D1915" t="s">
        <v>127</v>
      </c>
      <c r="E1915" t="s">
        <v>117</v>
      </c>
      <c r="F1915" t="s">
        <v>479</v>
      </c>
      <c r="G1915" t="s">
        <v>454</v>
      </c>
      <c r="H1915">
        <v>10988</v>
      </c>
      <c r="I1915" s="1">
        <v>44104</v>
      </c>
      <c r="J1915" s="1" t="str">
        <f>TEXT(Shipping_Data[[#This Row],[OrderDate]],"MMM")</f>
        <v>Sep</v>
      </c>
      <c r="K1915">
        <f>YEAR(Shipping_Data[[#This Row],[OrderDate]])</f>
        <v>2020</v>
      </c>
      <c r="L1915" s="1">
        <v>44132</v>
      </c>
      <c r="M1915" s="1">
        <v>44114</v>
      </c>
      <c r="N1915" t="s">
        <v>47</v>
      </c>
      <c r="O1915">
        <v>7</v>
      </c>
      <c r="P1915" t="s">
        <v>128</v>
      </c>
      <c r="Q1915">
        <v>30</v>
      </c>
      <c r="R1915">
        <v>60</v>
      </c>
      <c r="S1915">
        <v>0</v>
      </c>
      <c r="T1915">
        <v>1800</v>
      </c>
      <c r="U1915">
        <v>61.14</v>
      </c>
    </row>
    <row r="1916" spans="1:21" hidden="1" x14ac:dyDescent="0.2">
      <c r="A1916" t="s">
        <v>124</v>
      </c>
      <c r="B1916" t="s">
        <v>125</v>
      </c>
      <c r="C1916" t="s">
        <v>126</v>
      </c>
      <c r="D1916" t="s">
        <v>127</v>
      </c>
      <c r="E1916" t="s">
        <v>117</v>
      </c>
      <c r="F1916" t="s">
        <v>479</v>
      </c>
      <c r="G1916" t="s">
        <v>454</v>
      </c>
      <c r="H1916">
        <v>10988</v>
      </c>
      <c r="I1916" s="1">
        <v>44104</v>
      </c>
      <c r="J1916" s="1" t="str">
        <f>TEXT(Shipping_Data[[#This Row],[OrderDate]],"MMM")</f>
        <v>Sep</v>
      </c>
      <c r="K1916">
        <f>YEAR(Shipping_Data[[#This Row],[OrderDate]])</f>
        <v>2020</v>
      </c>
      <c r="L1916" s="1">
        <v>44132</v>
      </c>
      <c r="M1916" s="1">
        <v>44114</v>
      </c>
      <c r="N1916" t="s">
        <v>47</v>
      </c>
      <c r="O1916">
        <v>62</v>
      </c>
      <c r="P1916" t="s">
        <v>118</v>
      </c>
      <c r="Q1916">
        <v>49.3</v>
      </c>
      <c r="R1916">
        <v>40</v>
      </c>
      <c r="S1916">
        <v>0.10000000149011612</v>
      </c>
      <c r="T1916">
        <v>1774.8</v>
      </c>
      <c r="U1916">
        <v>61.14</v>
      </c>
    </row>
    <row r="1917" spans="1:21" hidden="1" x14ac:dyDescent="0.2">
      <c r="A1917" t="s">
        <v>120</v>
      </c>
      <c r="B1917" t="s">
        <v>121</v>
      </c>
      <c r="C1917" t="s">
        <v>45</v>
      </c>
      <c r="D1917" t="s">
        <v>122</v>
      </c>
      <c r="E1917" t="s">
        <v>39</v>
      </c>
      <c r="F1917" t="s">
        <v>478</v>
      </c>
      <c r="G1917" t="s">
        <v>459</v>
      </c>
      <c r="H1917">
        <v>10989</v>
      </c>
      <c r="I1917" s="1">
        <v>44104</v>
      </c>
      <c r="J1917" s="1" t="str">
        <f>TEXT(Shipping_Data[[#This Row],[OrderDate]],"MMM")</f>
        <v>Sep</v>
      </c>
      <c r="K1917">
        <f>YEAR(Shipping_Data[[#This Row],[OrderDate]])</f>
        <v>2020</v>
      </c>
      <c r="L1917" s="1">
        <v>44132</v>
      </c>
      <c r="M1917" s="1">
        <v>44106</v>
      </c>
      <c r="N1917" t="s">
        <v>40</v>
      </c>
      <c r="O1917">
        <v>6</v>
      </c>
      <c r="P1917" t="s">
        <v>255</v>
      </c>
      <c r="Q1917">
        <v>25</v>
      </c>
      <c r="R1917">
        <v>40</v>
      </c>
      <c r="S1917">
        <v>0</v>
      </c>
      <c r="T1917">
        <v>1000</v>
      </c>
      <c r="U1917">
        <v>34.76</v>
      </c>
    </row>
    <row r="1918" spans="1:21" hidden="1" x14ac:dyDescent="0.2">
      <c r="A1918" t="s">
        <v>120</v>
      </c>
      <c r="B1918" t="s">
        <v>121</v>
      </c>
      <c r="C1918" t="s">
        <v>45</v>
      </c>
      <c r="D1918" t="s">
        <v>122</v>
      </c>
      <c r="E1918" t="s">
        <v>39</v>
      </c>
      <c r="F1918" t="s">
        <v>478</v>
      </c>
      <c r="G1918" t="s">
        <v>459</v>
      </c>
      <c r="H1918">
        <v>10989</v>
      </c>
      <c r="I1918" s="1">
        <v>44104</v>
      </c>
      <c r="J1918" s="1" t="str">
        <f>TEXT(Shipping_Data[[#This Row],[OrderDate]],"MMM")</f>
        <v>Sep</v>
      </c>
      <c r="K1918">
        <f>YEAR(Shipping_Data[[#This Row],[OrderDate]])</f>
        <v>2020</v>
      </c>
      <c r="L1918" s="1">
        <v>44132</v>
      </c>
      <c r="M1918" s="1">
        <v>44106</v>
      </c>
      <c r="N1918" t="s">
        <v>40</v>
      </c>
      <c r="O1918">
        <v>11</v>
      </c>
      <c r="P1918" t="s">
        <v>27</v>
      </c>
      <c r="Q1918">
        <v>21</v>
      </c>
      <c r="R1918">
        <v>15</v>
      </c>
      <c r="S1918">
        <v>0</v>
      </c>
      <c r="T1918">
        <v>315</v>
      </c>
      <c r="U1918">
        <v>34.76</v>
      </c>
    </row>
    <row r="1919" spans="1:21" hidden="1" x14ac:dyDescent="0.2">
      <c r="A1919" t="s">
        <v>120</v>
      </c>
      <c r="B1919" t="s">
        <v>121</v>
      </c>
      <c r="C1919" t="s">
        <v>45</v>
      </c>
      <c r="D1919" t="s">
        <v>122</v>
      </c>
      <c r="E1919" t="s">
        <v>39</v>
      </c>
      <c r="F1919" t="s">
        <v>478</v>
      </c>
      <c r="G1919" t="s">
        <v>459</v>
      </c>
      <c r="H1919">
        <v>10989</v>
      </c>
      <c r="I1919" s="1">
        <v>44104</v>
      </c>
      <c r="J1919" s="1" t="str">
        <f>TEXT(Shipping_Data[[#This Row],[OrderDate]],"MMM")</f>
        <v>Sep</v>
      </c>
      <c r="K1919">
        <f>YEAR(Shipping_Data[[#This Row],[OrderDate]])</f>
        <v>2020</v>
      </c>
      <c r="L1919" s="1">
        <v>44132</v>
      </c>
      <c r="M1919" s="1">
        <v>44106</v>
      </c>
      <c r="N1919" t="s">
        <v>40</v>
      </c>
      <c r="O1919">
        <v>41</v>
      </c>
      <c r="P1919" t="s">
        <v>48</v>
      </c>
      <c r="Q1919">
        <v>9.65</v>
      </c>
      <c r="R1919">
        <v>4</v>
      </c>
      <c r="S1919">
        <v>0</v>
      </c>
      <c r="T1919">
        <v>38.6</v>
      </c>
      <c r="U1919">
        <v>34.76</v>
      </c>
    </row>
    <row r="1920" spans="1:21" hidden="1" x14ac:dyDescent="0.2">
      <c r="A1920" t="s">
        <v>95</v>
      </c>
      <c r="B1920" t="s">
        <v>96</v>
      </c>
      <c r="C1920" t="s">
        <v>97</v>
      </c>
      <c r="D1920" t="s">
        <v>98</v>
      </c>
      <c r="E1920" t="s">
        <v>99</v>
      </c>
      <c r="F1920" t="s">
        <v>477</v>
      </c>
      <c r="G1920" t="s">
        <v>459</v>
      </c>
      <c r="H1920">
        <v>10990</v>
      </c>
      <c r="I1920" s="1">
        <v>44105</v>
      </c>
      <c r="J1920" s="1" t="str">
        <f>TEXT(Shipping_Data[[#This Row],[OrderDate]],"MMM")</f>
        <v>Oct</v>
      </c>
      <c r="K1920">
        <f>YEAR(Shipping_Data[[#This Row],[OrderDate]])</f>
        <v>2020</v>
      </c>
      <c r="L1920" s="1">
        <v>44147</v>
      </c>
      <c r="M1920" s="1">
        <v>44111</v>
      </c>
      <c r="N1920" t="s">
        <v>26</v>
      </c>
      <c r="O1920">
        <v>21</v>
      </c>
      <c r="P1920" t="s">
        <v>107</v>
      </c>
      <c r="Q1920">
        <v>10</v>
      </c>
      <c r="R1920">
        <v>65</v>
      </c>
      <c r="S1920">
        <v>0</v>
      </c>
      <c r="T1920">
        <v>650</v>
      </c>
      <c r="U1920">
        <v>117.61</v>
      </c>
    </row>
    <row r="1921" spans="1:21" hidden="1" x14ac:dyDescent="0.2">
      <c r="A1921" t="s">
        <v>95</v>
      </c>
      <c r="B1921" t="s">
        <v>96</v>
      </c>
      <c r="C1921" t="s">
        <v>97</v>
      </c>
      <c r="D1921" t="s">
        <v>98</v>
      </c>
      <c r="E1921" t="s">
        <v>99</v>
      </c>
      <c r="F1921" t="s">
        <v>477</v>
      </c>
      <c r="G1921" t="s">
        <v>459</v>
      </c>
      <c r="H1921">
        <v>10990</v>
      </c>
      <c r="I1921" s="1">
        <v>44105</v>
      </c>
      <c r="J1921" s="1" t="str">
        <f>TEXT(Shipping_Data[[#This Row],[OrderDate]],"MMM")</f>
        <v>Oct</v>
      </c>
      <c r="K1921">
        <f>YEAR(Shipping_Data[[#This Row],[OrderDate]])</f>
        <v>2020</v>
      </c>
      <c r="L1921" s="1">
        <v>44147</v>
      </c>
      <c r="M1921" s="1">
        <v>44111</v>
      </c>
      <c r="N1921" t="s">
        <v>26</v>
      </c>
      <c r="O1921">
        <v>34</v>
      </c>
      <c r="P1921" t="s">
        <v>214</v>
      </c>
      <c r="Q1921">
        <v>14</v>
      </c>
      <c r="R1921">
        <v>60</v>
      </c>
      <c r="S1921">
        <v>0.15000000596046448</v>
      </c>
      <c r="T1921">
        <v>714</v>
      </c>
      <c r="U1921">
        <v>117.61</v>
      </c>
    </row>
    <row r="1922" spans="1:21" hidden="1" x14ac:dyDescent="0.2">
      <c r="A1922" t="s">
        <v>95</v>
      </c>
      <c r="B1922" t="s">
        <v>96</v>
      </c>
      <c r="C1922" t="s">
        <v>97</v>
      </c>
      <c r="D1922" t="s">
        <v>98</v>
      </c>
      <c r="E1922" t="s">
        <v>99</v>
      </c>
      <c r="F1922" t="s">
        <v>477</v>
      </c>
      <c r="G1922" t="s">
        <v>459</v>
      </c>
      <c r="H1922">
        <v>10990</v>
      </c>
      <c r="I1922" s="1">
        <v>44105</v>
      </c>
      <c r="J1922" s="1" t="str">
        <f>TEXT(Shipping_Data[[#This Row],[OrderDate]],"MMM")</f>
        <v>Oct</v>
      </c>
      <c r="K1922">
        <f>YEAR(Shipping_Data[[#This Row],[OrderDate]])</f>
        <v>2020</v>
      </c>
      <c r="L1922" s="1">
        <v>44147</v>
      </c>
      <c r="M1922" s="1">
        <v>44111</v>
      </c>
      <c r="N1922" t="s">
        <v>26</v>
      </c>
      <c r="O1922">
        <v>55</v>
      </c>
      <c r="P1922" t="s">
        <v>73</v>
      </c>
      <c r="Q1922">
        <v>24</v>
      </c>
      <c r="R1922">
        <v>65</v>
      </c>
      <c r="S1922">
        <v>0.15000000596046448</v>
      </c>
      <c r="T1922">
        <v>1326</v>
      </c>
      <c r="U1922">
        <v>117.61</v>
      </c>
    </row>
    <row r="1923" spans="1:21" hidden="1" x14ac:dyDescent="0.2">
      <c r="A1923" t="s">
        <v>95</v>
      </c>
      <c r="B1923" t="s">
        <v>96</v>
      </c>
      <c r="C1923" t="s">
        <v>97</v>
      </c>
      <c r="D1923" t="s">
        <v>98</v>
      </c>
      <c r="E1923" t="s">
        <v>99</v>
      </c>
      <c r="F1923" t="s">
        <v>477</v>
      </c>
      <c r="G1923" t="s">
        <v>459</v>
      </c>
      <c r="H1923">
        <v>10990</v>
      </c>
      <c r="I1923" s="1">
        <v>44105</v>
      </c>
      <c r="J1923" s="1" t="str">
        <f>TEXT(Shipping_Data[[#This Row],[OrderDate]],"MMM")</f>
        <v>Oct</v>
      </c>
      <c r="K1923">
        <f>YEAR(Shipping_Data[[#This Row],[OrderDate]])</f>
        <v>2020</v>
      </c>
      <c r="L1923" s="1">
        <v>44147</v>
      </c>
      <c r="M1923" s="1">
        <v>44111</v>
      </c>
      <c r="N1923" t="s">
        <v>26</v>
      </c>
      <c r="O1923">
        <v>61</v>
      </c>
      <c r="P1923" t="s">
        <v>383</v>
      </c>
      <c r="Q1923">
        <v>28.5</v>
      </c>
      <c r="R1923">
        <v>66</v>
      </c>
      <c r="S1923">
        <v>0.15000000596046448</v>
      </c>
      <c r="T1923">
        <v>1598.85</v>
      </c>
      <c r="U1923">
        <v>117.61</v>
      </c>
    </row>
    <row r="1924" spans="1:21" hidden="1" x14ac:dyDescent="0.2">
      <c r="A1924" t="s">
        <v>166</v>
      </c>
      <c r="B1924" t="s">
        <v>167</v>
      </c>
      <c r="C1924" t="s">
        <v>168</v>
      </c>
      <c r="D1924" t="s">
        <v>169</v>
      </c>
      <c r="E1924" t="s">
        <v>34</v>
      </c>
      <c r="F1924" t="s">
        <v>477</v>
      </c>
      <c r="G1924" t="s">
        <v>457</v>
      </c>
      <c r="H1924">
        <v>10991</v>
      </c>
      <c r="I1924" s="1">
        <v>44105</v>
      </c>
      <c r="J1924" s="1" t="str">
        <f>TEXT(Shipping_Data[[#This Row],[OrderDate]],"MMM")</f>
        <v>Oct</v>
      </c>
      <c r="K1924">
        <f>YEAR(Shipping_Data[[#This Row],[OrderDate]])</f>
        <v>2020</v>
      </c>
      <c r="L1924" s="1">
        <v>44133</v>
      </c>
      <c r="M1924" s="1">
        <v>44111</v>
      </c>
      <c r="N1924" t="s">
        <v>40</v>
      </c>
      <c r="O1924">
        <v>2</v>
      </c>
      <c r="P1924" t="s">
        <v>79</v>
      </c>
      <c r="Q1924">
        <v>19</v>
      </c>
      <c r="R1924">
        <v>50</v>
      </c>
      <c r="S1924">
        <v>0.20000000298023224</v>
      </c>
      <c r="T1924">
        <v>760</v>
      </c>
      <c r="U1924">
        <v>38.51</v>
      </c>
    </row>
    <row r="1925" spans="1:21" hidden="1" x14ac:dyDescent="0.2">
      <c r="A1925" t="s">
        <v>166</v>
      </c>
      <c r="B1925" t="s">
        <v>167</v>
      </c>
      <c r="C1925" t="s">
        <v>168</v>
      </c>
      <c r="D1925" t="s">
        <v>169</v>
      </c>
      <c r="E1925" t="s">
        <v>34</v>
      </c>
      <c r="F1925" t="s">
        <v>477</v>
      </c>
      <c r="G1925" t="s">
        <v>457</v>
      </c>
      <c r="H1925">
        <v>10991</v>
      </c>
      <c r="I1925" s="1">
        <v>44105</v>
      </c>
      <c r="J1925" s="1" t="str">
        <f>TEXT(Shipping_Data[[#This Row],[OrderDate]],"MMM")</f>
        <v>Oct</v>
      </c>
      <c r="K1925">
        <f>YEAR(Shipping_Data[[#This Row],[OrderDate]])</f>
        <v>2020</v>
      </c>
      <c r="L1925" s="1">
        <v>44133</v>
      </c>
      <c r="M1925" s="1">
        <v>44111</v>
      </c>
      <c r="N1925" t="s">
        <v>40</v>
      </c>
      <c r="O1925">
        <v>70</v>
      </c>
      <c r="P1925" t="s">
        <v>119</v>
      </c>
      <c r="Q1925">
        <v>15</v>
      </c>
      <c r="R1925">
        <v>20</v>
      </c>
      <c r="S1925">
        <v>0.20000000298023224</v>
      </c>
      <c r="T1925">
        <v>240</v>
      </c>
      <c r="U1925">
        <v>38.51</v>
      </c>
    </row>
    <row r="1926" spans="1:21" hidden="1" x14ac:dyDescent="0.2">
      <c r="A1926" t="s">
        <v>166</v>
      </c>
      <c r="B1926" t="s">
        <v>167</v>
      </c>
      <c r="C1926" t="s">
        <v>168</v>
      </c>
      <c r="D1926" t="s">
        <v>169</v>
      </c>
      <c r="E1926" t="s">
        <v>34</v>
      </c>
      <c r="F1926" t="s">
        <v>477</v>
      </c>
      <c r="G1926" t="s">
        <v>457</v>
      </c>
      <c r="H1926">
        <v>10991</v>
      </c>
      <c r="I1926" s="1">
        <v>44105</v>
      </c>
      <c r="J1926" s="1" t="str">
        <f>TEXT(Shipping_Data[[#This Row],[OrderDate]],"MMM")</f>
        <v>Oct</v>
      </c>
      <c r="K1926">
        <f>YEAR(Shipping_Data[[#This Row],[OrderDate]])</f>
        <v>2020</v>
      </c>
      <c r="L1926" s="1">
        <v>44133</v>
      </c>
      <c r="M1926" s="1">
        <v>44111</v>
      </c>
      <c r="N1926" t="s">
        <v>40</v>
      </c>
      <c r="O1926">
        <v>76</v>
      </c>
      <c r="P1926" t="s">
        <v>151</v>
      </c>
      <c r="Q1926">
        <v>18</v>
      </c>
      <c r="R1926">
        <v>90</v>
      </c>
      <c r="S1926">
        <v>0.20000000298023224</v>
      </c>
      <c r="T1926">
        <v>1296</v>
      </c>
      <c r="U1926">
        <v>38.51</v>
      </c>
    </row>
    <row r="1927" spans="1:21" hidden="1" x14ac:dyDescent="0.2">
      <c r="A1927" t="s">
        <v>256</v>
      </c>
      <c r="B1927" t="s">
        <v>257</v>
      </c>
      <c r="C1927" t="s">
        <v>249</v>
      </c>
      <c r="D1927" t="s">
        <v>258</v>
      </c>
      <c r="E1927" t="s">
        <v>117</v>
      </c>
      <c r="F1927" t="s">
        <v>479</v>
      </c>
      <c r="G1927" t="s">
        <v>457</v>
      </c>
      <c r="H1927">
        <v>10992</v>
      </c>
      <c r="I1927" s="1">
        <v>44105</v>
      </c>
      <c r="J1927" s="1" t="str">
        <f>TEXT(Shipping_Data[[#This Row],[OrderDate]],"MMM")</f>
        <v>Oct</v>
      </c>
      <c r="K1927">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hidden="1" x14ac:dyDescent="0.2">
      <c r="A1928" t="s">
        <v>131</v>
      </c>
      <c r="B1928" t="s">
        <v>132</v>
      </c>
      <c r="C1928" t="s">
        <v>133</v>
      </c>
      <c r="D1928" t="s">
        <v>134</v>
      </c>
      <c r="E1928" t="s">
        <v>135</v>
      </c>
      <c r="F1928" t="s">
        <v>477</v>
      </c>
      <c r="G1928" t="s">
        <v>460</v>
      </c>
      <c r="H1928">
        <v>10993</v>
      </c>
      <c r="I1928" s="1">
        <v>44105</v>
      </c>
      <c r="J1928" s="1" t="str">
        <f>TEXT(Shipping_Data[[#This Row],[OrderDate]],"MMM")</f>
        <v>Oct</v>
      </c>
      <c r="K1928">
        <f>YEAR(Shipping_Data[[#This Row],[OrderDate]])</f>
        <v>2020</v>
      </c>
      <c r="L1928" s="1">
        <v>44133</v>
      </c>
      <c r="M1928" s="1">
        <v>44114</v>
      </c>
      <c r="N1928" t="s">
        <v>26</v>
      </c>
      <c r="O1928">
        <v>29</v>
      </c>
      <c r="P1928" t="s">
        <v>156</v>
      </c>
      <c r="Q1928">
        <v>123.79</v>
      </c>
      <c r="R1928">
        <v>50</v>
      </c>
      <c r="S1928">
        <v>0.25</v>
      </c>
      <c r="T1928">
        <v>4642.13</v>
      </c>
      <c r="U1928">
        <v>8.81</v>
      </c>
    </row>
    <row r="1929" spans="1:21" hidden="1" x14ac:dyDescent="0.2">
      <c r="A1929" t="s">
        <v>131</v>
      </c>
      <c r="B1929" t="s">
        <v>132</v>
      </c>
      <c r="C1929" t="s">
        <v>133</v>
      </c>
      <c r="D1929" t="s">
        <v>134</v>
      </c>
      <c r="E1929" t="s">
        <v>135</v>
      </c>
      <c r="F1929" t="s">
        <v>477</v>
      </c>
      <c r="G1929" t="s">
        <v>460</v>
      </c>
      <c r="H1929">
        <v>10993</v>
      </c>
      <c r="I1929" s="1">
        <v>44105</v>
      </c>
      <c r="J1929" s="1" t="str">
        <f>TEXT(Shipping_Data[[#This Row],[OrderDate]],"MMM")</f>
        <v>Oct</v>
      </c>
      <c r="K1929">
        <f>YEAR(Shipping_Data[[#This Row],[OrderDate]])</f>
        <v>2020</v>
      </c>
      <c r="L1929" s="1">
        <v>44133</v>
      </c>
      <c r="M1929" s="1">
        <v>44114</v>
      </c>
      <c r="N1929" t="s">
        <v>26</v>
      </c>
      <c r="O1929">
        <v>41</v>
      </c>
      <c r="P1929" t="s">
        <v>48</v>
      </c>
      <c r="Q1929">
        <v>9.65</v>
      </c>
      <c r="R1929">
        <v>35</v>
      </c>
      <c r="S1929">
        <v>0.25</v>
      </c>
      <c r="T1929">
        <v>253.31</v>
      </c>
      <c r="U1929">
        <v>8.81</v>
      </c>
    </row>
    <row r="1930" spans="1:21" hidden="1" x14ac:dyDescent="0.2">
      <c r="A1930" t="s">
        <v>343</v>
      </c>
      <c r="B1930" t="s">
        <v>344</v>
      </c>
      <c r="C1930" t="s">
        <v>345</v>
      </c>
      <c r="D1930" t="s">
        <v>346</v>
      </c>
      <c r="E1930" t="s">
        <v>308</v>
      </c>
      <c r="F1930" t="s">
        <v>477</v>
      </c>
      <c r="G1930" t="s">
        <v>459</v>
      </c>
      <c r="H1930">
        <v>10994</v>
      </c>
      <c r="I1930" s="1">
        <v>44106</v>
      </c>
      <c r="J1930" s="1" t="str">
        <f>TEXT(Shipping_Data[[#This Row],[OrderDate]],"MMM")</f>
        <v>Oct</v>
      </c>
      <c r="K1930">
        <f>YEAR(Shipping_Data[[#This Row],[OrderDate]])</f>
        <v>2020</v>
      </c>
      <c r="L1930" s="1">
        <v>44120</v>
      </c>
      <c r="M1930" s="1">
        <v>44113</v>
      </c>
      <c r="N1930" t="s">
        <v>26</v>
      </c>
      <c r="O1930">
        <v>59</v>
      </c>
      <c r="P1930" t="s">
        <v>82</v>
      </c>
      <c r="Q1930">
        <v>55</v>
      </c>
      <c r="R1930">
        <v>18</v>
      </c>
      <c r="S1930">
        <v>5.000000074505806E-2</v>
      </c>
      <c r="T1930">
        <v>940.5</v>
      </c>
      <c r="U1930">
        <v>65.53</v>
      </c>
    </row>
    <row r="1931" spans="1:21" hidden="1" x14ac:dyDescent="0.2">
      <c r="A1931" t="s">
        <v>268</v>
      </c>
      <c r="B1931" t="s">
        <v>269</v>
      </c>
      <c r="C1931" t="s">
        <v>104</v>
      </c>
      <c r="D1931" t="s">
        <v>179</v>
      </c>
      <c r="E1931" t="s">
        <v>106</v>
      </c>
      <c r="F1931" t="s">
        <v>479</v>
      </c>
      <c r="G1931" t="s">
        <v>457</v>
      </c>
      <c r="H1931">
        <v>10995</v>
      </c>
      <c r="I1931" s="1">
        <v>44106</v>
      </c>
      <c r="J1931" s="1" t="str">
        <f>TEXT(Shipping_Data[[#This Row],[OrderDate]],"MMM")</f>
        <v>Oct</v>
      </c>
      <c r="K1931">
        <f>YEAR(Shipping_Data[[#This Row],[OrderDate]])</f>
        <v>2020</v>
      </c>
      <c r="L1931" s="1">
        <v>44134</v>
      </c>
      <c r="M1931" s="1">
        <v>44110</v>
      </c>
      <c r="N1931" t="s">
        <v>26</v>
      </c>
      <c r="O1931">
        <v>51</v>
      </c>
      <c r="P1931" t="s">
        <v>42</v>
      </c>
      <c r="Q1931">
        <v>53</v>
      </c>
      <c r="R1931">
        <v>20</v>
      </c>
      <c r="S1931">
        <v>0</v>
      </c>
      <c r="T1931">
        <v>1060</v>
      </c>
      <c r="U1931">
        <v>46</v>
      </c>
    </row>
    <row r="1932" spans="1:21" hidden="1" x14ac:dyDescent="0.2">
      <c r="A1932" t="s">
        <v>268</v>
      </c>
      <c r="B1932" t="s">
        <v>269</v>
      </c>
      <c r="C1932" t="s">
        <v>104</v>
      </c>
      <c r="D1932" t="s">
        <v>179</v>
      </c>
      <c r="E1932" t="s">
        <v>106</v>
      </c>
      <c r="F1932" t="s">
        <v>479</v>
      </c>
      <c r="G1932" t="s">
        <v>457</v>
      </c>
      <c r="H1932">
        <v>10995</v>
      </c>
      <c r="I1932" s="1">
        <v>44106</v>
      </c>
      <c r="J1932" s="1" t="str">
        <f>TEXT(Shipping_Data[[#This Row],[OrderDate]],"MMM")</f>
        <v>Oct</v>
      </c>
      <c r="K1932">
        <f>YEAR(Shipping_Data[[#This Row],[OrderDate]])</f>
        <v>2020</v>
      </c>
      <c r="L1932" s="1">
        <v>44134</v>
      </c>
      <c r="M1932" s="1">
        <v>44110</v>
      </c>
      <c r="N1932" t="s">
        <v>26</v>
      </c>
      <c r="O1932">
        <v>60</v>
      </c>
      <c r="P1932" t="s">
        <v>63</v>
      </c>
      <c r="Q1932">
        <v>34</v>
      </c>
      <c r="R1932">
        <v>4</v>
      </c>
      <c r="S1932">
        <v>0</v>
      </c>
      <c r="T1932">
        <v>136</v>
      </c>
      <c r="U1932">
        <v>46</v>
      </c>
    </row>
    <row r="1933" spans="1:21" hidden="1" x14ac:dyDescent="0.2">
      <c r="A1933" t="s">
        <v>166</v>
      </c>
      <c r="B1933" t="s">
        <v>167</v>
      </c>
      <c r="C1933" t="s">
        <v>168</v>
      </c>
      <c r="D1933" t="s">
        <v>169</v>
      </c>
      <c r="E1933" t="s">
        <v>34</v>
      </c>
      <c r="F1933" t="s">
        <v>477</v>
      </c>
      <c r="G1933" t="s">
        <v>453</v>
      </c>
      <c r="H1933">
        <v>10996</v>
      </c>
      <c r="I1933" s="1">
        <v>44106</v>
      </c>
      <c r="J1933" s="1" t="str">
        <f>TEXT(Shipping_Data[[#This Row],[OrderDate]],"MMM")</f>
        <v>Oct</v>
      </c>
      <c r="K1933">
        <f>YEAR(Shipping_Data[[#This Row],[OrderDate]])</f>
        <v>2020</v>
      </c>
      <c r="L1933" s="1">
        <v>44134</v>
      </c>
      <c r="M1933" s="1">
        <v>44114</v>
      </c>
      <c r="N1933" t="s">
        <v>47</v>
      </c>
      <c r="O1933">
        <v>42</v>
      </c>
      <c r="P1933" t="s">
        <v>28</v>
      </c>
      <c r="Q1933">
        <v>14</v>
      </c>
      <c r="R1933">
        <v>40</v>
      </c>
      <c r="S1933">
        <v>0</v>
      </c>
      <c r="T1933">
        <v>560</v>
      </c>
      <c r="U1933">
        <v>1.1200000000000001</v>
      </c>
    </row>
    <row r="1934" spans="1:21" hidden="1" x14ac:dyDescent="0.2">
      <c r="A1934" t="s">
        <v>204</v>
      </c>
      <c r="B1934" t="s">
        <v>205</v>
      </c>
      <c r="C1934" t="s">
        <v>206</v>
      </c>
      <c r="D1934" t="s">
        <v>207</v>
      </c>
      <c r="E1934" t="s">
        <v>93</v>
      </c>
      <c r="F1934" t="s">
        <v>478</v>
      </c>
      <c r="G1934" t="s">
        <v>458</v>
      </c>
      <c r="H1934">
        <v>10997</v>
      </c>
      <c r="I1934" s="1">
        <v>44107</v>
      </c>
      <c r="J1934" s="1" t="str">
        <f>TEXT(Shipping_Data[[#This Row],[OrderDate]],"MMM")</f>
        <v>Oct</v>
      </c>
      <c r="K1934">
        <f>YEAR(Shipping_Data[[#This Row],[OrderDate]])</f>
        <v>2020</v>
      </c>
      <c r="L1934" s="1">
        <v>44149</v>
      </c>
      <c r="M1934" s="1">
        <v>44117</v>
      </c>
      <c r="N1934" t="s">
        <v>47</v>
      </c>
      <c r="O1934">
        <v>32</v>
      </c>
      <c r="P1934" t="s">
        <v>101</v>
      </c>
      <c r="Q1934">
        <v>32</v>
      </c>
      <c r="R1934">
        <v>50</v>
      </c>
      <c r="S1934">
        <v>0</v>
      </c>
      <c r="T1934">
        <v>1600</v>
      </c>
      <c r="U1934">
        <v>73.91</v>
      </c>
    </row>
    <row r="1935" spans="1:21" hidden="1" x14ac:dyDescent="0.2">
      <c r="A1935" t="s">
        <v>204</v>
      </c>
      <c r="B1935" t="s">
        <v>205</v>
      </c>
      <c r="C1935" t="s">
        <v>206</v>
      </c>
      <c r="D1935" t="s">
        <v>207</v>
      </c>
      <c r="E1935" t="s">
        <v>93</v>
      </c>
      <c r="F1935" t="s">
        <v>478</v>
      </c>
      <c r="G1935" t="s">
        <v>458</v>
      </c>
      <c r="H1935">
        <v>10997</v>
      </c>
      <c r="I1935" s="1">
        <v>44107</v>
      </c>
      <c r="J1935" s="1" t="str">
        <f>TEXT(Shipping_Data[[#This Row],[OrderDate]],"MMM")</f>
        <v>Oct</v>
      </c>
      <c r="K1935">
        <f>YEAR(Shipping_Data[[#This Row],[OrderDate]])</f>
        <v>2020</v>
      </c>
      <c r="L1935" s="1">
        <v>44149</v>
      </c>
      <c r="M1935" s="1">
        <v>44117</v>
      </c>
      <c r="N1935" t="s">
        <v>47</v>
      </c>
      <c r="O1935">
        <v>46</v>
      </c>
      <c r="P1935" t="s">
        <v>215</v>
      </c>
      <c r="Q1935">
        <v>12</v>
      </c>
      <c r="R1935">
        <v>20</v>
      </c>
      <c r="S1935">
        <v>0.25</v>
      </c>
      <c r="T1935">
        <v>180</v>
      </c>
      <c r="U1935">
        <v>73.91</v>
      </c>
    </row>
    <row r="1936" spans="1:21" hidden="1" x14ac:dyDescent="0.2">
      <c r="A1936" t="s">
        <v>204</v>
      </c>
      <c r="B1936" t="s">
        <v>205</v>
      </c>
      <c r="C1936" t="s">
        <v>206</v>
      </c>
      <c r="D1936" t="s">
        <v>207</v>
      </c>
      <c r="E1936" t="s">
        <v>93</v>
      </c>
      <c r="F1936" t="s">
        <v>478</v>
      </c>
      <c r="G1936" t="s">
        <v>458</v>
      </c>
      <c r="H1936">
        <v>10997</v>
      </c>
      <c r="I1936" s="1">
        <v>44107</v>
      </c>
      <c r="J1936" s="1" t="str">
        <f>TEXT(Shipping_Data[[#This Row],[OrderDate]],"MMM")</f>
        <v>Oct</v>
      </c>
      <c r="K1936">
        <f>YEAR(Shipping_Data[[#This Row],[OrderDate]])</f>
        <v>2020</v>
      </c>
      <c r="L1936" s="1">
        <v>44149</v>
      </c>
      <c r="M1936" s="1">
        <v>44117</v>
      </c>
      <c r="N1936" t="s">
        <v>47</v>
      </c>
      <c r="O1936">
        <v>52</v>
      </c>
      <c r="P1936" t="s">
        <v>270</v>
      </c>
      <c r="Q1936">
        <v>7</v>
      </c>
      <c r="R1936">
        <v>20</v>
      </c>
      <c r="S1936">
        <v>0.25</v>
      </c>
      <c r="T1936">
        <v>105</v>
      </c>
      <c r="U1936">
        <v>73.91</v>
      </c>
    </row>
    <row r="1937" spans="1:21" hidden="1" x14ac:dyDescent="0.2">
      <c r="A1937" t="s">
        <v>354</v>
      </c>
      <c r="B1937" t="s">
        <v>350</v>
      </c>
      <c r="C1937" t="s">
        <v>351</v>
      </c>
      <c r="D1937" t="s">
        <v>352</v>
      </c>
      <c r="E1937" t="s">
        <v>353</v>
      </c>
      <c r="F1937" t="s">
        <v>477</v>
      </c>
      <c r="G1937" t="s">
        <v>458</v>
      </c>
      <c r="H1937">
        <v>10998</v>
      </c>
      <c r="I1937" s="1">
        <v>44107</v>
      </c>
      <c r="J1937" s="1" t="str">
        <f>TEXT(Shipping_Data[[#This Row],[OrderDate]],"MMM")</f>
        <v>Oct</v>
      </c>
      <c r="K1937">
        <f>YEAR(Shipping_Data[[#This Row],[OrderDate]])</f>
        <v>2020</v>
      </c>
      <c r="L1937" s="1">
        <v>44121</v>
      </c>
      <c r="M1937" s="1">
        <v>44121</v>
      </c>
      <c r="N1937" t="s">
        <v>47</v>
      </c>
      <c r="O1937">
        <v>24</v>
      </c>
      <c r="P1937" t="s">
        <v>72</v>
      </c>
      <c r="Q1937">
        <v>4.5</v>
      </c>
      <c r="R1937">
        <v>12</v>
      </c>
      <c r="S1937">
        <v>0</v>
      </c>
      <c r="T1937">
        <v>54</v>
      </c>
      <c r="U1937">
        <v>20.309999999999999</v>
      </c>
    </row>
    <row r="1938" spans="1:21" hidden="1" x14ac:dyDescent="0.2">
      <c r="A1938" t="s">
        <v>354</v>
      </c>
      <c r="B1938" t="s">
        <v>350</v>
      </c>
      <c r="C1938" t="s">
        <v>351</v>
      </c>
      <c r="D1938" t="s">
        <v>352</v>
      </c>
      <c r="E1938" t="s">
        <v>353</v>
      </c>
      <c r="F1938" t="s">
        <v>477</v>
      </c>
      <c r="G1938" t="s">
        <v>458</v>
      </c>
      <c r="H1938">
        <v>10998</v>
      </c>
      <c r="I1938" s="1">
        <v>44107</v>
      </c>
      <c r="J1938" s="1" t="str">
        <f>TEXT(Shipping_Data[[#This Row],[OrderDate]],"MMM")</f>
        <v>Oct</v>
      </c>
      <c r="K1938">
        <f>YEAR(Shipping_Data[[#This Row],[OrderDate]])</f>
        <v>2020</v>
      </c>
      <c r="L1938" s="1">
        <v>44121</v>
      </c>
      <c r="M1938" s="1">
        <v>44121</v>
      </c>
      <c r="N1938" t="s">
        <v>47</v>
      </c>
      <c r="O1938">
        <v>61</v>
      </c>
      <c r="P1938" t="s">
        <v>383</v>
      </c>
      <c r="Q1938">
        <v>28.5</v>
      </c>
      <c r="R1938">
        <v>7</v>
      </c>
      <c r="S1938">
        <v>0</v>
      </c>
      <c r="T1938">
        <v>199.5</v>
      </c>
      <c r="U1938">
        <v>20.309999999999999</v>
      </c>
    </row>
    <row r="1939" spans="1:21" hidden="1" x14ac:dyDescent="0.2">
      <c r="A1939" t="s">
        <v>354</v>
      </c>
      <c r="B1939" t="s">
        <v>350</v>
      </c>
      <c r="C1939" t="s">
        <v>351</v>
      </c>
      <c r="D1939" t="s">
        <v>352</v>
      </c>
      <c r="E1939" t="s">
        <v>353</v>
      </c>
      <c r="F1939" t="s">
        <v>477</v>
      </c>
      <c r="G1939" t="s">
        <v>458</v>
      </c>
      <c r="H1939">
        <v>10998</v>
      </c>
      <c r="I1939" s="1">
        <v>44107</v>
      </c>
      <c r="J1939" s="1" t="str">
        <f>TEXT(Shipping_Data[[#This Row],[OrderDate]],"MMM")</f>
        <v>Oct</v>
      </c>
      <c r="K1939">
        <f>YEAR(Shipping_Data[[#This Row],[OrderDate]])</f>
        <v>2020</v>
      </c>
      <c r="L1939" s="1">
        <v>44121</v>
      </c>
      <c r="M1939" s="1">
        <v>44121</v>
      </c>
      <c r="N1939" t="s">
        <v>47</v>
      </c>
      <c r="O1939">
        <v>74</v>
      </c>
      <c r="P1939" t="s">
        <v>74</v>
      </c>
      <c r="Q1939">
        <v>10</v>
      </c>
      <c r="R1939">
        <v>20</v>
      </c>
      <c r="S1939">
        <v>0</v>
      </c>
      <c r="T1939">
        <v>200</v>
      </c>
      <c r="U1939">
        <v>20.309999999999999</v>
      </c>
    </row>
    <row r="1940" spans="1:21" hidden="1" x14ac:dyDescent="0.2">
      <c r="A1940" t="s">
        <v>354</v>
      </c>
      <c r="B1940" t="s">
        <v>350</v>
      </c>
      <c r="C1940" t="s">
        <v>351</v>
      </c>
      <c r="D1940" t="s">
        <v>352</v>
      </c>
      <c r="E1940" t="s">
        <v>353</v>
      </c>
      <c r="F1940" t="s">
        <v>477</v>
      </c>
      <c r="G1940" t="s">
        <v>458</v>
      </c>
      <c r="H1940">
        <v>10998</v>
      </c>
      <c r="I1940" s="1">
        <v>44107</v>
      </c>
      <c r="J1940" s="1" t="str">
        <f>TEXT(Shipping_Data[[#This Row],[OrderDate]],"MMM")</f>
        <v>Oct</v>
      </c>
      <c r="K1940">
        <f>YEAR(Shipping_Data[[#This Row],[OrderDate]])</f>
        <v>2020</v>
      </c>
      <c r="L1940" s="1">
        <v>44121</v>
      </c>
      <c r="M1940" s="1">
        <v>44121</v>
      </c>
      <c r="N1940" t="s">
        <v>47</v>
      </c>
      <c r="O1940">
        <v>75</v>
      </c>
      <c r="P1940" t="s">
        <v>197</v>
      </c>
      <c r="Q1940">
        <v>7.75</v>
      </c>
      <c r="R1940">
        <v>30</v>
      </c>
      <c r="S1940">
        <v>0</v>
      </c>
      <c r="T1940">
        <v>232.5</v>
      </c>
      <c r="U1940">
        <v>20.309999999999999</v>
      </c>
    </row>
    <row r="1941" spans="1:21" hidden="1" x14ac:dyDescent="0.2">
      <c r="A1941" t="s">
        <v>109</v>
      </c>
      <c r="B1941" t="s">
        <v>110</v>
      </c>
      <c r="C1941" t="s">
        <v>111</v>
      </c>
      <c r="D1941" t="s">
        <v>112</v>
      </c>
      <c r="E1941" t="s">
        <v>34</v>
      </c>
      <c r="F1941" t="s">
        <v>477</v>
      </c>
      <c r="G1941" t="s">
        <v>456</v>
      </c>
      <c r="H1941">
        <v>10999</v>
      </c>
      <c r="I1941" s="1">
        <v>44107</v>
      </c>
      <c r="J1941" s="1" t="str">
        <f>TEXT(Shipping_Data[[#This Row],[OrderDate]],"MMM")</f>
        <v>Oct</v>
      </c>
      <c r="K1941">
        <f>YEAR(Shipping_Data[[#This Row],[OrderDate]])</f>
        <v>2020</v>
      </c>
      <c r="L1941" s="1">
        <v>44135</v>
      </c>
      <c r="M1941" s="1">
        <v>44114</v>
      </c>
      <c r="N1941" t="s">
        <v>47</v>
      </c>
      <c r="O1941">
        <v>41</v>
      </c>
      <c r="P1941" t="s">
        <v>48</v>
      </c>
      <c r="Q1941">
        <v>9.65</v>
      </c>
      <c r="R1941">
        <v>20</v>
      </c>
      <c r="S1941">
        <v>5.000000074505806E-2</v>
      </c>
      <c r="T1941">
        <v>183.35</v>
      </c>
      <c r="U1941">
        <v>96.35</v>
      </c>
    </row>
    <row r="1942" spans="1:21" hidden="1" x14ac:dyDescent="0.2">
      <c r="A1942" t="s">
        <v>109</v>
      </c>
      <c r="B1942" t="s">
        <v>110</v>
      </c>
      <c r="C1942" t="s">
        <v>111</v>
      </c>
      <c r="D1942" t="s">
        <v>112</v>
      </c>
      <c r="E1942" t="s">
        <v>34</v>
      </c>
      <c r="F1942" t="s">
        <v>477</v>
      </c>
      <c r="G1942" t="s">
        <v>456</v>
      </c>
      <c r="H1942">
        <v>10999</v>
      </c>
      <c r="I1942" s="1">
        <v>44107</v>
      </c>
      <c r="J1942" s="1" t="str">
        <f>TEXT(Shipping_Data[[#This Row],[OrderDate]],"MMM")</f>
        <v>Oct</v>
      </c>
      <c r="K1942">
        <f>YEAR(Shipping_Data[[#This Row],[OrderDate]])</f>
        <v>2020</v>
      </c>
      <c r="L1942" s="1">
        <v>44135</v>
      </c>
      <c r="M1942" s="1">
        <v>44114</v>
      </c>
      <c r="N1942" t="s">
        <v>47</v>
      </c>
      <c r="O1942">
        <v>51</v>
      </c>
      <c r="P1942" t="s">
        <v>42</v>
      </c>
      <c r="Q1942">
        <v>53</v>
      </c>
      <c r="R1942">
        <v>15</v>
      </c>
      <c r="S1942">
        <v>5.000000074505806E-2</v>
      </c>
      <c r="T1942">
        <v>755.25</v>
      </c>
      <c r="U1942">
        <v>96.35</v>
      </c>
    </row>
    <row r="1943" spans="1:21" hidden="1" x14ac:dyDescent="0.2">
      <c r="A1943" t="s">
        <v>109</v>
      </c>
      <c r="B1943" t="s">
        <v>110</v>
      </c>
      <c r="C1943" t="s">
        <v>111</v>
      </c>
      <c r="D1943" t="s">
        <v>112</v>
      </c>
      <c r="E1943" t="s">
        <v>34</v>
      </c>
      <c r="F1943" t="s">
        <v>477</v>
      </c>
      <c r="G1943" t="s">
        <v>456</v>
      </c>
      <c r="H1943">
        <v>10999</v>
      </c>
      <c r="I1943" s="1">
        <v>44107</v>
      </c>
      <c r="J1943" s="1" t="str">
        <f>TEXT(Shipping_Data[[#This Row],[OrderDate]],"MMM")</f>
        <v>Oct</v>
      </c>
      <c r="K194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hidden="1" x14ac:dyDescent="0.2">
      <c r="A1944" t="s">
        <v>124</v>
      </c>
      <c r="B1944" t="s">
        <v>125</v>
      </c>
      <c r="C1944" t="s">
        <v>126</v>
      </c>
      <c r="D1944" t="s">
        <v>127</v>
      </c>
      <c r="E1944" t="s">
        <v>117</v>
      </c>
      <c r="F1944" t="s">
        <v>479</v>
      </c>
      <c r="G1944" t="s">
        <v>459</v>
      </c>
      <c r="H1944">
        <v>11000</v>
      </c>
      <c r="I1944" s="1">
        <v>44110</v>
      </c>
      <c r="J1944" s="1" t="str">
        <f>TEXT(Shipping_Data[[#This Row],[OrderDate]],"MMM")</f>
        <v>Oct</v>
      </c>
      <c r="K1944">
        <f>YEAR(Shipping_Data[[#This Row],[OrderDate]])</f>
        <v>2020</v>
      </c>
      <c r="L1944" s="1">
        <v>44138</v>
      </c>
      <c r="M1944" s="1">
        <v>44118</v>
      </c>
      <c r="N1944" t="s">
        <v>26</v>
      </c>
      <c r="O1944">
        <v>4</v>
      </c>
      <c r="P1944" t="s">
        <v>254</v>
      </c>
      <c r="Q1944">
        <v>22</v>
      </c>
      <c r="R1944">
        <v>25</v>
      </c>
      <c r="S1944">
        <v>0.25</v>
      </c>
      <c r="T1944">
        <v>412.5</v>
      </c>
      <c r="U1944">
        <v>55.12</v>
      </c>
    </row>
    <row r="1945" spans="1:21" hidden="1" x14ac:dyDescent="0.2">
      <c r="A1945" t="s">
        <v>124</v>
      </c>
      <c r="B1945" t="s">
        <v>125</v>
      </c>
      <c r="C1945" t="s">
        <v>126</v>
      </c>
      <c r="D1945" t="s">
        <v>127</v>
      </c>
      <c r="E1945" t="s">
        <v>117</v>
      </c>
      <c r="F1945" t="s">
        <v>479</v>
      </c>
      <c r="G1945" t="s">
        <v>459</v>
      </c>
      <c r="H1945">
        <v>11000</v>
      </c>
      <c r="I1945" s="1">
        <v>44110</v>
      </c>
      <c r="J1945" s="1" t="str">
        <f>TEXT(Shipping_Data[[#This Row],[OrderDate]],"MMM")</f>
        <v>Oct</v>
      </c>
      <c r="K1945">
        <f>YEAR(Shipping_Data[[#This Row],[OrderDate]])</f>
        <v>2020</v>
      </c>
      <c r="L1945" s="1">
        <v>44138</v>
      </c>
      <c r="M1945" s="1">
        <v>44118</v>
      </c>
      <c r="N1945" t="s">
        <v>26</v>
      </c>
      <c r="O1945">
        <v>24</v>
      </c>
      <c r="P1945" t="s">
        <v>72</v>
      </c>
      <c r="Q1945">
        <v>4.5</v>
      </c>
      <c r="R1945">
        <v>30</v>
      </c>
      <c r="S1945">
        <v>0.25</v>
      </c>
      <c r="T1945">
        <v>101.25</v>
      </c>
      <c r="U1945">
        <v>55.12</v>
      </c>
    </row>
    <row r="1946" spans="1:21" hidden="1" x14ac:dyDescent="0.2">
      <c r="A1946" t="s">
        <v>124</v>
      </c>
      <c r="B1946" t="s">
        <v>125</v>
      </c>
      <c r="C1946" t="s">
        <v>126</v>
      </c>
      <c r="D1946" t="s">
        <v>127</v>
      </c>
      <c r="E1946" t="s">
        <v>117</v>
      </c>
      <c r="F1946" t="s">
        <v>479</v>
      </c>
      <c r="G1946" t="s">
        <v>459</v>
      </c>
      <c r="H1946">
        <v>11000</v>
      </c>
      <c r="I1946" s="1">
        <v>44110</v>
      </c>
      <c r="J1946" s="1" t="str">
        <f>TEXT(Shipping_Data[[#This Row],[OrderDate]],"MMM")</f>
        <v>Oct</v>
      </c>
      <c r="K1946">
        <f>YEAR(Shipping_Data[[#This Row],[OrderDate]])</f>
        <v>2020</v>
      </c>
      <c r="L1946" s="1">
        <v>44138</v>
      </c>
      <c r="M1946" s="1">
        <v>44118</v>
      </c>
      <c r="N1946" t="s">
        <v>26</v>
      </c>
      <c r="O1946">
        <v>77</v>
      </c>
      <c r="P1946" t="s">
        <v>88</v>
      </c>
      <c r="Q1946">
        <v>13</v>
      </c>
      <c r="R1946">
        <v>30</v>
      </c>
      <c r="S1946">
        <v>0</v>
      </c>
      <c r="T1946">
        <v>390</v>
      </c>
      <c r="U1946">
        <v>55.12</v>
      </c>
    </row>
    <row r="1947" spans="1:21" hidden="1" x14ac:dyDescent="0.2">
      <c r="A1947" t="s">
        <v>131</v>
      </c>
      <c r="B1947" t="s">
        <v>132</v>
      </c>
      <c r="C1947" t="s">
        <v>133</v>
      </c>
      <c r="D1947" t="s">
        <v>134</v>
      </c>
      <c r="E1947" t="s">
        <v>135</v>
      </c>
      <c r="F1947" t="s">
        <v>477</v>
      </c>
      <c r="G1947" t="s">
        <v>459</v>
      </c>
      <c r="H1947">
        <v>11001</v>
      </c>
      <c r="I1947" s="1">
        <v>44110</v>
      </c>
      <c r="J1947" s="1" t="str">
        <f>TEXT(Shipping_Data[[#This Row],[OrderDate]],"MMM")</f>
        <v>Oct</v>
      </c>
      <c r="K1947">
        <f>YEAR(Shipping_Data[[#This Row],[OrderDate]])</f>
        <v>2020</v>
      </c>
      <c r="L1947" s="1">
        <v>44138</v>
      </c>
      <c r="M1947" s="1">
        <v>44118</v>
      </c>
      <c r="N1947" t="s">
        <v>47</v>
      </c>
      <c r="O1947">
        <v>7</v>
      </c>
      <c r="P1947" t="s">
        <v>128</v>
      </c>
      <c r="Q1947">
        <v>30</v>
      </c>
      <c r="R1947">
        <v>60</v>
      </c>
      <c r="S1947">
        <v>0</v>
      </c>
      <c r="T1947">
        <v>1800</v>
      </c>
      <c r="U1947">
        <v>197.3</v>
      </c>
    </row>
    <row r="1948" spans="1:21" hidden="1" x14ac:dyDescent="0.2">
      <c r="A1948" t="s">
        <v>131</v>
      </c>
      <c r="B1948" t="s">
        <v>132</v>
      </c>
      <c r="C1948" t="s">
        <v>133</v>
      </c>
      <c r="D1948" t="s">
        <v>134</v>
      </c>
      <c r="E1948" t="s">
        <v>135</v>
      </c>
      <c r="F1948" t="s">
        <v>477</v>
      </c>
      <c r="G1948" t="s">
        <v>459</v>
      </c>
      <c r="H1948">
        <v>11001</v>
      </c>
      <c r="I1948" s="1">
        <v>44110</v>
      </c>
      <c r="J1948" s="1" t="str">
        <f>TEXT(Shipping_Data[[#This Row],[OrderDate]],"MMM")</f>
        <v>Oct</v>
      </c>
      <c r="K1948">
        <f>YEAR(Shipping_Data[[#This Row],[OrderDate]])</f>
        <v>2020</v>
      </c>
      <c r="L1948" s="1">
        <v>44138</v>
      </c>
      <c r="M1948" s="1">
        <v>44118</v>
      </c>
      <c r="N1948" t="s">
        <v>47</v>
      </c>
      <c r="O1948">
        <v>22</v>
      </c>
      <c r="P1948" t="s">
        <v>54</v>
      </c>
      <c r="Q1948">
        <v>21</v>
      </c>
      <c r="R1948">
        <v>25</v>
      </c>
      <c r="S1948">
        <v>0</v>
      </c>
      <c r="T1948">
        <v>525</v>
      </c>
      <c r="U1948">
        <v>197.3</v>
      </c>
    </row>
    <row r="1949" spans="1:21" hidden="1" x14ac:dyDescent="0.2">
      <c r="A1949" t="s">
        <v>131</v>
      </c>
      <c r="B1949" t="s">
        <v>132</v>
      </c>
      <c r="C1949" t="s">
        <v>133</v>
      </c>
      <c r="D1949" t="s">
        <v>134</v>
      </c>
      <c r="E1949" t="s">
        <v>135</v>
      </c>
      <c r="F1949" t="s">
        <v>477</v>
      </c>
      <c r="G1949" t="s">
        <v>459</v>
      </c>
      <c r="H1949">
        <v>11001</v>
      </c>
      <c r="I1949" s="1">
        <v>44110</v>
      </c>
      <c r="J1949" s="1" t="str">
        <f>TEXT(Shipping_Data[[#This Row],[OrderDate]],"MMM")</f>
        <v>Oct</v>
      </c>
      <c r="K1949">
        <f>YEAR(Shipping_Data[[#This Row],[OrderDate]])</f>
        <v>2020</v>
      </c>
      <c r="L1949" s="1">
        <v>44138</v>
      </c>
      <c r="M1949" s="1">
        <v>44118</v>
      </c>
      <c r="N1949" t="s">
        <v>47</v>
      </c>
      <c r="O1949">
        <v>46</v>
      </c>
      <c r="P1949" t="s">
        <v>215</v>
      </c>
      <c r="Q1949">
        <v>12</v>
      </c>
      <c r="R1949">
        <v>25</v>
      </c>
      <c r="S1949">
        <v>0</v>
      </c>
      <c r="T1949">
        <v>300</v>
      </c>
      <c r="U1949">
        <v>197.3</v>
      </c>
    </row>
    <row r="1950" spans="1:21" hidden="1" x14ac:dyDescent="0.2">
      <c r="A1950" t="s">
        <v>131</v>
      </c>
      <c r="B1950" t="s">
        <v>132</v>
      </c>
      <c r="C1950" t="s">
        <v>133</v>
      </c>
      <c r="D1950" t="s">
        <v>134</v>
      </c>
      <c r="E1950" t="s">
        <v>135</v>
      </c>
      <c r="F1950" t="s">
        <v>477</v>
      </c>
      <c r="G1950" t="s">
        <v>459</v>
      </c>
      <c r="H1950">
        <v>11001</v>
      </c>
      <c r="I1950" s="1">
        <v>44110</v>
      </c>
      <c r="J1950" s="1" t="str">
        <f>TEXT(Shipping_Data[[#This Row],[OrderDate]],"MMM")</f>
        <v>Oct</v>
      </c>
      <c r="K1950">
        <f>YEAR(Shipping_Data[[#This Row],[OrderDate]])</f>
        <v>2020</v>
      </c>
      <c r="L1950" s="1">
        <v>44138</v>
      </c>
      <c r="M1950" s="1">
        <v>44118</v>
      </c>
      <c r="N1950" t="s">
        <v>47</v>
      </c>
      <c r="O1950">
        <v>55</v>
      </c>
      <c r="P1950" t="s">
        <v>73</v>
      </c>
      <c r="Q1950">
        <v>24</v>
      </c>
      <c r="R1950">
        <v>6</v>
      </c>
      <c r="S1950">
        <v>0</v>
      </c>
      <c r="T1950">
        <v>144</v>
      </c>
      <c r="U1950">
        <v>197.3</v>
      </c>
    </row>
    <row r="1951" spans="1:21" hidden="1" x14ac:dyDescent="0.2">
      <c r="A1951" t="s">
        <v>276</v>
      </c>
      <c r="B1951" t="s">
        <v>277</v>
      </c>
      <c r="C1951" t="s">
        <v>278</v>
      </c>
      <c r="D1951" t="s">
        <v>279</v>
      </c>
      <c r="E1951" t="s">
        <v>117</v>
      </c>
      <c r="F1951" t="s">
        <v>479</v>
      </c>
      <c r="G1951" t="s">
        <v>453</v>
      </c>
      <c r="H1951">
        <v>11002</v>
      </c>
      <c r="I1951" s="1">
        <v>44110</v>
      </c>
      <c r="J1951" s="1" t="str">
        <f>TEXT(Shipping_Data[[#This Row],[OrderDate]],"MMM")</f>
        <v>Oct</v>
      </c>
      <c r="K1951">
        <f>YEAR(Shipping_Data[[#This Row],[OrderDate]])</f>
        <v>2020</v>
      </c>
      <c r="L1951" s="1">
        <v>44138</v>
      </c>
      <c r="M1951" s="1">
        <v>44120</v>
      </c>
      <c r="N1951" t="s">
        <v>40</v>
      </c>
      <c r="O1951">
        <v>13</v>
      </c>
      <c r="P1951" t="s">
        <v>180</v>
      </c>
      <c r="Q1951">
        <v>6</v>
      </c>
      <c r="R1951">
        <v>56</v>
      </c>
      <c r="S1951">
        <v>0</v>
      </c>
      <c r="T1951">
        <v>336</v>
      </c>
      <c r="U1951">
        <v>141.16</v>
      </c>
    </row>
    <row r="1952" spans="1:21" hidden="1" x14ac:dyDescent="0.2">
      <c r="A1952" t="s">
        <v>276</v>
      </c>
      <c r="B1952" t="s">
        <v>277</v>
      </c>
      <c r="C1952" t="s">
        <v>278</v>
      </c>
      <c r="D1952" t="s">
        <v>279</v>
      </c>
      <c r="E1952" t="s">
        <v>117</v>
      </c>
      <c r="F1952" t="s">
        <v>479</v>
      </c>
      <c r="G1952" t="s">
        <v>453</v>
      </c>
      <c r="H1952">
        <v>11002</v>
      </c>
      <c r="I1952" s="1">
        <v>44110</v>
      </c>
      <c r="J1952" s="1" t="str">
        <f>TEXT(Shipping_Data[[#This Row],[OrderDate]],"MMM")</f>
        <v>Oct</v>
      </c>
      <c r="K1952">
        <f>YEAR(Shipping_Data[[#This Row],[OrderDate]])</f>
        <v>2020</v>
      </c>
      <c r="L1952" s="1">
        <v>44138</v>
      </c>
      <c r="M1952" s="1">
        <v>44120</v>
      </c>
      <c r="N1952" t="s">
        <v>40</v>
      </c>
      <c r="O1952">
        <v>35</v>
      </c>
      <c r="P1952" t="s">
        <v>123</v>
      </c>
      <c r="Q1952">
        <v>18</v>
      </c>
      <c r="R1952">
        <v>15</v>
      </c>
      <c r="S1952">
        <v>0.15000000596046448</v>
      </c>
      <c r="T1952">
        <v>229.5</v>
      </c>
      <c r="U1952">
        <v>141.16</v>
      </c>
    </row>
    <row r="1953" spans="1:21" hidden="1" x14ac:dyDescent="0.2">
      <c r="A1953" t="s">
        <v>276</v>
      </c>
      <c r="B1953" t="s">
        <v>277</v>
      </c>
      <c r="C1953" t="s">
        <v>278</v>
      </c>
      <c r="D1953" t="s">
        <v>279</v>
      </c>
      <c r="E1953" t="s">
        <v>117</v>
      </c>
      <c r="F1953" t="s">
        <v>479</v>
      </c>
      <c r="G1953" t="s">
        <v>453</v>
      </c>
      <c r="H1953">
        <v>11002</v>
      </c>
      <c r="I1953" s="1">
        <v>44110</v>
      </c>
      <c r="J1953" s="1" t="str">
        <f>TEXT(Shipping_Data[[#This Row],[OrderDate]],"MMM")</f>
        <v>Oct</v>
      </c>
      <c r="K195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hidden="1" x14ac:dyDescent="0.2">
      <c r="A1954" t="s">
        <v>276</v>
      </c>
      <c r="B1954" t="s">
        <v>277</v>
      </c>
      <c r="C1954" t="s">
        <v>278</v>
      </c>
      <c r="D1954" t="s">
        <v>279</v>
      </c>
      <c r="E1954" t="s">
        <v>117</v>
      </c>
      <c r="F1954" t="s">
        <v>479</v>
      </c>
      <c r="G1954" t="s">
        <v>453</v>
      </c>
      <c r="H1954">
        <v>11002</v>
      </c>
      <c r="I1954" s="1">
        <v>44110</v>
      </c>
      <c r="J1954" s="1" t="str">
        <f>TEXT(Shipping_Data[[#This Row],[OrderDate]],"MMM")</f>
        <v>Oct</v>
      </c>
      <c r="K1954">
        <f>YEAR(Shipping_Data[[#This Row],[OrderDate]])</f>
        <v>2020</v>
      </c>
      <c r="L1954" s="1">
        <v>44138</v>
      </c>
      <c r="M1954" s="1">
        <v>44120</v>
      </c>
      <c r="N1954" t="s">
        <v>40</v>
      </c>
      <c r="O1954">
        <v>55</v>
      </c>
      <c r="P1954" t="s">
        <v>73</v>
      </c>
      <c r="Q1954">
        <v>24</v>
      </c>
      <c r="R1954">
        <v>40</v>
      </c>
      <c r="S1954">
        <v>0</v>
      </c>
      <c r="T1954">
        <v>960</v>
      </c>
      <c r="U1954">
        <v>141.16</v>
      </c>
    </row>
    <row r="1955" spans="1:21" hidden="1" x14ac:dyDescent="0.2">
      <c r="A1955" t="s">
        <v>431</v>
      </c>
      <c r="B1955" t="s">
        <v>432</v>
      </c>
      <c r="C1955" t="s">
        <v>433</v>
      </c>
      <c r="D1955" t="s">
        <v>434</v>
      </c>
      <c r="E1955" t="s">
        <v>117</v>
      </c>
      <c r="F1955" t="s">
        <v>479</v>
      </c>
      <c r="G1955" t="s">
        <v>454</v>
      </c>
      <c r="H1955">
        <v>11003</v>
      </c>
      <c r="I1955" s="1">
        <v>44110</v>
      </c>
      <c r="J1955" s="1" t="str">
        <f>TEXT(Shipping_Data[[#This Row],[OrderDate]],"MMM")</f>
        <v>Oct</v>
      </c>
      <c r="K1955">
        <f>YEAR(Shipping_Data[[#This Row],[OrderDate]])</f>
        <v>2020</v>
      </c>
      <c r="L1955" s="1">
        <v>44138</v>
      </c>
      <c r="M1955" s="1">
        <v>44112</v>
      </c>
      <c r="N1955" t="s">
        <v>26</v>
      </c>
      <c r="O1955">
        <v>1</v>
      </c>
      <c r="P1955" t="s">
        <v>210</v>
      </c>
      <c r="Q1955">
        <v>18</v>
      </c>
      <c r="R1955">
        <v>4</v>
      </c>
      <c r="S1955">
        <v>0</v>
      </c>
      <c r="T1955">
        <v>72</v>
      </c>
      <c r="U1955">
        <v>14.91</v>
      </c>
    </row>
    <row r="1956" spans="1:21" hidden="1" x14ac:dyDescent="0.2">
      <c r="A1956" t="s">
        <v>431</v>
      </c>
      <c r="B1956" t="s">
        <v>432</v>
      </c>
      <c r="C1956" t="s">
        <v>433</v>
      </c>
      <c r="D1956" t="s">
        <v>434</v>
      </c>
      <c r="E1956" t="s">
        <v>117</v>
      </c>
      <c r="F1956" t="s">
        <v>479</v>
      </c>
      <c r="G1956" t="s">
        <v>454</v>
      </c>
      <c r="H1956">
        <v>11003</v>
      </c>
      <c r="I1956" s="1">
        <v>44110</v>
      </c>
      <c r="J1956" s="1" t="str">
        <f>TEXT(Shipping_Data[[#This Row],[OrderDate]],"MMM")</f>
        <v>Oct</v>
      </c>
      <c r="K1956">
        <f>YEAR(Shipping_Data[[#This Row],[OrderDate]])</f>
        <v>2020</v>
      </c>
      <c r="L1956" s="1">
        <v>44138</v>
      </c>
      <c r="M1956" s="1">
        <v>44112</v>
      </c>
      <c r="N1956" t="s">
        <v>26</v>
      </c>
      <c r="O1956">
        <v>40</v>
      </c>
      <c r="P1956" t="s">
        <v>150</v>
      </c>
      <c r="Q1956">
        <v>18.399999999999999</v>
      </c>
      <c r="R1956">
        <v>10</v>
      </c>
      <c r="S1956">
        <v>0</v>
      </c>
      <c r="T1956">
        <v>184</v>
      </c>
      <c r="U1956">
        <v>14.91</v>
      </c>
    </row>
    <row r="1957" spans="1:21" hidden="1" x14ac:dyDescent="0.2">
      <c r="A1957" t="s">
        <v>431</v>
      </c>
      <c r="B1957" t="s">
        <v>432</v>
      </c>
      <c r="C1957" t="s">
        <v>433</v>
      </c>
      <c r="D1957" t="s">
        <v>434</v>
      </c>
      <c r="E1957" t="s">
        <v>117</v>
      </c>
      <c r="F1957" t="s">
        <v>479</v>
      </c>
      <c r="G1957" t="s">
        <v>454</v>
      </c>
      <c r="H1957">
        <v>11003</v>
      </c>
      <c r="I1957" s="1">
        <v>44110</v>
      </c>
      <c r="J1957" s="1" t="str">
        <f>TEXT(Shipping_Data[[#This Row],[OrderDate]],"MMM")</f>
        <v>Oct</v>
      </c>
      <c r="K1957">
        <f>YEAR(Shipping_Data[[#This Row],[OrderDate]])</f>
        <v>2020</v>
      </c>
      <c r="L1957" s="1">
        <v>44138</v>
      </c>
      <c r="M1957" s="1">
        <v>44112</v>
      </c>
      <c r="N1957" t="s">
        <v>26</v>
      </c>
      <c r="O1957">
        <v>52</v>
      </c>
      <c r="P1957" t="s">
        <v>270</v>
      </c>
      <c r="Q1957">
        <v>7</v>
      </c>
      <c r="R1957">
        <v>10</v>
      </c>
      <c r="S1957">
        <v>0</v>
      </c>
      <c r="T1957">
        <v>70</v>
      </c>
      <c r="U1957">
        <v>14.91</v>
      </c>
    </row>
    <row r="1958" spans="1:21" hidden="1" x14ac:dyDescent="0.2">
      <c r="A1958" t="s">
        <v>419</v>
      </c>
      <c r="B1958" t="s">
        <v>420</v>
      </c>
      <c r="C1958" t="s">
        <v>421</v>
      </c>
      <c r="D1958" t="s">
        <v>422</v>
      </c>
      <c r="E1958" t="s">
        <v>60</v>
      </c>
      <c r="F1958" t="s">
        <v>477</v>
      </c>
      <c r="G1958" t="s">
        <v>454</v>
      </c>
      <c r="H1958">
        <v>11004</v>
      </c>
      <c r="I1958" s="1">
        <v>44111</v>
      </c>
      <c r="J1958" s="1" t="str">
        <f>TEXT(Shipping_Data[[#This Row],[OrderDate]],"MMM")</f>
        <v>Oct</v>
      </c>
      <c r="K1958">
        <f>YEAR(Shipping_Data[[#This Row],[OrderDate]])</f>
        <v>2020</v>
      </c>
      <c r="L1958" s="1">
        <v>44139</v>
      </c>
      <c r="M1958" s="1">
        <v>44124</v>
      </c>
      <c r="N1958" t="s">
        <v>40</v>
      </c>
      <c r="O1958">
        <v>26</v>
      </c>
      <c r="P1958" t="s">
        <v>289</v>
      </c>
      <c r="Q1958">
        <v>31.23</v>
      </c>
      <c r="R1958">
        <v>6</v>
      </c>
      <c r="S1958">
        <v>0</v>
      </c>
      <c r="T1958">
        <v>187.38</v>
      </c>
      <c r="U1958">
        <v>44.84</v>
      </c>
    </row>
    <row r="1959" spans="1:21" hidden="1" x14ac:dyDescent="0.2">
      <c r="A1959" t="s">
        <v>419</v>
      </c>
      <c r="B1959" t="s">
        <v>420</v>
      </c>
      <c r="C1959" t="s">
        <v>421</v>
      </c>
      <c r="D1959" t="s">
        <v>422</v>
      </c>
      <c r="E1959" t="s">
        <v>60</v>
      </c>
      <c r="F1959" t="s">
        <v>477</v>
      </c>
      <c r="G1959" t="s">
        <v>454</v>
      </c>
      <c r="H1959">
        <v>11004</v>
      </c>
      <c r="I1959" s="1">
        <v>44111</v>
      </c>
      <c r="J1959" s="1" t="str">
        <f>TEXT(Shipping_Data[[#This Row],[OrderDate]],"MMM")</f>
        <v>Oct</v>
      </c>
      <c r="K1959">
        <f>YEAR(Shipping_Data[[#This Row],[OrderDate]])</f>
        <v>2020</v>
      </c>
      <c r="L1959" s="1">
        <v>44139</v>
      </c>
      <c r="M1959" s="1">
        <v>44124</v>
      </c>
      <c r="N1959" t="s">
        <v>40</v>
      </c>
      <c r="O1959">
        <v>76</v>
      </c>
      <c r="P1959" t="s">
        <v>151</v>
      </c>
      <c r="Q1959">
        <v>18</v>
      </c>
      <c r="R1959">
        <v>6</v>
      </c>
      <c r="S1959">
        <v>0</v>
      </c>
      <c r="T1959">
        <v>108</v>
      </c>
      <c r="U1959">
        <v>44.84</v>
      </c>
    </row>
    <row r="1960" spans="1:21" hidden="1" x14ac:dyDescent="0.2">
      <c r="A1960" t="s">
        <v>21</v>
      </c>
      <c r="B1960" t="s">
        <v>22</v>
      </c>
      <c r="C1960" t="s">
        <v>23</v>
      </c>
      <c r="D1960" t="s">
        <v>24</v>
      </c>
      <c r="E1960" t="s">
        <v>25</v>
      </c>
      <c r="F1960" t="s">
        <v>477</v>
      </c>
      <c r="G1960" t="s">
        <v>459</v>
      </c>
      <c r="H1960">
        <v>11005</v>
      </c>
      <c r="I1960" s="1">
        <v>44111</v>
      </c>
      <c r="J1960" s="1" t="str">
        <f>TEXT(Shipping_Data[[#This Row],[OrderDate]],"MMM")</f>
        <v>Oct</v>
      </c>
      <c r="K1960">
        <f>YEAR(Shipping_Data[[#This Row],[OrderDate]])</f>
        <v>2020</v>
      </c>
      <c r="L1960" s="1">
        <v>44139</v>
      </c>
      <c r="M1960" s="1">
        <v>44114</v>
      </c>
      <c r="N1960" t="s">
        <v>40</v>
      </c>
      <c r="O1960">
        <v>1</v>
      </c>
      <c r="P1960" t="s">
        <v>210</v>
      </c>
      <c r="Q1960">
        <v>18</v>
      </c>
      <c r="R1960">
        <v>2</v>
      </c>
      <c r="S1960">
        <v>0</v>
      </c>
      <c r="T1960">
        <v>36</v>
      </c>
      <c r="U1960">
        <v>0.75</v>
      </c>
    </row>
    <row r="1961" spans="1:21" hidden="1" x14ac:dyDescent="0.2">
      <c r="A1961" t="s">
        <v>21</v>
      </c>
      <c r="B1961" t="s">
        <v>22</v>
      </c>
      <c r="C1961" t="s">
        <v>23</v>
      </c>
      <c r="D1961" t="s">
        <v>24</v>
      </c>
      <c r="E1961" t="s">
        <v>25</v>
      </c>
      <c r="F1961" t="s">
        <v>477</v>
      </c>
      <c r="G1961" t="s">
        <v>459</v>
      </c>
      <c r="H1961">
        <v>11005</v>
      </c>
      <c r="I1961" s="1">
        <v>44111</v>
      </c>
      <c r="J1961" s="1" t="str">
        <f>TEXT(Shipping_Data[[#This Row],[OrderDate]],"MMM")</f>
        <v>Oct</v>
      </c>
      <c r="K1961">
        <f>YEAR(Shipping_Data[[#This Row],[OrderDate]])</f>
        <v>2020</v>
      </c>
      <c r="L1961" s="1">
        <v>44139</v>
      </c>
      <c r="M1961" s="1">
        <v>44114</v>
      </c>
      <c r="N1961" t="s">
        <v>40</v>
      </c>
      <c r="O1961">
        <v>59</v>
      </c>
      <c r="P1961" t="s">
        <v>82</v>
      </c>
      <c r="Q1961">
        <v>55</v>
      </c>
      <c r="R1961">
        <v>10</v>
      </c>
      <c r="S1961">
        <v>0</v>
      </c>
      <c r="T1961">
        <v>550</v>
      </c>
      <c r="U1961">
        <v>0.75</v>
      </c>
    </row>
    <row r="1962" spans="1:21" hidden="1" x14ac:dyDescent="0.2">
      <c r="A1962" t="s">
        <v>415</v>
      </c>
      <c r="B1962" t="s">
        <v>416</v>
      </c>
      <c r="C1962" t="s">
        <v>417</v>
      </c>
      <c r="D1962" t="s">
        <v>418</v>
      </c>
      <c r="E1962" t="s">
        <v>117</v>
      </c>
      <c r="F1962" t="s">
        <v>479</v>
      </c>
      <c r="G1962" t="s">
        <v>454</v>
      </c>
      <c r="H1962">
        <v>11006</v>
      </c>
      <c r="I1962" s="1">
        <v>44111</v>
      </c>
      <c r="J1962" s="1" t="str">
        <f>TEXT(Shipping_Data[[#This Row],[OrderDate]],"MMM")</f>
        <v>Oct</v>
      </c>
      <c r="K1962">
        <f>YEAR(Shipping_Data[[#This Row],[OrderDate]])</f>
        <v>2020</v>
      </c>
      <c r="L1962" s="1">
        <v>44139</v>
      </c>
      <c r="M1962" s="1">
        <v>44119</v>
      </c>
      <c r="N1962" t="s">
        <v>47</v>
      </c>
      <c r="O1962">
        <v>1</v>
      </c>
      <c r="P1962" t="s">
        <v>210</v>
      </c>
      <c r="Q1962">
        <v>18</v>
      </c>
      <c r="R1962">
        <v>8</v>
      </c>
      <c r="S1962">
        <v>0</v>
      </c>
      <c r="T1962">
        <v>144</v>
      </c>
      <c r="U1962">
        <v>25.19</v>
      </c>
    </row>
    <row r="1963" spans="1:21" hidden="1" x14ac:dyDescent="0.2">
      <c r="A1963" t="s">
        <v>415</v>
      </c>
      <c r="B1963" t="s">
        <v>416</v>
      </c>
      <c r="C1963" t="s">
        <v>417</v>
      </c>
      <c r="D1963" t="s">
        <v>418</v>
      </c>
      <c r="E1963" t="s">
        <v>117</v>
      </c>
      <c r="F1963" t="s">
        <v>479</v>
      </c>
      <c r="G1963" t="s">
        <v>454</v>
      </c>
      <c r="H1963">
        <v>11006</v>
      </c>
      <c r="I1963" s="1">
        <v>44111</v>
      </c>
      <c r="J1963" s="1" t="str">
        <f>TEXT(Shipping_Data[[#This Row],[OrderDate]],"MMM")</f>
        <v>Oct</v>
      </c>
      <c r="K1963">
        <f>YEAR(Shipping_Data[[#This Row],[OrderDate]])</f>
        <v>2020</v>
      </c>
      <c r="L1963" s="1">
        <v>44139</v>
      </c>
      <c r="M1963" s="1">
        <v>44119</v>
      </c>
      <c r="N1963" t="s">
        <v>47</v>
      </c>
      <c r="O1963">
        <v>29</v>
      </c>
      <c r="P1963" t="s">
        <v>156</v>
      </c>
      <c r="Q1963">
        <v>123.79</v>
      </c>
      <c r="R1963">
        <v>2</v>
      </c>
      <c r="S1963">
        <v>0.25</v>
      </c>
      <c r="T1963">
        <v>185.69</v>
      </c>
      <c r="U1963">
        <v>25.19</v>
      </c>
    </row>
    <row r="1964" spans="1:21" hidden="1" x14ac:dyDescent="0.2">
      <c r="A1964" t="s">
        <v>300</v>
      </c>
      <c r="B1964" t="s">
        <v>301</v>
      </c>
      <c r="C1964" t="s">
        <v>285</v>
      </c>
      <c r="D1964" t="s">
        <v>302</v>
      </c>
      <c r="E1964" t="s">
        <v>287</v>
      </c>
      <c r="F1964" t="s">
        <v>477</v>
      </c>
      <c r="G1964" t="s">
        <v>458</v>
      </c>
      <c r="H1964">
        <v>11007</v>
      </c>
      <c r="I1964" s="1">
        <v>44112</v>
      </c>
      <c r="J1964" s="1" t="str">
        <f>TEXT(Shipping_Data[[#This Row],[OrderDate]],"MMM")</f>
        <v>Oct</v>
      </c>
      <c r="K1964">
        <f>YEAR(Shipping_Data[[#This Row],[OrderDate]])</f>
        <v>2020</v>
      </c>
      <c r="L1964" s="1">
        <v>44140</v>
      </c>
      <c r="M1964" s="1">
        <v>44117</v>
      </c>
      <c r="N1964" t="s">
        <v>47</v>
      </c>
      <c r="O1964">
        <v>8</v>
      </c>
      <c r="P1964" t="s">
        <v>309</v>
      </c>
      <c r="Q1964">
        <v>40</v>
      </c>
      <c r="R1964">
        <v>30</v>
      </c>
      <c r="S1964">
        <v>0</v>
      </c>
      <c r="T1964">
        <v>1200</v>
      </c>
      <c r="U1964">
        <v>202.24</v>
      </c>
    </row>
    <row r="1965" spans="1:21" hidden="1" x14ac:dyDescent="0.2">
      <c r="A1965" t="s">
        <v>300</v>
      </c>
      <c r="B1965" t="s">
        <v>301</v>
      </c>
      <c r="C1965" t="s">
        <v>285</v>
      </c>
      <c r="D1965" t="s">
        <v>302</v>
      </c>
      <c r="E1965" t="s">
        <v>287</v>
      </c>
      <c r="F1965" t="s">
        <v>477</v>
      </c>
      <c r="G1965" t="s">
        <v>458</v>
      </c>
      <c r="H1965">
        <v>11007</v>
      </c>
      <c r="I1965" s="1">
        <v>44112</v>
      </c>
      <c r="J1965" s="1" t="str">
        <f>TEXT(Shipping_Data[[#This Row],[OrderDate]],"MMM")</f>
        <v>Oct</v>
      </c>
      <c r="K1965">
        <f>YEAR(Shipping_Data[[#This Row],[OrderDate]])</f>
        <v>2020</v>
      </c>
      <c r="L1965" s="1">
        <v>44140</v>
      </c>
      <c r="M1965" s="1">
        <v>44117</v>
      </c>
      <c r="N1965" t="s">
        <v>47</v>
      </c>
      <c r="O1965">
        <v>29</v>
      </c>
      <c r="P1965" t="s">
        <v>156</v>
      </c>
      <c r="Q1965">
        <v>123.79</v>
      </c>
      <c r="R1965">
        <v>10</v>
      </c>
      <c r="S1965">
        <v>0</v>
      </c>
      <c r="T1965">
        <v>1237.9000000000001</v>
      </c>
      <c r="U1965">
        <v>202.24</v>
      </c>
    </row>
    <row r="1966" spans="1:21" hidden="1" x14ac:dyDescent="0.2">
      <c r="A1966" t="s">
        <v>300</v>
      </c>
      <c r="B1966" t="s">
        <v>301</v>
      </c>
      <c r="C1966" t="s">
        <v>285</v>
      </c>
      <c r="D1966" t="s">
        <v>302</v>
      </c>
      <c r="E1966" t="s">
        <v>287</v>
      </c>
      <c r="F1966" t="s">
        <v>477</v>
      </c>
      <c r="G1966" t="s">
        <v>458</v>
      </c>
      <c r="H1966">
        <v>11007</v>
      </c>
      <c r="I1966" s="1">
        <v>44112</v>
      </c>
      <c r="J1966" s="1" t="str">
        <f>TEXT(Shipping_Data[[#This Row],[OrderDate]],"MMM")</f>
        <v>Oct</v>
      </c>
      <c r="K1966">
        <f>YEAR(Shipping_Data[[#This Row],[OrderDate]])</f>
        <v>2020</v>
      </c>
      <c r="L1966" s="1">
        <v>44140</v>
      </c>
      <c r="M1966" s="1">
        <v>44117</v>
      </c>
      <c r="N1966" t="s">
        <v>47</v>
      </c>
      <c r="O1966">
        <v>42</v>
      </c>
      <c r="P1966" t="s">
        <v>28</v>
      </c>
      <c r="Q1966">
        <v>14</v>
      </c>
      <c r="R1966">
        <v>14</v>
      </c>
      <c r="S1966">
        <v>0</v>
      </c>
      <c r="T1966">
        <v>196</v>
      </c>
      <c r="U1966">
        <v>202.24</v>
      </c>
    </row>
    <row r="1967" spans="1:21" hidden="1" x14ac:dyDescent="0.2">
      <c r="A1967" t="s">
        <v>95</v>
      </c>
      <c r="B1967" t="s">
        <v>96</v>
      </c>
      <c r="C1967" t="s">
        <v>97</v>
      </c>
      <c r="D1967" t="s">
        <v>98</v>
      </c>
      <c r="E1967" t="s">
        <v>99</v>
      </c>
      <c r="F1967" t="s">
        <v>477</v>
      </c>
      <c r="G1967" t="s">
        <v>460</v>
      </c>
      <c r="H1967">
        <v>11008</v>
      </c>
      <c r="I1967" s="1">
        <v>44112</v>
      </c>
      <c r="J1967" s="1" t="str">
        <f>TEXT(Shipping_Data[[#This Row],[OrderDate]],"MMM")</f>
        <v>Oct</v>
      </c>
      <c r="K1967">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hidden="1" x14ac:dyDescent="0.2">
      <c r="A1968" t="s">
        <v>95</v>
      </c>
      <c r="B1968" t="s">
        <v>96</v>
      </c>
      <c r="C1968" t="s">
        <v>97</v>
      </c>
      <c r="D1968" t="s">
        <v>98</v>
      </c>
      <c r="E1968" t="s">
        <v>99</v>
      </c>
      <c r="F1968" t="s">
        <v>477</v>
      </c>
      <c r="G1968" t="s">
        <v>460</v>
      </c>
      <c r="H1968">
        <v>11008</v>
      </c>
      <c r="I1968" s="1">
        <v>44112</v>
      </c>
      <c r="J1968" s="1" t="str">
        <f>TEXT(Shipping_Data[[#This Row],[OrderDate]],"MMM")</f>
        <v>Oct</v>
      </c>
      <c r="K1968">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hidden="1" x14ac:dyDescent="0.2">
      <c r="A1969" t="s">
        <v>95</v>
      </c>
      <c r="B1969" t="s">
        <v>96</v>
      </c>
      <c r="C1969" t="s">
        <v>97</v>
      </c>
      <c r="D1969" t="s">
        <v>98</v>
      </c>
      <c r="E1969" t="s">
        <v>99</v>
      </c>
      <c r="F1969" t="s">
        <v>477</v>
      </c>
      <c r="G1969" t="s">
        <v>460</v>
      </c>
      <c r="H1969">
        <v>11008</v>
      </c>
      <c r="I1969" s="1">
        <v>44112</v>
      </c>
      <c r="J1969" s="1" t="str">
        <f>TEXT(Shipping_Data[[#This Row],[OrderDate]],"MMM")</f>
        <v>Oct</v>
      </c>
      <c r="K1969">
        <f>YEAR(Shipping_Data[[#This Row],[OrderDate]])</f>
        <v>2020</v>
      </c>
      <c r="L1969" s="1">
        <v>44140</v>
      </c>
      <c r="M1969" s="1">
        <v>44135</v>
      </c>
      <c r="N1969" t="s">
        <v>26</v>
      </c>
      <c r="O1969">
        <v>71</v>
      </c>
      <c r="P1969" t="s">
        <v>171</v>
      </c>
      <c r="Q1969">
        <v>21.5</v>
      </c>
      <c r="R1969">
        <v>21</v>
      </c>
      <c r="S1969">
        <v>0</v>
      </c>
      <c r="T1969">
        <v>451.5</v>
      </c>
      <c r="U1969">
        <v>79.459999999999994</v>
      </c>
    </row>
    <row r="1970" spans="1:21" hidden="1" x14ac:dyDescent="0.2">
      <c r="A1970" t="s">
        <v>243</v>
      </c>
      <c r="B1970" t="s">
        <v>244</v>
      </c>
      <c r="C1970" t="s">
        <v>245</v>
      </c>
      <c r="D1970" t="s">
        <v>246</v>
      </c>
      <c r="E1970" t="s">
        <v>202</v>
      </c>
      <c r="F1970" t="s">
        <v>477</v>
      </c>
      <c r="G1970" t="s">
        <v>459</v>
      </c>
      <c r="H1970">
        <v>11009</v>
      </c>
      <c r="I1970" s="1">
        <v>44112</v>
      </c>
      <c r="J1970" s="1" t="str">
        <f>TEXT(Shipping_Data[[#This Row],[OrderDate]],"MMM")</f>
        <v>Oct</v>
      </c>
      <c r="K1970">
        <f>YEAR(Shipping_Data[[#This Row],[OrderDate]])</f>
        <v>2020</v>
      </c>
      <c r="L1970" s="1">
        <v>44140</v>
      </c>
      <c r="M1970" s="1">
        <v>44114</v>
      </c>
      <c r="N1970" t="s">
        <v>40</v>
      </c>
      <c r="O1970">
        <v>24</v>
      </c>
      <c r="P1970" t="s">
        <v>72</v>
      </c>
      <c r="Q1970">
        <v>4.5</v>
      </c>
      <c r="R1970">
        <v>12</v>
      </c>
      <c r="S1970">
        <v>0</v>
      </c>
      <c r="T1970">
        <v>54</v>
      </c>
      <c r="U1970">
        <v>59.11</v>
      </c>
    </row>
    <row r="1971" spans="1:21" hidden="1" x14ac:dyDescent="0.2">
      <c r="A1971" t="s">
        <v>243</v>
      </c>
      <c r="B1971" t="s">
        <v>244</v>
      </c>
      <c r="C1971" t="s">
        <v>245</v>
      </c>
      <c r="D1971" t="s">
        <v>246</v>
      </c>
      <c r="E1971" t="s">
        <v>202</v>
      </c>
      <c r="F1971" t="s">
        <v>477</v>
      </c>
      <c r="G1971" t="s">
        <v>459</v>
      </c>
      <c r="H1971">
        <v>11009</v>
      </c>
      <c r="I1971" s="1">
        <v>44112</v>
      </c>
      <c r="J1971" s="1" t="str">
        <f>TEXT(Shipping_Data[[#This Row],[OrderDate]],"MMM")</f>
        <v>Oct</v>
      </c>
      <c r="K1971">
        <f>YEAR(Shipping_Data[[#This Row],[OrderDate]])</f>
        <v>2020</v>
      </c>
      <c r="L1971" s="1">
        <v>44140</v>
      </c>
      <c r="M1971" s="1">
        <v>44114</v>
      </c>
      <c r="N1971" t="s">
        <v>40</v>
      </c>
      <c r="O1971">
        <v>36</v>
      </c>
      <c r="P1971" t="s">
        <v>81</v>
      </c>
      <c r="Q1971">
        <v>19</v>
      </c>
      <c r="R1971">
        <v>18</v>
      </c>
      <c r="S1971">
        <v>0.25</v>
      </c>
      <c r="T1971">
        <v>256.5</v>
      </c>
      <c r="U1971">
        <v>59.11</v>
      </c>
    </row>
    <row r="1972" spans="1:21" hidden="1" x14ac:dyDescent="0.2">
      <c r="A1972" t="s">
        <v>243</v>
      </c>
      <c r="B1972" t="s">
        <v>244</v>
      </c>
      <c r="C1972" t="s">
        <v>245</v>
      </c>
      <c r="D1972" t="s">
        <v>246</v>
      </c>
      <c r="E1972" t="s">
        <v>202</v>
      </c>
      <c r="F1972" t="s">
        <v>477</v>
      </c>
      <c r="G1972" t="s">
        <v>459</v>
      </c>
      <c r="H1972">
        <v>11009</v>
      </c>
      <c r="I1972" s="1">
        <v>44112</v>
      </c>
      <c r="J1972" s="1" t="str">
        <f>TEXT(Shipping_Data[[#This Row],[OrderDate]],"MMM")</f>
        <v>Oct</v>
      </c>
      <c r="K1972">
        <f>YEAR(Shipping_Data[[#This Row],[OrderDate]])</f>
        <v>2020</v>
      </c>
      <c r="L1972" s="1">
        <v>44140</v>
      </c>
      <c r="M1972" s="1">
        <v>44114</v>
      </c>
      <c r="N1972" t="s">
        <v>40</v>
      </c>
      <c r="O1972">
        <v>60</v>
      </c>
      <c r="P1972" t="s">
        <v>63</v>
      </c>
      <c r="Q1972">
        <v>34</v>
      </c>
      <c r="R1972">
        <v>9</v>
      </c>
      <c r="S1972">
        <v>0</v>
      </c>
      <c r="T1972">
        <v>306</v>
      </c>
      <c r="U1972">
        <v>59.11</v>
      </c>
    </row>
    <row r="1973" spans="1:21" hidden="1" x14ac:dyDescent="0.2">
      <c r="A1973" t="s">
        <v>216</v>
      </c>
      <c r="B1973" t="s">
        <v>217</v>
      </c>
      <c r="C1973" t="s">
        <v>218</v>
      </c>
      <c r="D1973" t="s">
        <v>219</v>
      </c>
      <c r="E1973" t="s">
        <v>176</v>
      </c>
      <c r="F1973" t="s">
        <v>477</v>
      </c>
      <c r="G1973" t="s">
        <v>459</v>
      </c>
      <c r="H1973">
        <v>11010</v>
      </c>
      <c r="I1973" s="1">
        <v>44113</v>
      </c>
      <c r="J1973" s="1" t="str">
        <f>TEXT(Shipping_Data[[#This Row],[OrderDate]],"MMM")</f>
        <v>Oct</v>
      </c>
      <c r="K1973">
        <f>YEAR(Shipping_Data[[#This Row],[OrderDate]])</f>
        <v>2020</v>
      </c>
      <c r="L1973" s="1">
        <v>44141</v>
      </c>
      <c r="M1973" s="1">
        <v>44125</v>
      </c>
      <c r="N1973" t="s">
        <v>47</v>
      </c>
      <c r="O1973">
        <v>7</v>
      </c>
      <c r="P1973" t="s">
        <v>128</v>
      </c>
      <c r="Q1973">
        <v>30</v>
      </c>
      <c r="R1973">
        <v>20</v>
      </c>
      <c r="S1973">
        <v>0</v>
      </c>
      <c r="T1973">
        <v>600</v>
      </c>
      <c r="U1973">
        <v>28.71</v>
      </c>
    </row>
    <row r="1974" spans="1:21" hidden="1" x14ac:dyDescent="0.2">
      <c r="A1974" t="s">
        <v>216</v>
      </c>
      <c r="B1974" t="s">
        <v>217</v>
      </c>
      <c r="C1974" t="s">
        <v>218</v>
      </c>
      <c r="D1974" t="s">
        <v>219</v>
      </c>
      <c r="E1974" t="s">
        <v>176</v>
      </c>
      <c r="F1974" t="s">
        <v>477</v>
      </c>
      <c r="G1974" t="s">
        <v>459</v>
      </c>
      <c r="H1974">
        <v>11010</v>
      </c>
      <c r="I1974" s="1">
        <v>44113</v>
      </c>
      <c r="J1974" s="1" t="str">
        <f>TEXT(Shipping_Data[[#This Row],[OrderDate]],"MMM")</f>
        <v>Oct</v>
      </c>
      <c r="K1974">
        <f>YEAR(Shipping_Data[[#This Row],[OrderDate]])</f>
        <v>2020</v>
      </c>
      <c r="L1974" s="1">
        <v>44141</v>
      </c>
      <c r="M1974" s="1">
        <v>44125</v>
      </c>
      <c r="N1974" t="s">
        <v>47</v>
      </c>
      <c r="O1974">
        <v>24</v>
      </c>
      <c r="P1974" t="s">
        <v>72</v>
      </c>
      <c r="Q1974">
        <v>4.5</v>
      </c>
      <c r="R1974">
        <v>10</v>
      </c>
      <c r="S1974">
        <v>0</v>
      </c>
      <c r="T1974">
        <v>45</v>
      </c>
      <c r="U1974">
        <v>28.71</v>
      </c>
    </row>
    <row r="1975" spans="1:21" hidden="1" x14ac:dyDescent="0.2">
      <c r="A1975" t="s">
        <v>435</v>
      </c>
      <c r="B1975" t="s">
        <v>436</v>
      </c>
      <c r="C1975" t="s">
        <v>437</v>
      </c>
      <c r="D1975" t="s">
        <v>438</v>
      </c>
      <c r="E1975" t="s">
        <v>34</v>
      </c>
      <c r="F1975" t="s">
        <v>477</v>
      </c>
      <c r="G1975" t="s">
        <v>454</v>
      </c>
      <c r="H1975">
        <v>11011</v>
      </c>
      <c r="I1975" s="1">
        <v>44113</v>
      </c>
      <c r="J1975" s="1" t="str">
        <f>TEXT(Shipping_Data[[#This Row],[OrderDate]],"MMM")</f>
        <v>Oct</v>
      </c>
      <c r="K1975">
        <f>YEAR(Shipping_Data[[#This Row],[OrderDate]])</f>
        <v>2020</v>
      </c>
      <c r="L1975" s="1">
        <v>44141</v>
      </c>
      <c r="M1975" s="1">
        <v>44117</v>
      </c>
      <c r="N1975" t="s">
        <v>40</v>
      </c>
      <c r="O1975">
        <v>58</v>
      </c>
      <c r="P1975" t="s">
        <v>263</v>
      </c>
      <c r="Q1975">
        <v>13.25</v>
      </c>
      <c r="R1975">
        <v>40</v>
      </c>
      <c r="S1975">
        <v>5.000000074505806E-2</v>
      </c>
      <c r="T1975">
        <v>503.5</v>
      </c>
      <c r="U1975">
        <v>1.21</v>
      </c>
    </row>
    <row r="1976" spans="1:21" hidden="1" x14ac:dyDescent="0.2">
      <c r="A1976" t="s">
        <v>435</v>
      </c>
      <c r="B1976" t="s">
        <v>436</v>
      </c>
      <c r="C1976" t="s">
        <v>437</v>
      </c>
      <c r="D1976" t="s">
        <v>438</v>
      </c>
      <c r="E1976" t="s">
        <v>34</v>
      </c>
      <c r="F1976" t="s">
        <v>477</v>
      </c>
      <c r="G1976" t="s">
        <v>454</v>
      </c>
      <c r="H1976">
        <v>11011</v>
      </c>
      <c r="I1976" s="1">
        <v>44113</v>
      </c>
      <c r="J1976" s="1" t="str">
        <f>TEXT(Shipping_Data[[#This Row],[OrderDate]],"MMM")</f>
        <v>Oct</v>
      </c>
      <c r="K1976">
        <f>YEAR(Shipping_Data[[#This Row],[OrderDate]])</f>
        <v>2020</v>
      </c>
      <c r="L1976" s="1">
        <v>44141</v>
      </c>
      <c r="M1976" s="1">
        <v>44117</v>
      </c>
      <c r="N1976" t="s">
        <v>40</v>
      </c>
      <c r="O1976">
        <v>71</v>
      </c>
      <c r="P1976" t="s">
        <v>171</v>
      </c>
      <c r="Q1976">
        <v>21.5</v>
      </c>
      <c r="R1976">
        <v>20</v>
      </c>
      <c r="S1976">
        <v>0</v>
      </c>
      <c r="T1976">
        <v>430</v>
      </c>
      <c r="U1976">
        <v>1.21</v>
      </c>
    </row>
    <row r="1977" spans="1:21" hidden="1" x14ac:dyDescent="0.2">
      <c r="A1977" t="s">
        <v>146</v>
      </c>
      <c r="B1977" t="s">
        <v>147</v>
      </c>
      <c r="C1977" t="s">
        <v>148</v>
      </c>
      <c r="D1977" t="s">
        <v>149</v>
      </c>
      <c r="E1977" t="s">
        <v>34</v>
      </c>
      <c r="F1977" t="s">
        <v>477</v>
      </c>
      <c r="G1977" t="s">
        <v>457</v>
      </c>
      <c r="H1977">
        <v>11012</v>
      </c>
      <c r="I1977" s="1">
        <v>44113</v>
      </c>
      <c r="J1977" s="1" t="str">
        <f>TEXT(Shipping_Data[[#This Row],[OrderDate]],"MMM")</f>
        <v>Oct</v>
      </c>
      <c r="K1977">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hidden="1" x14ac:dyDescent="0.2">
      <c r="A1978" t="s">
        <v>146</v>
      </c>
      <c r="B1978" t="s">
        <v>147</v>
      </c>
      <c r="C1978" t="s">
        <v>148</v>
      </c>
      <c r="D1978" t="s">
        <v>149</v>
      </c>
      <c r="E1978" t="s">
        <v>34</v>
      </c>
      <c r="F1978" t="s">
        <v>477</v>
      </c>
      <c r="G1978" t="s">
        <v>457</v>
      </c>
      <c r="H1978">
        <v>11012</v>
      </c>
      <c r="I1978" s="1">
        <v>44113</v>
      </c>
      <c r="J1978" s="1" t="str">
        <f>TEXT(Shipping_Data[[#This Row],[OrderDate]],"MMM")</f>
        <v>Oct</v>
      </c>
      <c r="K1978">
        <f>YEAR(Shipping_Data[[#This Row],[OrderDate]])</f>
        <v>2020</v>
      </c>
      <c r="L1978" s="1">
        <v>44127</v>
      </c>
      <c r="M1978" s="1">
        <v>44121</v>
      </c>
      <c r="N1978" t="s">
        <v>26</v>
      </c>
      <c r="O1978">
        <v>60</v>
      </c>
      <c r="P1978" t="s">
        <v>63</v>
      </c>
      <c r="Q1978">
        <v>34</v>
      </c>
      <c r="R1978">
        <v>36</v>
      </c>
      <c r="S1978">
        <v>5.000000074505806E-2</v>
      </c>
      <c r="T1978">
        <v>1162.8</v>
      </c>
      <c r="U1978">
        <v>242.95</v>
      </c>
    </row>
    <row r="1979" spans="1:21" hidden="1" x14ac:dyDescent="0.2">
      <c r="A1979" t="s">
        <v>146</v>
      </c>
      <c r="B1979" t="s">
        <v>147</v>
      </c>
      <c r="C1979" t="s">
        <v>148</v>
      </c>
      <c r="D1979" t="s">
        <v>149</v>
      </c>
      <c r="E1979" t="s">
        <v>34</v>
      </c>
      <c r="F1979" t="s">
        <v>477</v>
      </c>
      <c r="G1979" t="s">
        <v>457</v>
      </c>
      <c r="H1979">
        <v>11012</v>
      </c>
      <c r="I1979" s="1">
        <v>44113</v>
      </c>
      <c r="J1979" s="1" t="str">
        <f>TEXT(Shipping_Data[[#This Row],[OrderDate]],"MMM")</f>
        <v>Oct</v>
      </c>
      <c r="K1979">
        <f>YEAR(Shipping_Data[[#This Row],[OrderDate]])</f>
        <v>2020</v>
      </c>
      <c r="L1979" s="1">
        <v>44127</v>
      </c>
      <c r="M1979" s="1">
        <v>44121</v>
      </c>
      <c r="N1979" t="s">
        <v>26</v>
      </c>
      <c r="O1979">
        <v>71</v>
      </c>
      <c r="P1979" t="s">
        <v>171</v>
      </c>
      <c r="Q1979">
        <v>21.5</v>
      </c>
      <c r="R1979">
        <v>60</v>
      </c>
      <c r="S1979">
        <v>5.000000074505806E-2</v>
      </c>
      <c r="T1979">
        <v>1225.5</v>
      </c>
      <c r="U1979">
        <v>242.95</v>
      </c>
    </row>
    <row r="1980" spans="1:21" hidden="1" x14ac:dyDescent="0.2">
      <c r="A1980" t="s">
        <v>198</v>
      </c>
      <c r="B1980" t="s">
        <v>199</v>
      </c>
      <c r="C1980" t="s">
        <v>200</v>
      </c>
      <c r="D1980" t="s">
        <v>201</v>
      </c>
      <c r="E1980" t="s">
        <v>202</v>
      </c>
      <c r="F1980" t="s">
        <v>477</v>
      </c>
      <c r="G1980" t="s">
        <v>459</v>
      </c>
      <c r="H1980">
        <v>11013</v>
      </c>
      <c r="I1980" s="1">
        <v>44113</v>
      </c>
      <c r="J1980" s="1" t="str">
        <f>TEXT(Shipping_Data[[#This Row],[OrderDate]],"MMM")</f>
        <v>Oct</v>
      </c>
      <c r="K1980">
        <f>YEAR(Shipping_Data[[#This Row],[OrderDate]])</f>
        <v>2020</v>
      </c>
      <c r="L1980" s="1">
        <v>44141</v>
      </c>
      <c r="M1980" s="1">
        <v>44114</v>
      </c>
      <c r="N1980" t="s">
        <v>40</v>
      </c>
      <c r="O1980">
        <v>23</v>
      </c>
      <c r="P1980" t="s">
        <v>303</v>
      </c>
      <c r="Q1980">
        <v>9</v>
      </c>
      <c r="R1980">
        <v>10</v>
      </c>
      <c r="S1980">
        <v>0</v>
      </c>
      <c r="T1980">
        <v>90</v>
      </c>
      <c r="U1980">
        <v>32.99</v>
      </c>
    </row>
    <row r="1981" spans="1:21" hidden="1" x14ac:dyDescent="0.2">
      <c r="A1981" t="s">
        <v>198</v>
      </c>
      <c r="B1981" t="s">
        <v>199</v>
      </c>
      <c r="C1981" t="s">
        <v>200</v>
      </c>
      <c r="D1981" t="s">
        <v>201</v>
      </c>
      <c r="E1981" t="s">
        <v>202</v>
      </c>
      <c r="F1981" t="s">
        <v>477</v>
      </c>
      <c r="G1981" t="s">
        <v>459</v>
      </c>
      <c r="H1981">
        <v>11013</v>
      </c>
      <c r="I1981" s="1">
        <v>44113</v>
      </c>
      <c r="J1981" s="1" t="str">
        <f>TEXT(Shipping_Data[[#This Row],[OrderDate]],"MMM")</f>
        <v>Oct</v>
      </c>
      <c r="K1981">
        <f>YEAR(Shipping_Data[[#This Row],[OrderDate]])</f>
        <v>2020</v>
      </c>
      <c r="L1981" s="1">
        <v>44141</v>
      </c>
      <c r="M1981" s="1">
        <v>44114</v>
      </c>
      <c r="N1981" t="s">
        <v>40</v>
      </c>
      <c r="O1981">
        <v>42</v>
      </c>
      <c r="P1981" t="s">
        <v>28</v>
      </c>
      <c r="Q1981">
        <v>14</v>
      </c>
      <c r="R1981">
        <v>4</v>
      </c>
      <c r="S1981">
        <v>0</v>
      </c>
      <c r="T1981">
        <v>56</v>
      </c>
      <c r="U1981">
        <v>32.99</v>
      </c>
    </row>
    <row r="1982" spans="1:21" hidden="1" x14ac:dyDescent="0.2">
      <c r="A1982" t="s">
        <v>198</v>
      </c>
      <c r="B1982" t="s">
        <v>199</v>
      </c>
      <c r="C1982" t="s">
        <v>200</v>
      </c>
      <c r="D1982" t="s">
        <v>201</v>
      </c>
      <c r="E1982" t="s">
        <v>202</v>
      </c>
      <c r="F1982" t="s">
        <v>477</v>
      </c>
      <c r="G1982" t="s">
        <v>459</v>
      </c>
      <c r="H1982">
        <v>11013</v>
      </c>
      <c r="I1982" s="1">
        <v>44113</v>
      </c>
      <c r="J1982" s="1" t="str">
        <f>TEXT(Shipping_Data[[#This Row],[OrderDate]],"MMM")</f>
        <v>Oct</v>
      </c>
      <c r="K1982">
        <f>YEAR(Shipping_Data[[#This Row],[OrderDate]])</f>
        <v>2020</v>
      </c>
      <c r="L1982" s="1">
        <v>44141</v>
      </c>
      <c r="M1982" s="1">
        <v>44114</v>
      </c>
      <c r="N1982" t="s">
        <v>40</v>
      </c>
      <c r="O1982">
        <v>45</v>
      </c>
      <c r="P1982" t="s">
        <v>364</v>
      </c>
      <c r="Q1982">
        <v>9.5</v>
      </c>
      <c r="R1982">
        <v>20</v>
      </c>
      <c r="S1982">
        <v>0</v>
      </c>
      <c r="T1982">
        <v>190</v>
      </c>
      <c r="U1982">
        <v>32.99</v>
      </c>
    </row>
    <row r="1983" spans="1:21" hidden="1" x14ac:dyDescent="0.2">
      <c r="A1983" t="s">
        <v>198</v>
      </c>
      <c r="B1983" t="s">
        <v>199</v>
      </c>
      <c r="C1983" t="s">
        <v>200</v>
      </c>
      <c r="D1983" t="s">
        <v>201</v>
      </c>
      <c r="E1983" t="s">
        <v>202</v>
      </c>
      <c r="F1983" t="s">
        <v>477</v>
      </c>
      <c r="G1983" t="s">
        <v>459</v>
      </c>
      <c r="H1983">
        <v>11013</v>
      </c>
      <c r="I1983" s="1">
        <v>44113</v>
      </c>
      <c r="J1983" s="1" t="str">
        <f>TEXT(Shipping_Data[[#This Row],[OrderDate]],"MMM")</f>
        <v>Oct</v>
      </c>
      <c r="K1983">
        <f>YEAR(Shipping_Data[[#This Row],[OrderDate]])</f>
        <v>2020</v>
      </c>
      <c r="L1983" s="1">
        <v>44141</v>
      </c>
      <c r="M1983" s="1">
        <v>44114</v>
      </c>
      <c r="N1983" t="s">
        <v>40</v>
      </c>
      <c r="O1983">
        <v>68</v>
      </c>
      <c r="P1983" t="s">
        <v>221</v>
      </c>
      <c r="Q1983">
        <v>12.5</v>
      </c>
      <c r="R1983">
        <v>2</v>
      </c>
      <c r="S1983">
        <v>0</v>
      </c>
      <c r="T1983">
        <v>25</v>
      </c>
      <c r="U1983">
        <v>32.99</v>
      </c>
    </row>
    <row r="1984" spans="1:21" hidden="1" x14ac:dyDescent="0.2">
      <c r="A1984" t="s">
        <v>370</v>
      </c>
      <c r="B1984" t="s">
        <v>371</v>
      </c>
      <c r="C1984" t="s">
        <v>372</v>
      </c>
      <c r="D1984" t="s">
        <v>373</v>
      </c>
      <c r="E1984" t="s">
        <v>93</v>
      </c>
      <c r="F1984" t="s">
        <v>478</v>
      </c>
      <c r="G1984" t="s">
        <v>459</v>
      </c>
      <c r="H1984">
        <v>11014</v>
      </c>
      <c r="I1984" s="1">
        <v>44114</v>
      </c>
      <c r="J1984" s="1" t="str">
        <f>TEXT(Shipping_Data[[#This Row],[OrderDate]],"MMM")</f>
        <v>Oct</v>
      </c>
      <c r="K1984">
        <f>YEAR(Shipping_Data[[#This Row],[OrderDate]])</f>
        <v>2020</v>
      </c>
      <c r="L1984" s="1">
        <v>44142</v>
      </c>
      <c r="M1984" s="1">
        <v>44119</v>
      </c>
      <c r="N1984" t="s">
        <v>26</v>
      </c>
      <c r="O1984">
        <v>41</v>
      </c>
      <c r="P1984" t="s">
        <v>48</v>
      </c>
      <c r="Q1984">
        <v>9.65</v>
      </c>
      <c r="R1984">
        <v>28</v>
      </c>
      <c r="S1984">
        <v>0.10000000149011612</v>
      </c>
      <c r="T1984">
        <v>243.18</v>
      </c>
      <c r="U1984">
        <v>23.6</v>
      </c>
    </row>
    <row r="1985" spans="1:21" hidden="1" x14ac:dyDescent="0.2">
      <c r="A1985" t="s">
        <v>359</v>
      </c>
      <c r="B1985" t="s">
        <v>360</v>
      </c>
      <c r="C1985" t="s">
        <v>361</v>
      </c>
      <c r="D1985" t="s">
        <v>362</v>
      </c>
      <c r="E1985" t="s">
        <v>363</v>
      </c>
      <c r="F1985" t="s">
        <v>477</v>
      </c>
      <c r="G1985" t="s">
        <v>459</v>
      </c>
      <c r="H1985">
        <v>11015</v>
      </c>
      <c r="I1985" s="1">
        <v>44114</v>
      </c>
      <c r="J1985" s="1" t="str">
        <f>TEXT(Shipping_Data[[#This Row],[OrderDate]],"MMM")</f>
        <v>Oct</v>
      </c>
      <c r="K1985">
        <f>YEAR(Shipping_Data[[#This Row],[OrderDate]])</f>
        <v>2020</v>
      </c>
      <c r="L1985" s="1">
        <v>44128</v>
      </c>
      <c r="M1985" s="1">
        <v>44124</v>
      </c>
      <c r="N1985" t="s">
        <v>47</v>
      </c>
      <c r="O1985">
        <v>30</v>
      </c>
      <c r="P1985" t="s">
        <v>130</v>
      </c>
      <c r="Q1985">
        <v>25.89</v>
      </c>
      <c r="R1985">
        <v>15</v>
      </c>
      <c r="S1985">
        <v>0</v>
      </c>
      <c r="T1985">
        <v>388.35</v>
      </c>
      <c r="U1985">
        <v>4.62</v>
      </c>
    </row>
    <row r="1986" spans="1:21" hidden="1" x14ac:dyDescent="0.2">
      <c r="A1986" t="s">
        <v>359</v>
      </c>
      <c r="B1986" t="s">
        <v>360</v>
      </c>
      <c r="C1986" t="s">
        <v>361</v>
      </c>
      <c r="D1986" t="s">
        <v>362</v>
      </c>
      <c r="E1986" t="s">
        <v>363</v>
      </c>
      <c r="F1986" t="s">
        <v>477</v>
      </c>
      <c r="G1986" t="s">
        <v>459</v>
      </c>
      <c r="H1986">
        <v>11015</v>
      </c>
      <c r="I1986" s="1">
        <v>44114</v>
      </c>
      <c r="J1986" s="1" t="str">
        <f>TEXT(Shipping_Data[[#This Row],[OrderDate]],"MMM")</f>
        <v>Oct</v>
      </c>
      <c r="K1986">
        <f>YEAR(Shipping_Data[[#This Row],[OrderDate]])</f>
        <v>2020</v>
      </c>
      <c r="L1986" s="1">
        <v>44128</v>
      </c>
      <c r="M1986" s="1">
        <v>44124</v>
      </c>
      <c r="N1986" t="s">
        <v>47</v>
      </c>
      <c r="O1986">
        <v>77</v>
      </c>
      <c r="P1986" t="s">
        <v>88</v>
      </c>
      <c r="Q1986">
        <v>13</v>
      </c>
      <c r="R1986">
        <v>18</v>
      </c>
      <c r="S1986">
        <v>0</v>
      </c>
      <c r="T1986">
        <v>234</v>
      </c>
      <c r="U1986">
        <v>4.62</v>
      </c>
    </row>
    <row r="1987" spans="1:21" hidden="1" x14ac:dyDescent="0.2">
      <c r="A1987" t="s">
        <v>322</v>
      </c>
      <c r="B1987" t="s">
        <v>323</v>
      </c>
      <c r="C1987" t="s">
        <v>324</v>
      </c>
      <c r="D1987" t="s">
        <v>325</v>
      </c>
      <c r="E1987" t="s">
        <v>226</v>
      </c>
      <c r="F1987" t="s">
        <v>477</v>
      </c>
      <c r="G1987" t="s">
        <v>455</v>
      </c>
      <c r="H1987">
        <v>11016</v>
      </c>
      <c r="I1987" s="1">
        <v>44114</v>
      </c>
      <c r="J1987" s="1" t="str">
        <f>TEXT(Shipping_Data[[#This Row],[OrderDate]],"MMM")</f>
        <v>Oct</v>
      </c>
      <c r="K1987">
        <f>YEAR(Shipping_Data[[#This Row],[OrderDate]])</f>
        <v>2020</v>
      </c>
      <c r="L1987" s="1">
        <v>44142</v>
      </c>
      <c r="M1987" s="1">
        <v>44117</v>
      </c>
      <c r="N1987" t="s">
        <v>47</v>
      </c>
      <c r="O1987">
        <v>31</v>
      </c>
      <c r="P1987" t="s">
        <v>64</v>
      </c>
      <c r="Q1987">
        <v>12.5</v>
      </c>
      <c r="R1987">
        <v>15</v>
      </c>
      <c r="S1987">
        <v>0</v>
      </c>
      <c r="T1987">
        <v>187.5</v>
      </c>
      <c r="U1987">
        <v>33.799999999999997</v>
      </c>
    </row>
    <row r="1988" spans="1:21" hidden="1" x14ac:dyDescent="0.2">
      <c r="A1988" t="s">
        <v>322</v>
      </c>
      <c r="B1988" t="s">
        <v>323</v>
      </c>
      <c r="C1988" t="s">
        <v>324</v>
      </c>
      <c r="D1988" t="s">
        <v>325</v>
      </c>
      <c r="E1988" t="s">
        <v>226</v>
      </c>
      <c r="F1988" t="s">
        <v>477</v>
      </c>
      <c r="G1988" t="s">
        <v>455</v>
      </c>
      <c r="H1988">
        <v>11016</v>
      </c>
      <c r="I1988" s="1">
        <v>44114</v>
      </c>
      <c r="J1988" s="1" t="str">
        <f>TEXT(Shipping_Data[[#This Row],[OrderDate]],"MMM")</f>
        <v>Oct</v>
      </c>
      <c r="K1988">
        <f>YEAR(Shipping_Data[[#This Row],[OrderDate]])</f>
        <v>2020</v>
      </c>
      <c r="L1988" s="1">
        <v>44142</v>
      </c>
      <c r="M1988" s="1">
        <v>44117</v>
      </c>
      <c r="N1988" t="s">
        <v>47</v>
      </c>
      <c r="O1988">
        <v>36</v>
      </c>
      <c r="P1988" t="s">
        <v>81</v>
      </c>
      <c r="Q1988">
        <v>19</v>
      </c>
      <c r="R1988">
        <v>16</v>
      </c>
      <c r="S1988">
        <v>0</v>
      </c>
      <c r="T1988">
        <v>304</v>
      </c>
      <c r="U1988">
        <v>33.799999999999997</v>
      </c>
    </row>
    <row r="1989" spans="1:21" hidden="1" x14ac:dyDescent="0.2">
      <c r="A1989" t="s">
        <v>95</v>
      </c>
      <c r="B1989" t="s">
        <v>96</v>
      </c>
      <c r="C1989" t="s">
        <v>97</v>
      </c>
      <c r="D1989" t="s">
        <v>98</v>
      </c>
      <c r="E1989" t="s">
        <v>99</v>
      </c>
      <c r="F1989" t="s">
        <v>477</v>
      </c>
      <c r="G1989" t="s">
        <v>455</v>
      </c>
      <c r="H1989">
        <v>11017</v>
      </c>
      <c r="I1989" s="1">
        <v>44117</v>
      </c>
      <c r="J1989" s="1" t="str">
        <f>TEXT(Shipping_Data[[#This Row],[OrderDate]],"MMM")</f>
        <v>Oct</v>
      </c>
      <c r="K1989">
        <f>YEAR(Shipping_Data[[#This Row],[OrderDate]])</f>
        <v>2020</v>
      </c>
      <c r="L1989" s="1">
        <v>44145</v>
      </c>
      <c r="M1989" s="1">
        <v>44124</v>
      </c>
      <c r="N1989" t="s">
        <v>47</v>
      </c>
      <c r="O1989">
        <v>3</v>
      </c>
      <c r="P1989" t="s">
        <v>227</v>
      </c>
      <c r="Q1989">
        <v>10</v>
      </c>
      <c r="R1989">
        <v>25</v>
      </c>
      <c r="S1989">
        <v>0</v>
      </c>
      <c r="T1989">
        <v>250</v>
      </c>
      <c r="U1989">
        <v>754.26</v>
      </c>
    </row>
    <row r="1990" spans="1:21" hidden="1" x14ac:dyDescent="0.2">
      <c r="A1990" t="s">
        <v>95</v>
      </c>
      <c r="B1990" t="s">
        <v>96</v>
      </c>
      <c r="C1990" t="s">
        <v>97</v>
      </c>
      <c r="D1990" t="s">
        <v>98</v>
      </c>
      <c r="E1990" t="s">
        <v>99</v>
      </c>
      <c r="F1990" t="s">
        <v>477</v>
      </c>
      <c r="G1990" t="s">
        <v>455</v>
      </c>
      <c r="H1990">
        <v>11017</v>
      </c>
      <c r="I1990" s="1">
        <v>44117</v>
      </c>
      <c r="J1990" s="1" t="str">
        <f>TEXT(Shipping_Data[[#This Row],[OrderDate]],"MMM")</f>
        <v>Oct</v>
      </c>
      <c r="K1990">
        <f>YEAR(Shipping_Data[[#This Row],[OrderDate]])</f>
        <v>2020</v>
      </c>
      <c r="L1990" s="1">
        <v>44145</v>
      </c>
      <c r="M1990" s="1">
        <v>44124</v>
      </c>
      <c r="N1990" t="s">
        <v>47</v>
      </c>
      <c r="O1990">
        <v>59</v>
      </c>
      <c r="P1990" t="s">
        <v>82</v>
      </c>
      <c r="Q1990">
        <v>55</v>
      </c>
      <c r="R1990">
        <v>110</v>
      </c>
      <c r="S1990">
        <v>0</v>
      </c>
      <c r="T1990">
        <v>6050</v>
      </c>
      <c r="U1990">
        <v>754.26</v>
      </c>
    </row>
    <row r="1991" spans="1:21" hidden="1" x14ac:dyDescent="0.2">
      <c r="A1991" t="s">
        <v>95</v>
      </c>
      <c r="B1991" t="s">
        <v>96</v>
      </c>
      <c r="C1991" t="s">
        <v>97</v>
      </c>
      <c r="D1991" t="s">
        <v>98</v>
      </c>
      <c r="E1991" t="s">
        <v>99</v>
      </c>
      <c r="F1991" t="s">
        <v>477</v>
      </c>
      <c r="G1991" t="s">
        <v>455</v>
      </c>
      <c r="H1991">
        <v>11017</v>
      </c>
      <c r="I1991" s="1">
        <v>44117</v>
      </c>
      <c r="J1991" s="1" t="str">
        <f>TEXT(Shipping_Data[[#This Row],[OrderDate]],"MMM")</f>
        <v>Oct</v>
      </c>
      <c r="K1991">
        <f>YEAR(Shipping_Data[[#This Row],[OrderDate]])</f>
        <v>2020</v>
      </c>
      <c r="L1991" s="1">
        <v>44145</v>
      </c>
      <c r="M1991" s="1">
        <v>44124</v>
      </c>
      <c r="N1991" t="s">
        <v>47</v>
      </c>
      <c r="O1991">
        <v>70</v>
      </c>
      <c r="P1991" t="s">
        <v>119</v>
      </c>
      <c r="Q1991">
        <v>15</v>
      </c>
      <c r="R1991">
        <v>30</v>
      </c>
      <c r="S1991">
        <v>0</v>
      </c>
      <c r="T1991">
        <v>450</v>
      </c>
      <c r="U1991">
        <v>754.26</v>
      </c>
    </row>
    <row r="1992" spans="1:21" hidden="1" x14ac:dyDescent="0.2">
      <c r="A1992" t="s">
        <v>247</v>
      </c>
      <c r="B1992" t="s">
        <v>248</v>
      </c>
      <c r="C1992" t="s">
        <v>249</v>
      </c>
      <c r="D1992" t="s">
        <v>250</v>
      </c>
      <c r="E1992" t="s">
        <v>117</v>
      </c>
      <c r="F1992" t="s">
        <v>479</v>
      </c>
      <c r="G1992" t="s">
        <v>453</v>
      </c>
      <c r="H1992">
        <v>11018</v>
      </c>
      <c r="I1992" s="1">
        <v>44117</v>
      </c>
      <c r="J1992" s="1" t="str">
        <f>TEXT(Shipping_Data[[#This Row],[OrderDate]],"MMM")</f>
        <v>Oct</v>
      </c>
      <c r="K1992">
        <f>YEAR(Shipping_Data[[#This Row],[OrderDate]])</f>
        <v>2020</v>
      </c>
      <c r="L1992" s="1">
        <v>44145</v>
      </c>
      <c r="M1992" s="1">
        <v>44120</v>
      </c>
      <c r="N1992" t="s">
        <v>47</v>
      </c>
      <c r="O1992">
        <v>12</v>
      </c>
      <c r="P1992" t="s">
        <v>145</v>
      </c>
      <c r="Q1992">
        <v>38</v>
      </c>
      <c r="R1992">
        <v>20</v>
      </c>
      <c r="S1992">
        <v>0</v>
      </c>
      <c r="T1992">
        <v>760</v>
      </c>
      <c r="U1992">
        <v>11.65</v>
      </c>
    </row>
    <row r="1993" spans="1:21" hidden="1" x14ac:dyDescent="0.2">
      <c r="A1993" t="s">
        <v>247</v>
      </c>
      <c r="B1993" t="s">
        <v>248</v>
      </c>
      <c r="C1993" t="s">
        <v>249</v>
      </c>
      <c r="D1993" t="s">
        <v>250</v>
      </c>
      <c r="E1993" t="s">
        <v>117</v>
      </c>
      <c r="F1993" t="s">
        <v>479</v>
      </c>
      <c r="G1993" t="s">
        <v>453</v>
      </c>
      <c r="H1993">
        <v>11018</v>
      </c>
      <c r="I1993" s="1">
        <v>44117</v>
      </c>
      <c r="J1993" s="1" t="str">
        <f>TEXT(Shipping_Data[[#This Row],[OrderDate]],"MMM")</f>
        <v>Oct</v>
      </c>
      <c r="K1993">
        <f>YEAR(Shipping_Data[[#This Row],[OrderDate]])</f>
        <v>2020</v>
      </c>
      <c r="L1993" s="1">
        <v>44145</v>
      </c>
      <c r="M1993" s="1">
        <v>44120</v>
      </c>
      <c r="N1993" t="s">
        <v>47</v>
      </c>
      <c r="O1993">
        <v>18</v>
      </c>
      <c r="P1993" t="s">
        <v>232</v>
      </c>
      <c r="Q1993">
        <v>62.5</v>
      </c>
      <c r="R1993">
        <v>10</v>
      </c>
      <c r="S1993">
        <v>0</v>
      </c>
      <c r="T1993">
        <v>625</v>
      </c>
      <c r="U1993">
        <v>11.65</v>
      </c>
    </row>
    <row r="1994" spans="1:21" hidden="1" x14ac:dyDescent="0.2">
      <c r="A1994" t="s">
        <v>247</v>
      </c>
      <c r="B1994" t="s">
        <v>248</v>
      </c>
      <c r="C1994" t="s">
        <v>249</v>
      </c>
      <c r="D1994" t="s">
        <v>250</v>
      </c>
      <c r="E1994" t="s">
        <v>117</v>
      </c>
      <c r="F1994" t="s">
        <v>479</v>
      </c>
      <c r="G1994" t="s">
        <v>453</v>
      </c>
      <c r="H1994">
        <v>11018</v>
      </c>
      <c r="I1994" s="1">
        <v>44117</v>
      </c>
      <c r="J1994" s="1" t="str">
        <f>TEXT(Shipping_Data[[#This Row],[OrderDate]],"MMM")</f>
        <v>Oct</v>
      </c>
      <c r="K1994">
        <f>YEAR(Shipping_Data[[#This Row],[OrderDate]])</f>
        <v>2020</v>
      </c>
      <c r="L1994" s="1">
        <v>44145</v>
      </c>
      <c r="M1994" s="1">
        <v>44120</v>
      </c>
      <c r="N1994" t="s">
        <v>47</v>
      </c>
      <c r="O1994">
        <v>56</v>
      </c>
      <c r="P1994" t="s">
        <v>129</v>
      </c>
      <c r="Q1994">
        <v>38</v>
      </c>
      <c r="R1994">
        <v>5</v>
      </c>
      <c r="S1994">
        <v>0</v>
      </c>
      <c r="T1994">
        <v>190</v>
      </c>
      <c r="U1994">
        <v>11.65</v>
      </c>
    </row>
    <row r="1995" spans="1:21" hidden="1" x14ac:dyDescent="0.2">
      <c r="A1995" t="s">
        <v>396</v>
      </c>
      <c r="B1995" t="s">
        <v>397</v>
      </c>
      <c r="C1995" t="s">
        <v>380</v>
      </c>
      <c r="D1995" t="s">
        <v>381</v>
      </c>
      <c r="E1995" t="s">
        <v>382</v>
      </c>
      <c r="F1995" t="s">
        <v>478</v>
      </c>
      <c r="G1995" t="s">
        <v>456</v>
      </c>
      <c r="H1995">
        <v>11019</v>
      </c>
      <c r="I1995" s="1">
        <v>44117</v>
      </c>
      <c r="J1995" s="1" t="str">
        <f>TEXT(Shipping_Data[[#This Row],[OrderDate]],"MMM")</f>
        <v>Oct</v>
      </c>
      <c r="K1995">
        <f>YEAR(Shipping_Data[[#This Row],[OrderDate]])</f>
        <v>2020</v>
      </c>
      <c r="L1995" s="1">
        <v>44145</v>
      </c>
      <c r="M1995" s="1">
        <v>44140</v>
      </c>
      <c r="N1995" t="s">
        <v>26</v>
      </c>
      <c r="O1995">
        <v>46</v>
      </c>
      <c r="P1995" t="s">
        <v>215</v>
      </c>
      <c r="Q1995">
        <v>12</v>
      </c>
      <c r="R1995">
        <v>3</v>
      </c>
      <c r="S1995">
        <v>0</v>
      </c>
      <c r="T1995">
        <v>36</v>
      </c>
      <c r="U1995">
        <v>3.17</v>
      </c>
    </row>
    <row r="1996" spans="1:21" hidden="1" x14ac:dyDescent="0.2">
      <c r="A1996" t="s">
        <v>396</v>
      </c>
      <c r="B1996" t="s">
        <v>397</v>
      </c>
      <c r="C1996" t="s">
        <v>380</v>
      </c>
      <c r="D1996" t="s">
        <v>381</v>
      </c>
      <c r="E1996" t="s">
        <v>382</v>
      </c>
      <c r="F1996" t="s">
        <v>478</v>
      </c>
      <c r="G1996" t="s">
        <v>456</v>
      </c>
      <c r="H1996">
        <v>11019</v>
      </c>
      <c r="I1996" s="1">
        <v>44117</v>
      </c>
      <c r="J1996" s="1" t="str">
        <f>TEXT(Shipping_Data[[#This Row],[OrderDate]],"MMM")</f>
        <v>Oct</v>
      </c>
      <c r="K1996">
        <f>YEAR(Shipping_Data[[#This Row],[OrderDate]])</f>
        <v>2020</v>
      </c>
      <c r="L1996" s="1">
        <v>44145</v>
      </c>
      <c r="M1996" s="1">
        <v>44140</v>
      </c>
      <c r="N1996" t="s">
        <v>26</v>
      </c>
      <c r="O1996">
        <v>49</v>
      </c>
      <c r="P1996" t="s">
        <v>66</v>
      </c>
      <c r="Q1996">
        <v>20</v>
      </c>
      <c r="R1996">
        <v>2</v>
      </c>
      <c r="S1996">
        <v>0</v>
      </c>
      <c r="T1996">
        <v>40</v>
      </c>
      <c r="U1996">
        <v>3.17</v>
      </c>
    </row>
    <row r="1997" spans="1:21" hidden="1" x14ac:dyDescent="0.2">
      <c r="A1997" t="s">
        <v>109</v>
      </c>
      <c r="B1997" t="s">
        <v>110</v>
      </c>
      <c r="C1997" t="s">
        <v>111</v>
      </c>
      <c r="D1997" t="s">
        <v>112</v>
      </c>
      <c r="E1997" t="s">
        <v>34</v>
      </c>
      <c r="F1997" t="s">
        <v>477</v>
      </c>
      <c r="G1997" t="s">
        <v>459</v>
      </c>
      <c r="H1997">
        <v>11020</v>
      </c>
      <c r="I1997" s="1">
        <v>44118</v>
      </c>
      <c r="J1997" s="1" t="str">
        <f>TEXT(Shipping_Data[[#This Row],[OrderDate]],"MMM")</f>
        <v>Oct</v>
      </c>
      <c r="K1997">
        <f>YEAR(Shipping_Data[[#This Row],[OrderDate]])</f>
        <v>2020</v>
      </c>
      <c r="L1997" s="1">
        <v>44146</v>
      </c>
      <c r="M1997" s="1">
        <v>44120</v>
      </c>
      <c r="N1997" t="s">
        <v>47</v>
      </c>
      <c r="O1997">
        <v>10</v>
      </c>
      <c r="P1997" t="s">
        <v>170</v>
      </c>
      <c r="Q1997">
        <v>31</v>
      </c>
      <c r="R1997">
        <v>24</v>
      </c>
      <c r="S1997">
        <v>0.15000000596046448</v>
      </c>
      <c r="T1997">
        <v>632.4</v>
      </c>
      <c r="U1997">
        <v>43.3</v>
      </c>
    </row>
    <row r="1998" spans="1:21" hidden="1" x14ac:dyDescent="0.2">
      <c r="A1998" t="s">
        <v>166</v>
      </c>
      <c r="B1998" t="s">
        <v>167</v>
      </c>
      <c r="C1998" t="s">
        <v>168</v>
      </c>
      <c r="D1998" t="s">
        <v>169</v>
      </c>
      <c r="E1998" t="s">
        <v>34</v>
      </c>
      <c r="F1998" t="s">
        <v>477</v>
      </c>
      <c r="G1998" t="s">
        <v>454</v>
      </c>
      <c r="H1998">
        <v>11021</v>
      </c>
      <c r="I1998" s="1">
        <v>44118</v>
      </c>
      <c r="J1998" s="1" t="str">
        <f>TEXT(Shipping_Data[[#This Row],[OrderDate]],"MMM")</f>
        <v>Oct</v>
      </c>
      <c r="K1998">
        <f>YEAR(Shipping_Data[[#This Row],[OrderDate]])</f>
        <v>2020</v>
      </c>
      <c r="L1998" s="1">
        <v>44146</v>
      </c>
      <c r="M1998" s="1">
        <v>44125</v>
      </c>
      <c r="N1998" t="s">
        <v>40</v>
      </c>
      <c r="O1998">
        <v>2</v>
      </c>
      <c r="P1998" t="s">
        <v>79</v>
      </c>
      <c r="Q1998">
        <v>19</v>
      </c>
      <c r="R1998">
        <v>11</v>
      </c>
      <c r="S1998">
        <v>0.25</v>
      </c>
      <c r="T1998">
        <v>156.75</v>
      </c>
      <c r="U1998">
        <v>297.18</v>
      </c>
    </row>
    <row r="1999" spans="1:21" hidden="1" x14ac:dyDescent="0.2">
      <c r="A1999" t="s">
        <v>166</v>
      </c>
      <c r="B1999" t="s">
        <v>167</v>
      </c>
      <c r="C1999" t="s">
        <v>168</v>
      </c>
      <c r="D1999" t="s">
        <v>169</v>
      </c>
      <c r="E1999" t="s">
        <v>34</v>
      </c>
      <c r="F1999" t="s">
        <v>477</v>
      </c>
      <c r="G1999" t="s">
        <v>454</v>
      </c>
      <c r="H1999">
        <v>11021</v>
      </c>
      <c r="I1999" s="1">
        <v>44118</v>
      </c>
      <c r="J1999" s="1" t="str">
        <f>TEXT(Shipping_Data[[#This Row],[OrderDate]],"MMM")</f>
        <v>Oct</v>
      </c>
      <c r="K1999">
        <f>YEAR(Shipping_Data[[#This Row],[OrderDate]])</f>
        <v>2020</v>
      </c>
      <c r="L1999" s="1">
        <v>44146</v>
      </c>
      <c r="M1999" s="1">
        <v>44125</v>
      </c>
      <c r="N1999" t="s">
        <v>40</v>
      </c>
      <c r="O1999">
        <v>20</v>
      </c>
      <c r="P1999" t="s">
        <v>61</v>
      </c>
      <c r="Q1999">
        <v>81</v>
      </c>
      <c r="R1999">
        <v>15</v>
      </c>
      <c r="S1999">
        <v>0</v>
      </c>
      <c r="T1999">
        <v>1215</v>
      </c>
      <c r="U1999">
        <v>297.18</v>
      </c>
    </row>
    <row r="2000" spans="1:21" hidden="1" x14ac:dyDescent="0.2">
      <c r="A2000" t="s">
        <v>166</v>
      </c>
      <c r="B2000" t="s">
        <v>167</v>
      </c>
      <c r="C2000" t="s">
        <v>168</v>
      </c>
      <c r="D2000" t="s">
        <v>169</v>
      </c>
      <c r="E2000" t="s">
        <v>34</v>
      </c>
      <c r="F2000" t="s">
        <v>477</v>
      </c>
      <c r="G2000" t="s">
        <v>454</v>
      </c>
      <c r="H2000">
        <v>11021</v>
      </c>
      <c r="I2000" s="1">
        <v>44118</v>
      </c>
      <c r="J2000" s="1" t="str">
        <f>TEXT(Shipping_Data[[#This Row],[OrderDate]],"MMM")</f>
        <v>Oct</v>
      </c>
      <c r="K2000">
        <f>YEAR(Shipping_Data[[#This Row],[OrderDate]])</f>
        <v>2020</v>
      </c>
      <c r="L2000" s="1">
        <v>44146</v>
      </c>
      <c r="M2000" s="1">
        <v>44125</v>
      </c>
      <c r="N2000" t="s">
        <v>40</v>
      </c>
      <c r="O2000">
        <v>26</v>
      </c>
      <c r="P2000" t="s">
        <v>289</v>
      </c>
      <c r="Q2000">
        <v>31.23</v>
      </c>
      <c r="R2000">
        <v>63</v>
      </c>
      <c r="S2000">
        <v>0</v>
      </c>
      <c r="T2000">
        <v>1967.49</v>
      </c>
      <c r="U2000">
        <v>297.18</v>
      </c>
    </row>
    <row r="2001" spans="1:21" hidden="1" x14ac:dyDescent="0.2">
      <c r="A2001" t="s">
        <v>166</v>
      </c>
      <c r="B2001" t="s">
        <v>167</v>
      </c>
      <c r="C2001" t="s">
        <v>168</v>
      </c>
      <c r="D2001" t="s">
        <v>169</v>
      </c>
      <c r="E2001" t="s">
        <v>34</v>
      </c>
      <c r="F2001" t="s">
        <v>477</v>
      </c>
      <c r="G2001" t="s">
        <v>454</v>
      </c>
      <c r="H2001">
        <v>11021</v>
      </c>
      <c r="I2001" s="1">
        <v>44118</v>
      </c>
      <c r="J2001" s="1" t="str">
        <f>TEXT(Shipping_Data[[#This Row],[OrderDate]],"MMM")</f>
        <v>Oct</v>
      </c>
      <c r="K2001">
        <f>YEAR(Shipping_Data[[#This Row],[OrderDate]])</f>
        <v>2020</v>
      </c>
      <c r="L2001" s="1">
        <v>44146</v>
      </c>
      <c r="M2001" s="1">
        <v>44125</v>
      </c>
      <c r="N2001" t="s">
        <v>40</v>
      </c>
      <c r="O2001">
        <v>51</v>
      </c>
      <c r="P2001" t="s">
        <v>42</v>
      </c>
      <c r="Q2001">
        <v>53</v>
      </c>
      <c r="R2001">
        <v>44</v>
      </c>
      <c r="S2001">
        <v>0.25</v>
      </c>
      <c r="T2001">
        <v>1749</v>
      </c>
      <c r="U2001">
        <v>297.18</v>
      </c>
    </row>
    <row r="2002" spans="1:21" hidden="1" x14ac:dyDescent="0.2">
      <c r="A2002" t="s">
        <v>166</v>
      </c>
      <c r="B2002" t="s">
        <v>167</v>
      </c>
      <c r="C2002" t="s">
        <v>168</v>
      </c>
      <c r="D2002" t="s">
        <v>169</v>
      </c>
      <c r="E2002" t="s">
        <v>34</v>
      </c>
      <c r="F2002" t="s">
        <v>477</v>
      </c>
      <c r="G2002" t="s">
        <v>454</v>
      </c>
      <c r="H2002">
        <v>11021</v>
      </c>
      <c r="I2002" s="1">
        <v>44118</v>
      </c>
      <c r="J2002" s="1" t="str">
        <f>TEXT(Shipping_Data[[#This Row],[OrderDate]],"MMM")</f>
        <v>Oct</v>
      </c>
      <c r="K2002">
        <f>YEAR(Shipping_Data[[#This Row],[OrderDate]])</f>
        <v>2020</v>
      </c>
      <c r="L2002" s="1">
        <v>44146</v>
      </c>
      <c r="M2002" s="1">
        <v>44125</v>
      </c>
      <c r="N2002" t="s">
        <v>40</v>
      </c>
      <c r="O2002">
        <v>72</v>
      </c>
      <c r="P2002" t="s">
        <v>29</v>
      </c>
      <c r="Q2002">
        <v>34.799999999999997</v>
      </c>
      <c r="R2002">
        <v>35</v>
      </c>
      <c r="S2002">
        <v>0</v>
      </c>
      <c r="T2002">
        <v>1218</v>
      </c>
      <c r="U2002">
        <v>297.18</v>
      </c>
    </row>
    <row r="2003" spans="1:21" hidden="1" x14ac:dyDescent="0.2">
      <c r="A2003" t="s">
        <v>43</v>
      </c>
      <c r="B2003" t="s">
        <v>44</v>
      </c>
      <c r="C2003" t="s">
        <v>45</v>
      </c>
      <c r="D2003" t="s">
        <v>46</v>
      </c>
      <c r="E2003" t="s">
        <v>39</v>
      </c>
      <c r="F2003" t="s">
        <v>478</v>
      </c>
      <c r="G2003" t="s">
        <v>455</v>
      </c>
      <c r="H2003">
        <v>11022</v>
      </c>
      <c r="I2003" s="1">
        <v>44118</v>
      </c>
      <c r="J2003" s="1" t="str">
        <f>TEXT(Shipping_Data[[#This Row],[OrderDate]],"MMM")</f>
        <v>Oct</v>
      </c>
      <c r="K2003">
        <f>YEAR(Shipping_Data[[#This Row],[OrderDate]])</f>
        <v>2020</v>
      </c>
      <c r="L2003" s="1">
        <v>44146</v>
      </c>
      <c r="M2003" s="1">
        <v>44138</v>
      </c>
      <c r="N2003" t="s">
        <v>47</v>
      </c>
      <c r="O2003">
        <v>19</v>
      </c>
      <c r="P2003" t="s">
        <v>203</v>
      </c>
      <c r="Q2003">
        <v>9.1999999999999993</v>
      </c>
      <c r="R2003">
        <v>35</v>
      </c>
      <c r="S2003">
        <v>0</v>
      </c>
      <c r="T2003">
        <v>322</v>
      </c>
      <c r="U2003">
        <v>6.27</v>
      </c>
    </row>
    <row r="2004" spans="1:21" hidden="1" x14ac:dyDescent="0.2">
      <c r="A2004" t="s">
        <v>43</v>
      </c>
      <c r="B2004" t="s">
        <v>44</v>
      </c>
      <c r="C2004" t="s">
        <v>45</v>
      </c>
      <c r="D2004" t="s">
        <v>46</v>
      </c>
      <c r="E2004" t="s">
        <v>39</v>
      </c>
      <c r="F2004" t="s">
        <v>478</v>
      </c>
      <c r="G2004" t="s">
        <v>455</v>
      </c>
      <c r="H2004">
        <v>11022</v>
      </c>
      <c r="I2004" s="1">
        <v>44118</v>
      </c>
      <c r="J2004" s="1" t="str">
        <f>TEXT(Shipping_Data[[#This Row],[OrderDate]],"MMM")</f>
        <v>Oct</v>
      </c>
      <c r="K2004">
        <f>YEAR(Shipping_Data[[#This Row],[OrderDate]])</f>
        <v>2020</v>
      </c>
      <c r="L2004" s="1">
        <v>44146</v>
      </c>
      <c r="M2004" s="1">
        <v>44138</v>
      </c>
      <c r="N2004" t="s">
        <v>47</v>
      </c>
      <c r="O2004">
        <v>69</v>
      </c>
      <c r="P2004" t="s">
        <v>233</v>
      </c>
      <c r="Q2004">
        <v>36</v>
      </c>
      <c r="R2004">
        <v>30</v>
      </c>
      <c r="S2004">
        <v>0</v>
      </c>
      <c r="T2004">
        <v>1080</v>
      </c>
      <c r="U2004">
        <v>6.27</v>
      </c>
    </row>
    <row r="2005" spans="1:21" hidden="1" x14ac:dyDescent="0.2">
      <c r="A2005" t="s">
        <v>222</v>
      </c>
      <c r="B2005" t="s">
        <v>223</v>
      </c>
      <c r="C2005" t="s">
        <v>224</v>
      </c>
      <c r="D2005" t="s">
        <v>225</v>
      </c>
      <c r="E2005" t="s">
        <v>226</v>
      </c>
      <c r="F2005" t="s">
        <v>477</v>
      </c>
      <c r="G2005" t="s">
        <v>457</v>
      </c>
      <c r="H2005">
        <v>11023</v>
      </c>
      <c r="I2005" s="1">
        <v>44118</v>
      </c>
      <c r="J2005" s="1" t="str">
        <f>TEXT(Shipping_Data[[#This Row],[OrderDate]],"MMM")</f>
        <v>Oct</v>
      </c>
      <c r="K2005">
        <f>YEAR(Shipping_Data[[#This Row],[OrderDate]])</f>
        <v>2020</v>
      </c>
      <c r="L2005" s="1">
        <v>44132</v>
      </c>
      <c r="M2005" s="1">
        <v>44128</v>
      </c>
      <c r="N2005" t="s">
        <v>47</v>
      </c>
      <c r="O2005">
        <v>7</v>
      </c>
      <c r="P2005" t="s">
        <v>128</v>
      </c>
      <c r="Q2005">
        <v>30</v>
      </c>
      <c r="R2005">
        <v>4</v>
      </c>
      <c r="S2005">
        <v>0</v>
      </c>
      <c r="T2005">
        <v>120</v>
      </c>
      <c r="U2005">
        <v>123.83</v>
      </c>
    </row>
    <row r="2006" spans="1:21" hidden="1" x14ac:dyDescent="0.2">
      <c r="A2006" t="s">
        <v>222</v>
      </c>
      <c r="B2006" t="s">
        <v>223</v>
      </c>
      <c r="C2006" t="s">
        <v>224</v>
      </c>
      <c r="D2006" t="s">
        <v>225</v>
      </c>
      <c r="E2006" t="s">
        <v>226</v>
      </c>
      <c r="F2006" t="s">
        <v>477</v>
      </c>
      <c r="G2006" t="s">
        <v>457</v>
      </c>
      <c r="H2006">
        <v>11023</v>
      </c>
      <c r="I2006" s="1">
        <v>44118</v>
      </c>
      <c r="J2006" s="1" t="str">
        <f>TEXT(Shipping_Data[[#This Row],[OrderDate]],"MMM")</f>
        <v>Oct</v>
      </c>
      <c r="K2006">
        <f>YEAR(Shipping_Data[[#This Row],[OrderDate]])</f>
        <v>2020</v>
      </c>
      <c r="L2006" s="1">
        <v>44132</v>
      </c>
      <c r="M2006" s="1">
        <v>44128</v>
      </c>
      <c r="N2006" t="s">
        <v>47</v>
      </c>
      <c r="O2006">
        <v>43</v>
      </c>
      <c r="P2006" t="s">
        <v>161</v>
      </c>
      <c r="Q2006">
        <v>46</v>
      </c>
      <c r="R2006">
        <v>30</v>
      </c>
      <c r="S2006">
        <v>0</v>
      </c>
      <c r="T2006">
        <v>1380</v>
      </c>
      <c r="U2006">
        <v>123.83</v>
      </c>
    </row>
    <row r="2007" spans="1:21" hidden="1" x14ac:dyDescent="0.2">
      <c r="A2007" t="s">
        <v>333</v>
      </c>
      <c r="B2007" t="s">
        <v>334</v>
      </c>
      <c r="C2007" t="s">
        <v>224</v>
      </c>
      <c r="D2007" t="s">
        <v>335</v>
      </c>
      <c r="E2007" t="s">
        <v>226</v>
      </c>
      <c r="F2007" t="s">
        <v>477</v>
      </c>
      <c r="G2007" t="s">
        <v>453</v>
      </c>
      <c r="H2007">
        <v>11024</v>
      </c>
      <c r="I2007" s="1">
        <v>44119</v>
      </c>
      <c r="J2007" s="1" t="str">
        <f>TEXT(Shipping_Data[[#This Row],[OrderDate]],"MMM")</f>
        <v>Oct</v>
      </c>
      <c r="K2007">
        <f>YEAR(Shipping_Data[[#This Row],[OrderDate]])</f>
        <v>2020</v>
      </c>
      <c r="L2007" s="1">
        <v>44147</v>
      </c>
      <c r="M2007" s="1">
        <v>44124</v>
      </c>
      <c r="N2007" t="s">
        <v>40</v>
      </c>
      <c r="O2007">
        <v>26</v>
      </c>
      <c r="P2007" t="s">
        <v>289</v>
      </c>
      <c r="Q2007">
        <v>31.23</v>
      </c>
      <c r="R2007">
        <v>12</v>
      </c>
      <c r="S2007">
        <v>0</v>
      </c>
      <c r="T2007">
        <v>374.76</v>
      </c>
      <c r="U2007">
        <v>74.36</v>
      </c>
    </row>
    <row r="2008" spans="1:21" hidden="1" x14ac:dyDescent="0.2">
      <c r="A2008" t="s">
        <v>333</v>
      </c>
      <c r="B2008" t="s">
        <v>334</v>
      </c>
      <c r="C2008" t="s">
        <v>224</v>
      </c>
      <c r="D2008" t="s">
        <v>335</v>
      </c>
      <c r="E2008" t="s">
        <v>226</v>
      </c>
      <c r="F2008" t="s">
        <v>477</v>
      </c>
      <c r="G2008" t="s">
        <v>453</v>
      </c>
      <c r="H2008">
        <v>11024</v>
      </c>
      <c r="I2008" s="1">
        <v>44119</v>
      </c>
      <c r="J2008" s="1" t="str">
        <f>TEXT(Shipping_Data[[#This Row],[OrderDate]],"MMM")</f>
        <v>Oct</v>
      </c>
      <c r="K2008">
        <f>YEAR(Shipping_Data[[#This Row],[OrderDate]])</f>
        <v>2020</v>
      </c>
      <c r="L2008" s="1">
        <v>44147</v>
      </c>
      <c r="M2008" s="1">
        <v>44124</v>
      </c>
      <c r="N2008" t="s">
        <v>40</v>
      </c>
      <c r="O2008">
        <v>33</v>
      </c>
      <c r="P2008" t="s">
        <v>62</v>
      </c>
      <c r="Q2008">
        <v>2.5</v>
      </c>
      <c r="R2008">
        <v>30</v>
      </c>
      <c r="S2008">
        <v>0</v>
      </c>
      <c r="T2008">
        <v>75</v>
      </c>
      <c r="U2008">
        <v>74.36</v>
      </c>
    </row>
    <row r="2009" spans="1:21" hidden="1" x14ac:dyDescent="0.2">
      <c r="A2009" t="s">
        <v>333</v>
      </c>
      <c r="B2009" t="s">
        <v>334</v>
      </c>
      <c r="C2009" t="s">
        <v>224</v>
      </c>
      <c r="D2009" t="s">
        <v>335</v>
      </c>
      <c r="E2009" t="s">
        <v>226</v>
      </c>
      <c r="F2009" t="s">
        <v>477</v>
      </c>
      <c r="G2009" t="s">
        <v>453</v>
      </c>
      <c r="H2009">
        <v>11024</v>
      </c>
      <c r="I2009" s="1">
        <v>44119</v>
      </c>
      <c r="J2009" s="1" t="str">
        <f>TEXT(Shipping_Data[[#This Row],[OrderDate]],"MMM")</f>
        <v>Oct</v>
      </c>
      <c r="K2009">
        <f>YEAR(Shipping_Data[[#This Row],[OrderDate]])</f>
        <v>2020</v>
      </c>
      <c r="L2009" s="1">
        <v>44147</v>
      </c>
      <c r="M2009" s="1">
        <v>44124</v>
      </c>
      <c r="N2009" t="s">
        <v>40</v>
      </c>
      <c r="O2009">
        <v>65</v>
      </c>
      <c r="P2009" t="s">
        <v>49</v>
      </c>
      <c r="Q2009">
        <v>21.05</v>
      </c>
      <c r="R2009">
        <v>21</v>
      </c>
      <c r="S2009">
        <v>0</v>
      </c>
      <c r="T2009">
        <v>442.05</v>
      </c>
      <c r="U2009">
        <v>74.36</v>
      </c>
    </row>
    <row r="2010" spans="1:21" hidden="1" x14ac:dyDescent="0.2">
      <c r="A2010" t="s">
        <v>333</v>
      </c>
      <c r="B2010" t="s">
        <v>334</v>
      </c>
      <c r="C2010" t="s">
        <v>224</v>
      </c>
      <c r="D2010" t="s">
        <v>335</v>
      </c>
      <c r="E2010" t="s">
        <v>226</v>
      </c>
      <c r="F2010" t="s">
        <v>477</v>
      </c>
      <c r="G2010" t="s">
        <v>453</v>
      </c>
      <c r="H2010">
        <v>11024</v>
      </c>
      <c r="I2010" s="1">
        <v>44119</v>
      </c>
      <c r="J2010" s="1" t="str">
        <f>TEXT(Shipping_Data[[#This Row],[OrderDate]],"MMM")</f>
        <v>Oct</v>
      </c>
      <c r="K2010">
        <f>YEAR(Shipping_Data[[#This Row],[OrderDate]])</f>
        <v>2020</v>
      </c>
      <c r="L2010" s="1">
        <v>44147</v>
      </c>
      <c r="M2010" s="1">
        <v>44124</v>
      </c>
      <c r="N2010" t="s">
        <v>40</v>
      </c>
      <c r="O2010">
        <v>71</v>
      </c>
      <c r="P2010" t="s">
        <v>171</v>
      </c>
      <c r="Q2010">
        <v>21.5</v>
      </c>
      <c r="R2010">
        <v>50</v>
      </c>
      <c r="S2010">
        <v>0</v>
      </c>
      <c r="T2010">
        <v>1075</v>
      </c>
      <c r="U2010">
        <v>74.36</v>
      </c>
    </row>
    <row r="2011" spans="1:21" hidden="1" x14ac:dyDescent="0.2">
      <c r="A2011" t="s">
        <v>141</v>
      </c>
      <c r="B2011" t="s">
        <v>142</v>
      </c>
      <c r="C2011" t="s">
        <v>143</v>
      </c>
      <c r="D2011" t="s">
        <v>144</v>
      </c>
      <c r="E2011" t="s">
        <v>25</v>
      </c>
      <c r="F2011" t="s">
        <v>477</v>
      </c>
      <c r="G2011" t="s">
        <v>456</v>
      </c>
      <c r="H2011">
        <v>11025</v>
      </c>
      <c r="I2011" s="1">
        <v>44119</v>
      </c>
      <c r="J2011" s="1" t="str">
        <f>TEXT(Shipping_Data[[#This Row],[OrderDate]],"MMM")</f>
        <v>Oct</v>
      </c>
      <c r="K2011">
        <f>YEAR(Shipping_Data[[#This Row],[OrderDate]])</f>
        <v>2020</v>
      </c>
      <c r="L2011" s="1">
        <v>44147</v>
      </c>
      <c r="M2011" s="1">
        <v>44128</v>
      </c>
      <c r="N2011" t="s">
        <v>26</v>
      </c>
      <c r="O2011">
        <v>1</v>
      </c>
      <c r="P2011" t="s">
        <v>210</v>
      </c>
      <c r="Q2011">
        <v>18</v>
      </c>
      <c r="R2011">
        <v>10</v>
      </c>
      <c r="S2011">
        <v>0.10000000149011612</v>
      </c>
      <c r="T2011">
        <v>162</v>
      </c>
      <c r="U2011">
        <v>29.17</v>
      </c>
    </row>
    <row r="2012" spans="1:21" hidden="1" x14ac:dyDescent="0.2">
      <c r="A2012" t="s">
        <v>141</v>
      </c>
      <c r="B2012" t="s">
        <v>142</v>
      </c>
      <c r="C2012" t="s">
        <v>143</v>
      </c>
      <c r="D2012" t="s">
        <v>144</v>
      </c>
      <c r="E2012" t="s">
        <v>25</v>
      </c>
      <c r="F2012" t="s">
        <v>477</v>
      </c>
      <c r="G2012" t="s">
        <v>456</v>
      </c>
      <c r="H2012">
        <v>11025</v>
      </c>
      <c r="I2012" s="1">
        <v>44119</v>
      </c>
      <c r="J2012" s="1" t="str">
        <f>TEXT(Shipping_Data[[#This Row],[OrderDate]],"MMM")</f>
        <v>Oct</v>
      </c>
      <c r="K2012">
        <f>YEAR(Shipping_Data[[#This Row],[OrderDate]])</f>
        <v>2020</v>
      </c>
      <c r="L2012" s="1">
        <v>44147</v>
      </c>
      <c r="M2012" s="1">
        <v>44128</v>
      </c>
      <c r="N2012" t="s">
        <v>26</v>
      </c>
      <c r="O2012">
        <v>13</v>
      </c>
      <c r="P2012" t="s">
        <v>180</v>
      </c>
      <c r="Q2012">
        <v>6</v>
      </c>
      <c r="R2012">
        <v>20</v>
      </c>
      <c r="S2012">
        <v>0.10000000149011612</v>
      </c>
      <c r="T2012">
        <v>108</v>
      </c>
      <c r="U2012">
        <v>29.17</v>
      </c>
    </row>
    <row r="2013" spans="1:21" hidden="1" x14ac:dyDescent="0.2">
      <c r="A2013" t="s">
        <v>385</v>
      </c>
      <c r="B2013" t="s">
        <v>386</v>
      </c>
      <c r="C2013" t="s">
        <v>387</v>
      </c>
      <c r="D2013" t="s">
        <v>388</v>
      </c>
      <c r="E2013" t="s">
        <v>176</v>
      </c>
      <c r="F2013" t="s">
        <v>477</v>
      </c>
      <c r="G2013" t="s">
        <v>453</v>
      </c>
      <c r="H2013">
        <v>11026</v>
      </c>
      <c r="I2013" s="1">
        <v>44119</v>
      </c>
      <c r="J2013" s="1" t="str">
        <f>TEXT(Shipping_Data[[#This Row],[OrderDate]],"MMM")</f>
        <v>Oct</v>
      </c>
      <c r="K2013">
        <f>YEAR(Shipping_Data[[#This Row],[OrderDate]])</f>
        <v>2020</v>
      </c>
      <c r="L2013" s="1">
        <v>44147</v>
      </c>
      <c r="M2013" s="1">
        <v>44132</v>
      </c>
      <c r="N2013" t="s">
        <v>40</v>
      </c>
      <c r="O2013">
        <v>18</v>
      </c>
      <c r="P2013" t="s">
        <v>232</v>
      </c>
      <c r="Q2013">
        <v>62.5</v>
      </c>
      <c r="R2013">
        <v>8</v>
      </c>
      <c r="S2013">
        <v>0</v>
      </c>
      <c r="T2013">
        <v>500</v>
      </c>
      <c r="U2013">
        <v>47.09</v>
      </c>
    </row>
    <row r="2014" spans="1:21" hidden="1" x14ac:dyDescent="0.2">
      <c r="A2014" t="s">
        <v>385</v>
      </c>
      <c r="B2014" t="s">
        <v>386</v>
      </c>
      <c r="C2014" t="s">
        <v>387</v>
      </c>
      <c r="D2014" t="s">
        <v>388</v>
      </c>
      <c r="E2014" t="s">
        <v>176</v>
      </c>
      <c r="F2014" t="s">
        <v>477</v>
      </c>
      <c r="G2014" t="s">
        <v>453</v>
      </c>
      <c r="H2014">
        <v>11026</v>
      </c>
      <c r="I2014" s="1">
        <v>44119</v>
      </c>
      <c r="J2014" s="1" t="str">
        <f>TEXT(Shipping_Data[[#This Row],[OrderDate]],"MMM")</f>
        <v>Oct</v>
      </c>
      <c r="K2014">
        <f>YEAR(Shipping_Data[[#This Row],[OrderDate]])</f>
        <v>2020</v>
      </c>
      <c r="L2014" s="1">
        <v>44147</v>
      </c>
      <c r="M2014" s="1">
        <v>44132</v>
      </c>
      <c r="N2014" t="s">
        <v>40</v>
      </c>
      <c r="O2014">
        <v>51</v>
      </c>
      <c r="P2014" t="s">
        <v>42</v>
      </c>
      <c r="Q2014">
        <v>53</v>
      </c>
      <c r="R2014">
        <v>10</v>
      </c>
      <c r="S2014">
        <v>0</v>
      </c>
      <c r="T2014">
        <v>530</v>
      </c>
      <c r="U2014">
        <v>47.09</v>
      </c>
    </row>
    <row r="2015" spans="1:21" hidden="1" x14ac:dyDescent="0.2">
      <c r="A2015" t="s">
        <v>365</v>
      </c>
      <c r="B2015" t="s">
        <v>366</v>
      </c>
      <c r="C2015" t="s">
        <v>367</v>
      </c>
      <c r="D2015" t="s">
        <v>368</v>
      </c>
      <c r="E2015" t="s">
        <v>298</v>
      </c>
      <c r="F2015" t="s">
        <v>479</v>
      </c>
      <c r="G2015" t="s">
        <v>457</v>
      </c>
      <c r="H2015">
        <v>11027</v>
      </c>
      <c r="I2015" s="1">
        <v>44120</v>
      </c>
      <c r="J2015" s="1" t="str">
        <f>TEXT(Shipping_Data[[#This Row],[OrderDate]],"MMM")</f>
        <v>Oct</v>
      </c>
      <c r="K2015">
        <f>YEAR(Shipping_Data[[#This Row],[OrderDate]])</f>
        <v>2020</v>
      </c>
      <c r="L2015" s="1">
        <v>44148</v>
      </c>
      <c r="M2015" s="1">
        <v>44124</v>
      </c>
      <c r="N2015" t="s">
        <v>40</v>
      </c>
      <c r="O2015">
        <v>24</v>
      </c>
      <c r="P2015" t="s">
        <v>72</v>
      </c>
      <c r="Q2015">
        <v>4.5</v>
      </c>
      <c r="R2015">
        <v>30</v>
      </c>
      <c r="S2015">
        <v>0.25</v>
      </c>
      <c r="T2015">
        <v>101.25</v>
      </c>
      <c r="U2015">
        <v>52.52</v>
      </c>
    </row>
    <row r="2016" spans="1:21" hidden="1" x14ac:dyDescent="0.2">
      <c r="A2016" t="s">
        <v>365</v>
      </c>
      <c r="B2016" t="s">
        <v>366</v>
      </c>
      <c r="C2016" t="s">
        <v>367</v>
      </c>
      <c r="D2016" t="s">
        <v>368</v>
      </c>
      <c r="E2016" t="s">
        <v>298</v>
      </c>
      <c r="F2016" t="s">
        <v>479</v>
      </c>
      <c r="G2016" t="s">
        <v>457</v>
      </c>
      <c r="H2016">
        <v>11027</v>
      </c>
      <c r="I2016" s="1">
        <v>44120</v>
      </c>
      <c r="J2016" s="1" t="str">
        <f>TEXT(Shipping_Data[[#This Row],[OrderDate]],"MMM")</f>
        <v>Oct</v>
      </c>
      <c r="K2016">
        <f>YEAR(Shipping_Data[[#This Row],[OrderDate]])</f>
        <v>2020</v>
      </c>
      <c r="L2016" s="1">
        <v>44148</v>
      </c>
      <c r="M2016" s="1">
        <v>44124</v>
      </c>
      <c r="N2016" t="s">
        <v>40</v>
      </c>
      <c r="O2016">
        <v>62</v>
      </c>
      <c r="P2016" t="s">
        <v>118</v>
      </c>
      <c r="Q2016">
        <v>49.3</v>
      </c>
      <c r="R2016">
        <v>21</v>
      </c>
      <c r="S2016">
        <v>0.25</v>
      </c>
      <c r="T2016">
        <v>776.48</v>
      </c>
      <c r="U2016">
        <v>52.52</v>
      </c>
    </row>
    <row r="2017" spans="1:21" hidden="1" x14ac:dyDescent="0.2">
      <c r="A2017" t="s">
        <v>271</v>
      </c>
      <c r="B2017" t="s">
        <v>272</v>
      </c>
      <c r="C2017" t="s">
        <v>273</v>
      </c>
      <c r="D2017" t="s">
        <v>274</v>
      </c>
      <c r="E2017" t="s">
        <v>34</v>
      </c>
      <c r="F2017" t="s">
        <v>477</v>
      </c>
      <c r="G2017" t="s">
        <v>459</v>
      </c>
      <c r="H2017">
        <v>11028</v>
      </c>
      <c r="I2017" s="1">
        <v>44120</v>
      </c>
      <c r="J2017" s="1" t="str">
        <f>TEXT(Shipping_Data[[#This Row],[OrderDate]],"MMM")</f>
        <v>Oct</v>
      </c>
      <c r="K2017">
        <f>YEAR(Shipping_Data[[#This Row],[OrderDate]])</f>
        <v>2020</v>
      </c>
      <c r="L2017" s="1">
        <v>44148</v>
      </c>
      <c r="M2017" s="1">
        <v>44126</v>
      </c>
      <c r="N2017" t="s">
        <v>40</v>
      </c>
      <c r="O2017">
        <v>55</v>
      </c>
      <c r="P2017" t="s">
        <v>73</v>
      </c>
      <c r="Q2017">
        <v>24</v>
      </c>
      <c r="R2017">
        <v>35</v>
      </c>
      <c r="S2017">
        <v>0</v>
      </c>
      <c r="T2017">
        <v>840</v>
      </c>
      <c r="U2017">
        <v>29.59</v>
      </c>
    </row>
    <row r="2018" spans="1:21" hidden="1" x14ac:dyDescent="0.2">
      <c r="A2018" t="s">
        <v>271</v>
      </c>
      <c r="B2018" t="s">
        <v>272</v>
      </c>
      <c r="C2018" t="s">
        <v>273</v>
      </c>
      <c r="D2018" t="s">
        <v>274</v>
      </c>
      <c r="E2018" t="s">
        <v>34</v>
      </c>
      <c r="F2018" t="s">
        <v>477</v>
      </c>
      <c r="G2018" t="s">
        <v>459</v>
      </c>
      <c r="H2018">
        <v>11028</v>
      </c>
      <c r="I2018" s="1">
        <v>44120</v>
      </c>
      <c r="J2018" s="1" t="str">
        <f>TEXT(Shipping_Data[[#This Row],[OrderDate]],"MMM")</f>
        <v>Oct</v>
      </c>
      <c r="K2018">
        <f>YEAR(Shipping_Data[[#This Row],[OrderDate]])</f>
        <v>2020</v>
      </c>
      <c r="L2018" s="1">
        <v>44148</v>
      </c>
      <c r="M2018" s="1">
        <v>44126</v>
      </c>
      <c r="N2018" t="s">
        <v>40</v>
      </c>
      <c r="O2018">
        <v>59</v>
      </c>
      <c r="P2018" t="s">
        <v>82</v>
      </c>
      <c r="Q2018">
        <v>55</v>
      </c>
      <c r="R2018">
        <v>24</v>
      </c>
      <c r="S2018">
        <v>0</v>
      </c>
      <c r="T2018">
        <v>1320</v>
      </c>
      <c r="U2018">
        <v>29.59</v>
      </c>
    </row>
    <row r="2019" spans="1:21" hidden="1" x14ac:dyDescent="0.2">
      <c r="A2019" t="s">
        <v>67</v>
      </c>
      <c r="B2019" t="s">
        <v>68</v>
      </c>
      <c r="C2019" t="s">
        <v>69</v>
      </c>
      <c r="D2019" t="s">
        <v>70</v>
      </c>
      <c r="E2019" t="s">
        <v>71</v>
      </c>
      <c r="F2019" t="s">
        <v>477</v>
      </c>
      <c r="G2019" t="s">
        <v>453</v>
      </c>
      <c r="H2019">
        <v>11029</v>
      </c>
      <c r="I2019" s="1">
        <v>44120</v>
      </c>
      <c r="J2019" s="1" t="str">
        <f>TEXT(Shipping_Data[[#This Row],[OrderDate]],"MMM")</f>
        <v>Oct</v>
      </c>
      <c r="K2019">
        <f>YEAR(Shipping_Data[[#This Row],[OrderDate]])</f>
        <v>2020</v>
      </c>
      <c r="L2019" s="1">
        <v>44148</v>
      </c>
      <c r="M2019" s="1">
        <v>44131</v>
      </c>
      <c r="N2019" t="s">
        <v>40</v>
      </c>
      <c r="O2019">
        <v>56</v>
      </c>
      <c r="P2019" t="s">
        <v>129</v>
      </c>
      <c r="Q2019">
        <v>38</v>
      </c>
      <c r="R2019">
        <v>20</v>
      </c>
      <c r="S2019">
        <v>0</v>
      </c>
      <c r="T2019">
        <v>760</v>
      </c>
      <c r="U2019">
        <v>47.84</v>
      </c>
    </row>
    <row r="2020" spans="1:21" hidden="1" x14ac:dyDescent="0.2">
      <c r="A2020" t="s">
        <v>67</v>
      </c>
      <c r="B2020" t="s">
        <v>68</v>
      </c>
      <c r="C2020" t="s">
        <v>69</v>
      </c>
      <c r="D2020" t="s">
        <v>70</v>
      </c>
      <c r="E2020" t="s">
        <v>71</v>
      </c>
      <c r="F2020" t="s">
        <v>477</v>
      </c>
      <c r="G2020" t="s">
        <v>453</v>
      </c>
      <c r="H2020">
        <v>11029</v>
      </c>
      <c r="I2020" s="1">
        <v>44120</v>
      </c>
      <c r="J2020" s="1" t="str">
        <f>TEXT(Shipping_Data[[#This Row],[OrderDate]],"MMM")</f>
        <v>Oct</v>
      </c>
      <c r="K2020">
        <f>YEAR(Shipping_Data[[#This Row],[OrderDate]])</f>
        <v>2020</v>
      </c>
      <c r="L2020" s="1">
        <v>44148</v>
      </c>
      <c r="M2020" s="1">
        <v>44131</v>
      </c>
      <c r="N2020" t="s">
        <v>40</v>
      </c>
      <c r="O2020">
        <v>63</v>
      </c>
      <c r="P2020" t="s">
        <v>191</v>
      </c>
      <c r="Q2020">
        <v>43.9</v>
      </c>
      <c r="R2020">
        <v>12</v>
      </c>
      <c r="S2020">
        <v>0</v>
      </c>
      <c r="T2020">
        <v>526.79999999999995</v>
      </c>
      <c r="U2020">
        <v>47.84</v>
      </c>
    </row>
    <row r="2021" spans="1:21" hidden="1" x14ac:dyDescent="0.2">
      <c r="A2021" t="s">
        <v>276</v>
      </c>
      <c r="B2021" t="s">
        <v>277</v>
      </c>
      <c r="C2021" t="s">
        <v>278</v>
      </c>
      <c r="D2021" t="s">
        <v>279</v>
      </c>
      <c r="E2021" t="s">
        <v>117</v>
      </c>
      <c r="F2021" t="s">
        <v>479</v>
      </c>
      <c r="G2021" t="s">
        <v>460</v>
      </c>
      <c r="H2021">
        <v>11030</v>
      </c>
      <c r="I2021" s="1">
        <v>44121</v>
      </c>
      <c r="J2021" s="1" t="str">
        <f>TEXT(Shipping_Data[[#This Row],[OrderDate]],"MMM")</f>
        <v>Oct</v>
      </c>
      <c r="K2021">
        <f>YEAR(Shipping_Data[[#This Row],[OrderDate]])</f>
        <v>2020</v>
      </c>
      <c r="L2021" s="1">
        <v>44149</v>
      </c>
      <c r="M2021" s="1">
        <v>44131</v>
      </c>
      <c r="N2021" t="s">
        <v>47</v>
      </c>
      <c r="O2021">
        <v>2</v>
      </c>
      <c r="P2021" t="s">
        <v>79</v>
      </c>
      <c r="Q2021">
        <v>19</v>
      </c>
      <c r="R2021">
        <v>100</v>
      </c>
      <c r="S2021">
        <v>0.25</v>
      </c>
      <c r="T2021">
        <v>1425</v>
      </c>
      <c r="U2021">
        <v>830.75</v>
      </c>
    </row>
    <row r="2022" spans="1:21" hidden="1" x14ac:dyDescent="0.2">
      <c r="A2022" t="s">
        <v>276</v>
      </c>
      <c r="B2022" t="s">
        <v>277</v>
      </c>
      <c r="C2022" t="s">
        <v>278</v>
      </c>
      <c r="D2022" t="s">
        <v>279</v>
      </c>
      <c r="E2022" t="s">
        <v>117</v>
      </c>
      <c r="F2022" t="s">
        <v>479</v>
      </c>
      <c r="G2022" t="s">
        <v>460</v>
      </c>
      <c r="H2022">
        <v>11030</v>
      </c>
      <c r="I2022" s="1">
        <v>44121</v>
      </c>
      <c r="J2022" s="1" t="str">
        <f>TEXT(Shipping_Data[[#This Row],[OrderDate]],"MMM")</f>
        <v>Oct</v>
      </c>
      <c r="K2022">
        <f>YEAR(Shipping_Data[[#This Row],[OrderDate]])</f>
        <v>2020</v>
      </c>
      <c r="L2022" s="1">
        <v>44149</v>
      </c>
      <c r="M2022" s="1">
        <v>44131</v>
      </c>
      <c r="N2022" t="s">
        <v>47</v>
      </c>
      <c r="O2022">
        <v>5</v>
      </c>
      <c r="P2022" t="s">
        <v>100</v>
      </c>
      <c r="Q2022">
        <v>21.35</v>
      </c>
      <c r="R2022">
        <v>70</v>
      </c>
      <c r="S2022">
        <v>0</v>
      </c>
      <c r="T2022">
        <v>1494.5</v>
      </c>
      <c r="U2022">
        <v>830.75</v>
      </c>
    </row>
    <row r="2023" spans="1:21" hidden="1" x14ac:dyDescent="0.2">
      <c r="A2023" t="s">
        <v>276</v>
      </c>
      <c r="B2023" t="s">
        <v>277</v>
      </c>
      <c r="C2023" t="s">
        <v>278</v>
      </c>
      <c r="D2023" t="s">
        <v>279</v>
      </c>
      <c r="E2023" t="s">
        <v>117</v>
      </c>
      <c r="F2023" t="s">
        <v>479</v>
      </c>
      <c r="G2023" t="s">
        <v>460</v>
      </c>
      <c r="H2023">
        <v>11030</v>
      </c>
      <c r="I2023" s="1">
        <v>44121</v>
      </c>
      <c r="J2023" s="1" t="str">
        <f>TEXT(Shipping_Data[[#This Row],[OrderDate]],"MMM")</f>
        <v>Oct</v>
      </c>
      <c r="K2023">
        <f>YEAR(Shipping_Data[[#This Row],[OrderDate]])</f>
        <v>2020</v>
      </c>
      <c r="L2023" s="1">
        <v>44149</v>
      </c>
      <c r="M2023" s="1">
        <v>44131</v>
      </c>
      <c r="N2023" t="s">
        <v>47</v>
      </c>
      <c r="O2023">
        <v>29</v>
      </c>
      <c r="P2023" t="s">
        <v>156</v>
      </c>
      <c r="Q2023">
        <v>123.79</v>
      </c>
      <c r="R2023">
        <v>60</v>
      </c>
      <c r="S2023">
        <v>0.25</v>
      </c>
      <c r="T2023">
        <v>5570.55</v>
      </c>
      <c r="U2023">
        <v>830.75</v>
      </c>
    </row>
    <row r="2024" spans="1:21" hidden="1" x14ac:dyDescent="0.2">
      <c r="A2024" t="s">
        <v>276</v>
      </c>
      <c r="B2024" t="s">
        <v>277</v>
      </c>
      <c r="C2024" t="s">
        <v>278</v>
      </c>
      <c r="D2024" t="s">
        <v>279</v>
      </c>
      <c r="E2024" t="s">
        <v>117</v>
      </c>
      <c r="F2024" t="s">
        <v>479</v>
      </c>
      <c r="G2024" t="s">
        <v>460</v>
      </c>
      <c r="H2024">
        <v>11030</v>
      </c>
      <c r="I2024" s="1">
        <v>44121</v>
      </c>
      <c r="J2024" s="1" t="str">
        <f>TEXT(Shipping_Data[[#This Row],[OrderDate]],"MMM")</f>
        <v>Oct</v>
      </c>
      <c r="K2024">
        <f>YEAR(Shipping_Data[[#This Row],[OrderDate]])</f>
        <v>2020</v>
      </c>
      <c r="L2024" s="1">
        <v>44149</v>
      </c>
      <c r="M2024" s="1">
        <v>44131</v>
      </c>
      <c r="N2024" t="s">
        <v>47</v>
      </c>
      <c r="O2024">
        <v>59</v>
      </c>
      <c r="P2024" t="s">
        <v>82</v>
      </c>
      <c r="Q2024">
        <v>55</v>
      </c>
      <c r="R2024">
        <v>100</v>
      </c>
      <c r="S2024">
        <v>0.25</v>
      </c>
      <c r="T2024">
        <v>4125</v>
      </c>
      <c r="U2024">
        <v>830.75</v>
      </c>
    </row>
    <row r="2025" spans="1:21" hidden="1" x14ac:dyDescent="0.2">
      <c r="A2025" t="s">
        <v>276</v>
      </c>
      <c r="B2025" t="s">
        <v>277</v>
      </c>
      <c r="C2025" t="s">
        <v>278</v>
      </c>
      <c r="D2025" t="s">
        <v>279</v>
      </c>
      <c r="E2025" t="s">
        <v>117</v>
      </c>
      <c r="F2025" t="s">
        <v>479</v>
      </c>
      <c r="G2025" t="s">
        <v>456</v>
      </c>
      <c r="H2025">
        <v>11031</v>
      </c>
      <c r="I2025" s="1">
        <v>44121</v>
      </c>
      <c r="J2025" s="1" t="str">
        <f>TEXT(Shipping_Data[[#This Row],[OrderDate]],"MMM")</f>
        <v>Oct</v>
      </c>
      <c r="K2025">
        <f>YEAR(Shipping_Data[[#This Row],[OrderDate]])</f>
        <v>2020</v>
      </c>
      <c r="L2025" s="1">
        <v>44149</v>
      </c>
      <c r="M2025" s="1">
        <v>44128</v>
      </c>
      <c r="N2025" t="s">
        <v>47</v>
      </c>
      <c r="O2025">
        <v>1</v>
      </c>
      <c r="P2025" t="s">
        <v>210</v>
      </c>
      <c r="Q2025">
        <v>18</v>
      </c>
      <c r="R2025">
        <v>45</v>
      </c>
      <c r="S2025">
        <v>0</v>
      </c>
      <c r="T2025">
        <v>810</v>
      </c>
      <c r="U2025">
        <v>227.22</v>
      </c>
    </row>
    <row r="2026" spans="1:21" hidden="1" x14ac:dyDescent="0.2">
      <c r="A2026" t="s">
        <v>276</v>
      </c>
      <c r="B2026" t="s">
        <v>277</v>
      </c>
      <c r="C2026" t="s">
        <v>278</v>
      </c>
      <c r="D2026" t="s">
        <v>279</v>
      </c>
      <c r="E2026" t="s">
        <v>117</v>
      </c>
      <c r="F2026" t="s">
        <v>479</v>
      </c>
      <c r="G2026" t="s">
        <v>456</v>
      </c>
      <c r="H2026">
        <v>11031</v>
      </c>
      <c r="I2026" s="1">
        <v>44121</v>
      </c>
      <c r="J2026" s="1" t="str">
        <f>TEXT(Shipping_Data[[#This Row],[OrderDate]],"MMM")</f>
        <v>Oct</v>
      </c>
      <c r="K2026">
        <f>YEAR(Shipping_Data[[#This Row],[OrderDate]])</f>
        <v>2020</v>
      </c>
      <c r="L2026" s="1">
        <v>44149</v>
      </c>
      <c r="M2026" s="1">
        <v>44128</v>
      </c>
      <c r="N2026" t="s">
        <v>47</v>
      </c>
      <c r="O2026">
        <v>13</v>
      </c>
      <c r="P2026" t="s">
        <v>180</v>
      </c>
      <c r="Q2026">
        <v>6</v>
      </c>
      <c r="R2026">
        <v>80</v>
      </c>
      <c r="S2026">
        <v>0</v>
      </c>
      <c r="T2026">
        <v>480</v>
      </c>
      <c r="U2026">
        <v>227.22</v>
      </c>
    </row>
    <row r="2027" spans="1:21" hidden="1" x14ac:dyDescent="0.2">
      <c r="A2027" t="s">
        <v>276</v>
      </c>
      <c r="B2027" t="s">
        <v>277</v>
      </c>
      <c r="C2027" t="s">
        <v>278</v>
      </c>
      <c r="D2027" t="s">
        <v>279</v>
      </c>
      <c r="E2027" t="s">
        <v>117</v>
      </c>
      <c r="F2027" t="s">
        <v>479</v>
      </c>
      <c r="G2027" t="s">
        <v>456</v>
      </c>
      <c r="H2027">
        <v>11031</v>
      </c>
      <c r="I2027" s="1">
        <v>44121</v>
      </c>
      <c r="J2027" s="1" t="str">
        <f>TEXT(Shipping_Data[[#This Row],[OrderDate]],"MMM")</f>
        <v>Oct</v>
      </c>
      <c r="K2027">
        <f>YEAR(Shipping_Data[[#This Row],[OrderDate]])</f>
        <v>2020</v>
      </c>
      <c r="L2027" s="1">
        <v>44149</v>
      </c>
      <c r="M2027" s="1">
        <v>44128</v>
      </c>
      <c r="N2027" t="s">
        <v>47</v>
      </c>
      <c r="O2027">
        <v>24</v>
      </c>
      <c r="P2027" t="s">
        <v>72</v>
      </c>
      <c r="Q2027">
        <v>4.5</v>
      </c>
      <c r="R2027">
        <v>21</v>
      </c>
      <c r="S2027">
        <v>0</v>
      </c>
      <c r="T2027">
        <v>94.5</v>
      </c>
      <c r="U2027">
        <v>227.22</v>
      </c>
    </row>
    <row r="2028" spans="1:21" hidden="1" x14ac:dyDescent="0.2">
      <c r="A2028" t="s">
        <v>276</v>
      </c>
      <c r="B2028" t="s">
        <v>277</v>
      </c>
      <c r="C2028" t="s">
        <v>278</v>
      </c>
      <c r="D2028" t="s">
        <v>279</v>
      </c>
      <c r="E2028" t="s">
        <v>117</v>
      </c>
      <c r="F2028" t="s">
        <v>479</v>
      </c>
      <c r="G2028" t="s">
        <v>456</v>
      </c>
      <c r="H2028">
        <v>11031</v>
      </c>
      <c r="I2028" s="1">
        <v>44121</v>
      </c>
      <c r="J2028" s="1" t="str">
        <f>TEXT(Shipping_Data[[#This Row],[OrderDate]],"MMM")</f>
        <v>Oct</v>
      </c>
      <c r="K2028">
        <f>YEAR(Shipping_Data[[#This Row],[OrderDate]])</f>
        <v>2020</v>
      </c>
      <c r="L2028" s="1">
        <v>44149</v>
      </c>
      <c r="M2028" s="1">
        <v>44128</v>
      </c>
      <c r="N2028" t="s">
        <v>47</v>
      </c>
      <c r="O2028">
        <v>64</v>
      </c>
      <c r="P2028" t="s">
        <v>228</v>
      </c>
      <c r="Q2028">
        <v>33.25</v>
      </c>
      <c r="R2028">
        <v>20</v>
      </c>
      <c r="S2028">
        <v>0</v>
      </c>
      <c r="T2028">
        <v>665</v>
      </c>
      <c r="U2028">
        <v>227.22</v>
      </c>
    </row>
    <row r="2029" spans="1:21" hidden="1" x14ac:dyDescent="0.2">
      <c r="A2029" t="s">
        <v>276</v>
      </c>
      <c r="B2029" t="s">
        <v>277</v>
      </c>
      <c r="C2029" t="s">
        <v>278</v>
      </c>
      <c r="D2029" t="s">
        <v>279</v>
      </c>
      <c r="E2029" t="s">
        <v>117</v>
      </c>
      <c r="F2029" t="s">
        <v>479</v>
      </c>
      <c r="G2029" t="s">
        <v>456</v>
      </c>
      <c r="H2029">
        <v>11031</v>
      </c>
      <c r="I2029" s="1">
        <v>44121</v>
      </c>
      <c r="J2029" s="1" t="str">
        <f>TEXT(Shipping_Data[[#This Row],[OrderDate]],"MMM")</f>
        <v>Oct</v>
      </c>
      <c r="K2029">
        <f>YEAR(Shipping_Data[[#This Row],[OrderDate]])</f>
        <v>2020</v>
      </c>
      <c r="L2029" s="1">
        <v>44149</v>
      </c>
      <c r="M2029" s="1">
        <v>44128</v>
      </c>
      <c r="N2029" t="s">
        <v>47</v>
      </c>
      <c r="O2029">
        <v>71</v>
      </c>
      <c r="P2029" t="s">
        <v>171</v>
      </c>
      <c r="Q2029">
        <v>21.5</v>
      </c>
      <c r="R2029">
        <v>16</v>
      </c>
      <c r="S2029">
        <v>0</v>
      </c>
      <c r="T2029">
        <v>344</v>
      </c>
      <c r="U2029">
        <v>227.22</v>
      </c>
    </row>
    <row r="2030" spans="1:21" hidden="1" x14ac:dyDescent="0.2">
      <c r="A2030" t="s">
        <v>157</v>
      </c>
      <c r="B2030" t="s">
        <v>158</v>
      </c>
      <c r="C2030" t="s">
        <v>159</v>
      </c>
      <c r="D2030" t="s">
        <v>160</v>
      </c>
      <c r="E2030" t="s">
        <v>117</v>
      </c>
      <c r="F2030" t="s">
        <v>479</v>
      </c>
      <c r="G2030" t="s">
        <v>459</v>
      </c>
      <c r="H2030">
        <v>11032</v>
      </c>
      <c r="I2030" s="1">
        <v>44121</v>
      </c>
      <c r="J2030" s="1" t="str">
        <f>TEXT(Shipping_Data[[#This Row],[OrderDate]],"MMM")</f>
        <v>Oct</v>
      </c>
      <c r="K2030">
        <f>YEAR(Shipping_Data[[#This Row],[OrderDate]])</f>
        <v>2020</v>
      </c>
      <c r="L2030" s="1">
        <v>44149</v>
      </c>
      <c r="M2030" s="1">
        <v>44127</v>
      </c>
      <c r="N2030" t="s">
        <v>26</v>
      </c>
      <c r="O2030">
        <v>36</v>
      </c>
      <c r="P2030" t="s">
        <v>81</v>
      </c>
      <c r="Q2030">
        <v>19</v>
      </c>
      <c r="R2030">
        <v>35</v>
      </c>
      <c r="S2030">
        <v>0</v>
      </c>
      <c r="T2030">
        <v>665</v>
      </c>
      <c r="U2030">
        <v>606.19000000000005</v>
      </c>
    </row>
    <row r="2031" spans="1:21" hidden="1" x14ac:dyDescent="0.2">
      <c r="A2031" t="s">
        <v>157</v>
      </c>
      <c r="B2031" t="s">
        <v>158</v>
      </c>
      <c r="C2031" t="s">
        <v>159</v>
      </c>
      <c r="D2031" t="s">
        <v>160</v>
      </c>
      <c r="E2031" t="s">
        <v>117</v>
      </c>
      <c r="F2031" t="s">
        <v>479</v>
      </c>
      <c r="G2031" t="s">
        <v>459</v>
      </c>
      <c r="H2031">
        <v>11032</v>
      </c>
      <c r="I2031" s="1">
        <v>44121</v>
      </c>
      <c r="J2031" s="1" t="str">
        <f>TEXT(Shipping_Data[[#This Row],[OrderDate]],"MMM")</f>
        <v>Oct</v>
      </c>
      <c r="K2031">
        <f>YEAR(Shipping_Data[[#This Row],[OrderDate]])</f>
        <v>2020</v>
      </c>
      <c r="L2031" s="1">
        <v>44149</v>
      </c>
      <c r="M2031" s="1">
        <v>44127</v>
      </c>
      <c r="N2031" t="s">
        <v>26</v>
      </c>
      <c r="O2031">
        <v>38</v>
      </c>
      <c r="P2031" t="s">
        <v>288</v>
      </c>
      <c r="Q2031">
        <v>263.5</v>
      </c>
      <c r="R2031">
        <v>25</v>
      </c>
      <c r="S2031">
        <v>0</v>
      </c>
      <c r="T2031">
        <v>6587.5</v>
      </c>
      <c r="U2031">
        <v>606.19000000000005</v>
      </c>
    </row>
    <row r="2032" spans="1:21" hidden="1" x14ac:dyDescent="0.2">
      <c r="A2032" t="s">
        <v>157</v>
      </c>
      <c r="B2032" t="s">
        <v>158</v>
      </c>
      <c r="C2032" t="s">
        <v>159</v>
      </c>
      <c r="D2032" t="s">
        <v>160</v>
      </c>
      <c r="E2032" t="s">
        <v>117</v>
      </c>
      <c r="F2032" t="s">
        <v>479</v>
      </c>
      <c r="G2032" t="s">
        <v>459</v>
      </c>
      <c r="H2032">
        <v>11032</v>
      </c>
      <c r="I2032" s="1">
        <v>44121</v>
      </c>
      <c r="J2032" s="1" t="str">
        <f>TEXT(Shipping_Data[[#This Row],[OrderDate]],"MMM")</f>
        <v>Oct</v>
      </c>
      <c r="K2032">
        <f>YEAR(Shipping_Data[[#This Row],[OrderDate]])</f>
        <v>2020</v>
      </c>
      <c r="L2032" s="1">
        <v>44149</v>
      </c>
      <c r="M2032" s="1">
        <v>44127</v>
      </c>
      <c r="N2032" t="s">
        <v>26</v>
      </c>
      <c r="O2032">
        <v>59</v>
      </c>
      <c r="P2032" t="s">
        <v>82</v>
      </c>
      <c r="Q2032">
        <v>55</v>
      </c>
      <c r="R2032">
        <v>30</v>
      </c>
      <c r="S2032">
        <v>0</v>
      </c>
      <c r="T2032">
        <v>1650</v>
      </c>
      <c r="U2032">
        <v>606.19000000000005</v>
      </c>
    </row>
    <row r="2033" spans="1:21" hidden="1" x14ac:dyDescent="0.2">
      <c r="A2033" t="s">
        <v>75</v>
      </c>
      <c r="B2033" t="s">
        <v>76</v>
      </c>
      <c r="C2033" t="s">
        <v>77</v>
      </c>
      <c r="D2033" t="s">
        <v>78</v>
      </c>
      <c r="E2033" t="s">
        <v>71</v>
      </c>
      <c r="F2033" t="s">
        <v>477</v>
      </c>
      <c r="G2033" t="s">
        <v>460</v>
      </c>
      <c r="H2033">
        <v>11033</v>
      </c>
      <c r="I2033" s="1">
        <v>44121</v>
      </c>
      <c r="J2033" s="1" t="str">
        <f>TEXT(Shipping_Data[[#This Row],[OrderDate]],"MMM")</f>
        <v>Oct</v>
      </c>
      <c r="K203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hidden="1" x14ac:dyDescent="0.2">
      <c r="A2034" t="s">
        <v>75</v>
      </c>
      <c r="B2034" t="s">
        <v>76</v>
      </c>
      <c r="C2034" t="s">
        <v>77</v>
      </c>
      <c r="D2034" t="s">
        <v>78</v>
      </c>
      <c r="E2034" t="s">
        <v>71</v>
      </c>
      <c r="F2034" t="s">
        <v>477</v>
      </c>
      <c r="G2034" t="s">
        <v>460</v>
      </c>
      <c r="H2034">
        <v>11033</v>
      </c>
      <c r="I2034" s="1">
        <v>44121</v>
      </c>
      <c r="J2034" s="1" t="str">
        <f>TEXT(Shipping_Data[[#This Row],[OrderDate]],"MMM")</f>
        <v>Oct</v>
      </c>
      <c r="K2034">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hidden="1" x14ac:dyDescent="0.2">
      <c r="A2035" t="s">
        <v>113</v>
      </c>
      <c r="B2035" t="s">
        <v>114</v>
      </c>
      <c r="C2035" t="s">
        <v>115</v>
      </c>
      <c r="D2035" t="s">
        <v>116</v>
      </c>
      <c r="E2035" t="s">
        <v>117</v>
      </c>
      <c r="F2035" t="s">
        <v>479</v>
      </c>
      <c r="G2035" t="s">
        <v>458</v>
      </c>
      <c r="H2035">
        <v>11034</v>
      </c>
      <c r="I2035" s="1">
        <v>44124</v>
      </c>
      <c r="J2035" s="1" t="str">
        <f>TEXT(Shipping_Data[[#This Row],[OrderDate]],"MMM")</f>
        <v>Oct</v>
      </c>
      <c r="K2035">
        <f>YEAR(Shipping_Data[[#This Row],[OrderDate]])</f>
        <v>2020</v>
      </c>
      <c r="L2035" s="1">
        <v>44166</v>
      </c>
      <c r="M2035" s="1">
        <v>44131</v>
      </c>
      <c r="N2035" t="s">
        <v>40</v>
      </c>
      <c r="O2035">
        <v>21</v>
      </c>
      <c r="P2035" t="s">
        <v>107</v>
      </c>
      <c r="Q2035">
        <v>10</v>
      </c>
      <c r="R2035">
        <v>15</v>
      </c>
      <c r="S2035">
        <v>0.10000000149011612</v>
      </c>
      <c r="T2035">
        <v>135</v>
      </c>
      <c r="U2035">
        <v>40.32</v>
      </c>
    </row>
    <row r="2036" spans="1:21" hidden="1" x14ac:dyDescent="0.2">
      <c r="A2036" t="s">
        <v>113</v>
      </c>
      <c r="B2036" t="s">
        <v>114</v>
      </c>
      <c r="C2036" t="s">
        <v>115</v>
      </c>
      <c r="D2036" t="s">
        <v>116</v>
      </c>
      <c r="E2036" t="s">
        <v>117</v>
      </c>
      <c r="F2036" t="s">
        <v>479</v>
      </c>
      <c r="G2036" t="s">
        <v>458</v>
      </c>
      <c r="H2036">
        <v>11034</v>
      </c>
      <c r="I2036" s="1">
        <v>44124</v>
      </c>
      <c r="J2036" s="1" t="str">
        <f>TEXT(Shipping_Data[[#This Row],[OrderDate]],"MMM")</f>
        <v>Oct</v>
      </c>
      <c r="K2036">
        <f>YEAR(Shipping_Data[[#This Row],[OrderDate]])</f>
        <v>2020</v>
      </c>
      <c r="L2036" s="1">
        <v>44166</v>
      </c>
      <c r="M2036" s="1">
        <v>44131</v>
      </c>
      <c r="N2036" t="s">
        <v>40</v>
      </c>
      <c r="O2036">
        <v>44</v>
      </c>
      <c r="P2036" t="s">
        <v>190</v>
      </c>
      <c r="Q2036">
        <v>19.45</v>
      </c>
      <c r="R2036">
        <v>12</v>
      </c>
      <c r="S2036">
        <v>0</v>
      </c>
      <c r="T2036">
        <v>233.4</v>
      </c>
      <c r="U2036">
        <v>40.32</v>
      </c>
    </row>
    <row r="2037" spans="1:21" hidden="1" x14ac:dyDescent="0.2">
      <c r="A2037" t="s">
        <v>113</v>
      </c>
      <c r="B2037" t="s">
        <v>114</v>
      </c>
      <c r="C2037" t="s">
        <v>115</v>
      </c>
      <c r="D2037" t="s">
        <v>116</v>
      </c>
      <c r="E2037" t="s">
        <v>117</v>
      </c>
      <c r="F2037" t="s">
        <v>479</v>
      </c>
      <c r="G2037" t="s">
        <v>458</v>
      </c>
      <c r="H2037">
        <v>11034</v>
      </c>
      <c r="I2037" s="1">
        <v>44124</v>
      </c>
      <c r="J2037" s="1" t="str">
        <f>TEXT(Shipping_Data[[#This Row],[OrderDate]],"MMM")</f>
        <v>Oct</v>
      </c>
      <c r="K2037">
        <f>YEAR(Shipping_Data[[#This Row],[OrderDate]])</f>
        <v>2020</v>
      </c>
      <c r="L2037" s="1">
        <v>44166</v>
      </c>
      <c r="M2037" s="1">
        <v>44131</v>
      </c>
      <c r="N2037" t="s">
        <v>40</v>
      </c>
      <c r="O2037">
        <v>61</v>
      </c>
      <c r="P2037" t="s">
        <v>383</v>
      </c>
      <c r="Q2037">
        <v>28.5</v>
      </c>
      <c r="R2037">
        <v>6</v>
      </c>
      <c r="S2037">
        <v>0</v>
      </c>
      <c r="T2037">
        <v>171</v>
      </c>
      <c r="U2037">
        <v>40.32</v>
      </c>
    </row>
    <row r="2038" spans="1:21" hidden="1" x14ac:dyDescent="0.2">
      <c r="A2038" t="s">
        <v>56</v>
      </c>
      <c r="B2038" t="s">
        <v>57</v>
      </c>
      <c r="C2038" t="s">
        <v>58</v>
      </c>
      <c r="D2038" t="s">
        <v>59</v>
      </c>
      <c r="E2038" t="s">
        <v>60</v>
      </c>
      <c r="F2038" t="s">
        <v>477</v>
      </c>
      <c r="G2038" t="s">
        <v>459</v>
      </c>
      <c r="H2038">
        <v>11035</v>
      </c>
      <c r="I2038" s="1">
        <v>44124</v>
      </c>
      <c r="J2038" s="1" t="str">
        <f>TEXT(Shipping_Data[[#This Row],[OrderDate]],"MMM")</f>
        <v>Oct</v>
      </c>
      <c r="K2038">
        <f>YEAR(Shipping_Data[[#This Row],[OrderDate]])</f>
        <v>2020</v>
      </c>
      <c r="L2038" s="1">
        <v>44152</v>
      </c>
      <c r="M2038" s="1">
        <v>44128</v>
      </c>
      <c r="N2038" t="s">
        <v>47</v>
      </c>
      <c r="O2038">
        <v>1</v>
      </c>
      <c r="P2038" t="s">
        <v>210</v>
      </c>
      <c r="Q2038">
        <v>18</v>
      </c>
      <c r="R2038">
        <v>10</v>
      </c>
      <c r="S2038">
        <v>0</v>
      </c>
      <c r="T2038">
        <v>180</v>
      </c>
      <c r="U2038">
        <v>0.17</v>
      </c>
    </row>
    <row r="2039" spans="1:21" hidden="1" x14ac:dyDescent="0.2">
      <c r="A2039" t="s">
        <v>56</v>
      </c>
      <c r="B2039" t="s">
        <v>57</v>
      </c>
      <c r="C2039" t="s">
        <v>58</v>
      </c>
      <c r="D2039" t="s">
        <v>59</v>
      </c>
      <c r="E2039" t="s">
        <v>60</v>
      </c>
      <c r="F2039" t="s">
        <v>477</v>
      </c>
      <c r="G2039" t="s">
        <v>459</v>
      </c>
      <c r="H2039">
        <v>11035</v>
      </c>
      <c r="I2039" s="1">
        <v>44124</v>
      </c>
      <c r="J2039" s="1" t="str">
        <f>TEXT(Shipping_Data[[#This Row],[OrderDate]],"MMM")</f>
        <v>Oct</v>
      </c>
      <c r="K2039">
        <f>YEAR(Shipping_Data[[#This Row],[OrderDate]])</f>
        <v>2020</v>
      </c>
      <c r="L2039" s="1">
        <v>44152</v>
      </c>
      <c r="M2039" s="1">
        <v>44128</v>
      </c>
      <c r="N2039" t="s">
        <v>47</v>
      </c>
      <c r="O2039">
        <v>35</v>
      </c>
      <c r="P2039" t="s">
        <v>123</v>
      </c>
      <c r="Q2039">
        <v>18</v>
      </c>
      <c r="R2039">
        <v>60</v>
      </c>
      <c r="S2039">
        <v>0</v>
      </c>
      <c r="T2039">
        <v>1080</v>
      </c>
      <c r="U2039">
        <v>0.17</v>
      </c>
    </row>
    <row r="2040" spans="1:21" hidden="1" x14ac:dyDescent="0.2">
      <c r="A2040" t="s">
        <v>56</v>
      </c>
      <c r="B2040" t="s">
        <v>57</v>
      </c>
      <c r="C2040" t="s">
        <v>58</v>
      </c>
      <c r="D2040" t="s">
        <v>59</v>
      </c>
      <c r="E2040" t="s">
        <v>60</v>
      </c>
      <c r="F2040" t="s">
        <v>477</v>
      </c>
      <c r="G2040" t="s">
        <v>459</v>
      </c>
      <c r="H2040">
        <v>11035</v>
      </c>
      <c r="I2040" s="1">
        <v>44124</v>
      </c>
      <c r="J2040" s="1" t="str">
        <f>TEXT(Shipping_Data[[#This Row],[OrderDate]],"MMM")</f>
        <v>Oct</v>
      </c>
      <c r="K2040">
        <f>YEAR(Shipping_Data[[#This Row],[OrderDate]])</f>
        <v>2020</v>
      </c>
      <c r="L2040" s="1">
        <v>44152</v>
      </c>
      <c r="M2040" s="1">
        <v>44128</v>
      </c>
      <c r="N2040" t="s">
        <v>47</v>
      </c>
      <c r="O2040">
        <v>42</v>
      </c>
      <c r="P2040" t="s">
        <v>28</v>
      </c>
      <c r="Q2040">
        <v>14</v>
      </c>
      <c r="R2040">
        <v>30</v>
      </c>
      <c r="S2040">
        <v>0</v>
      </c>
      <c r="T2040">
        <v>420</v>
      </c>
      <c r="U2040">
        <v>0.17</v>
      </c>
    </row>
    <row r="2041" spans="1:21" hidden="1" x14ac:dyDescent="0.2">
      <c r="A2041" t="s">
        <v>56</v>
      </c>
      <c r="B2041" t="s">
        <v>57</v>
      </c>
      <c r="C2041" t="s">
        <v>58</v>
      </c>
      <c r="D2041" t="s">
        <v>59</v>
      </c>
      <c r="E2041" t="s">
        <v>60</v>
      </c>
      <c r="F2041" t="s">
        <v>477</v>
      </c>
      <c r="G2041" t="s">
        <v>459</v>
      </c>
      <c r="H2041">
        <v>11035</v>
      </c>
      <c r="I2041" s="1">
        <v>44124</v>
      </c>
      <c r="J2041" s="1" t="str">
        <f>TEXT(Shipping_Data[[#This Row],[OrderDate]],"MMM")</f>
        <v>Oct</v>
      </c>
      <c r="K2041">
        <f>YEAR(Shipping_Data[[#This Row],[OrderDate]])</f>
        <v>2020</v>
      </c>
      <c r="L2041" s="1">
        <v>44152</v>
      </c>
      <c r="M2041" s="1">
        <v>44128</v>
      </c>
      <c r="N2041" t="s">
        <v>47</v>
      </c>
      <c r="O2041">
        <v>54</v>
      </c>
      <c r="P2041" t="s">
        <v>220</v>
      </c>
      <c r="Q2041">
        <v>7.45</v>
      </c>
      <c r="R2041">
        <v>10</v>
      </c>
      <c r="S2041">
        <v>0</v>
      </c>
      <c r="T2041">
        <v>74.5</v>
      </c>
      <c r="U2041">
        <v>0.17</v>
      </c>
    </row>
    <row r="2042" spans="1:21" hidden="1" x14ac:dyDescent="0.2">
      <c r="A2042" t="s">
        <v>329</v>
      </c>
      <c r="B2042" t="s">
        <v>330</v>
      </c>
      <c r="C2042" t="s">
        <v>331</v>
      </c>
      <c r="D2042" t="s">
        <v>332</v>
      </c>
      <c r="E2042" t="s">
        <v>34</v>
      </c>
      <c r="F2042" t="s">
        <v>477</v>
      </c>
      <c r="G2042" t="s">
        <v>458</v>
      </c>
      <c r="H2042">
        <v>11036</v>
      </c>
      <c r="I2042" s="1">
        <v>44124</v>
      </c>
      <c r="J2042" s="1" t="str">
        <f>TEXT(Shipping_Data[[#This Row],[OrderDate]],"MMM")</f>
        <v>Oct</v>
      </c>
      <c r="K2042">
        <f>YEAR(Shipping_Data[[#This Row],[OrderDate]])</f>
        <v>2020</v>
      </c>
      <c r="L2042" s="1">
        <v>44152</v>
      </c>
      <c r="M2042" s="1">
        <v>44126</v>
      </c>
      <c r="N2042" t="s">
        <v>26</v>
      </c>
      <c r="O2042">
        <v>13</v>
      </c>
      <c r="P2042" t="s">
        <v>180</v>
      </c>
      <c r="Q2042">
        <v>6</v>
      </c>
      <c r="R2042">
        <v>7</v>
      </c>
      <c r="S2042">
        <v>0</v>
      </c>
      <c r="T2042">
        <v>42</v>
      </c>
      <c r="U2042">
        <v>149.47</v>
      </c>
    </row>
    <row r="2043" spans="1:21" hidden="1" x14ac:dyDescent="0.2">
      <c r="A2043" t="s">
        <v>329</v>
      </c>
      <c r="B2043" t="s">
        <v>330</v>
      </c>
      <c r="C2043" t="s">
        <v>331</v>
      </c>
      <c r="D2043" t="s">
        <v>332</v>
      </c>
      <c r="E2043" t="s">
        <v>34</v>
      </c>
      <c r="F2043" t="s">
        <v>477</v>
      </c>
      <c r="G2043" t="s">
        <v>458</v>
      </c>
      <c r="H2043">
        <v>11036</v>
      </c>
      <c r="I2043" s="1">
        <v>44124</v>
      </c>
      <c r="J2043" s="1" t="str">
        <f>TEXT(Shipping_Data[[#This Row],[OrderDate]],"MMM")</f>
        <v>Oct</v>
      </c>
      <c r="K2043">
        <f>YEAR(Shipping_Data[[#This Row],[OrderDate]])</f>
        <v>2020</v>
      </c>
      <c r="L2043" s="1">
        <v>44152</v>
      </c>
      <c r="M2043" s="1">
        <v>44126</v>
      </c>
      <c r="N2043" t="s">
        <v>26</v>
      </c>
      <c r="O2043">
        <v>59</v>
      </c>
      <c r="P2043" t="s">
        <v>82</v>
      </c>
      <c r="Q2043">
        <v>55</v>
      </c>
      <c r="R2043">
        <v>30</v>
      </c>
      <c r="S2043">
        <v>0</v>
      </c>
      <c r="T2043">
        <v>1650</v>
      </c>
      <c r="U2043">
        <v>149.47</v>
      </c>
    </row>
    <row r="2044" spans="1:21" hidden="1" x14ac:dyDescent="0.2">
      <c r="A2044" t="s">
        <v>243</v>
      </c>
      <c r="B2044" t="s">
        <v>244</v>
      </c>
      <c r="C2044" t="s">
        <v>245</v>
      </c>
      <c r="D2044" t="s">
        <v>246</v>
      </c>
      <c r="E2044" t="s">
        <v>202</v>
      </c>
      <c r="F2044" t="s">
        <v>477</v>
      </c>
      <c r="G2044" t="s">
        <v>460</v>
      </c>
      <c r="H2044">
        <v>11037</v>
      </c>
      <c r="I2044" s="1">
        <v>44125</v>
      </c>
      <c r="J2044" s="1" t="str">
        <f>TEXT(Shipping_Data[[#This Row],[OrderDate]],"MMM")</f>
        <v>Oct</v>
      </c>
      <c r="K2044">
        <f>YEAR(Shipping_Data[[#This Row],[OrderDate]])</f>
        <v>2020</v>
      </c>
      <c r="L2044" s="1">
        <v>44153</v>
      </c>
      <c r="M2044" s="1">
        <v>44131</v>
      </c>
      <c r="N2044" t="s">
        <v>40</v>
      </c>
      <c r="O2044">
        <v>70</v>
      </c>
      <c r="P2044" t="s">
        <v>119</v>
      </c>
      <c r="Q2044">
        <v>15</v>
      </c>
      <c r="R2044">
        <v>4</v>
      </c>
      <c r="S2044">
        <v>0</v>
      </c>
      <c r="T2044">
        <v>60</v>
      </c>
      <c r="U2044">
        <v>3.2</v>
      </c>
    </row>
    <row r="2045" spans="1:21" hidden="1" x14ac:dyDescent="0.2">
      <c r="A2045" t="s">
        <v>56</v>
      </c>
      <c r="B2045" t="s">
        <v>57</v>
      </c>
      <c r="C2045" t="s">
        <v>58</v>
      </c>
      <c r="D2045" t="s">
        <v>59</v>
      </c>
      <c r="E2045" t="s">
        <v>60</v>
      </c>
      <c r="F2045" t="s">
        <v>477</v>
      </c>
      <c r="G2045" t="s">
        <v>457</v>
      </c>
      <c r="H2045">
        <v>11038</v>
      </c>
      <c r="I2045" s="1">
        <v>44125</v>
      </c>
      <c r="J2045" s="1" t="str">
        <f>TEXT(Shipping_Data[[#This Row],[OrderDate]],"MMM")</f>
        <v>Oct</v>
      </c>
      <c r="K2045">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hidden="1" x14ac:dyDescent="0.2">
      <c r="A2046" t="s">
        <v>56</v>
      </c>
      <c r="B2046" t="s">
        <v>57</v>
      </c>
      <c r="C2046" t="s">
        <v>58</v>
      </c>
      <c r="D2046" t="s">
        <v>59</v>
      </c>
      <c r="E2046" t="s">
        <v>60</v>
      </c>
      <c r="F2046" t="s">
        <v>477</v>
      </c>
      <c r="G2046" t="s">
        <v>457</v>
      </c>
      <c r="H2046">
        <v>11038</v>
      </c>
      <c r="I2046" s="1">
        <v>44125</v>
      </c>
      <c r="J2046" s="1" t="str">
        <f>TEXT(Shipping_Data[[#This Row],[OrderDate]],"MMM")</f>
        <v>Oct</v>
      </c>
      <c r="K2046">
        <f>YEAR(Shipping_Data[[#This Row],[OrderDate]])</f>
        <v>2020</v>
      </c>
      <c r="L2046" s="1">
        <v>44153</v>
      </c>
      <c r="M2046" s="1">
        <v>44134</v>
      </c>
      <c r="N2046" t="s">
        <v>47</v>
      </c>
      <c r="O2046">
        <v>52</v>
      </c>
      <c r="P2046" t="s">
        <v>270</v>
      </c>
      <c r="Q2046">
        <v>7</v>
      </c>
      <c r="R2046">
        <v>2</v>
      </c>
      <c r="S2046">
        <v>0</v>
      </c>
      <c r="T2046">
        <v>14</v>
      </c>
      <c r="U2046">
        <v>29.59</v>
      </c>
    </row>
    <row r="2047" spans="1:21" hidden="1" x14ac:dyDescent="0.2">
      <c r="A2047" t="s">
        <v>56</v>
      </c>
      <c r="B2047" t="s">
        <v>57</v>
      </c>
      <c r="C2047" t="s">
        <v>58</v>
      </c>
      <c r="D2047" t="s">
        <v>59</v>
      </c>
      <c r="E2047" t="s">
        <v>60</v>
      </c>
      <c r="F2047" t="s">
        <v>477</v>
      </c>
      <c r="G2047" t="s">
        <v>457</v>
      </c>
      <c r="H2047">
        <v>11038</v>
      </c>
      <c r="I2047" s="1">
        <v>44125</v>
      </c>
      <c r="J2047" s="1" t="str">
        <f>TEXT(Shipping_Data[[#This Row],[OrderDate]],"MMM")</f>
        <v>Oct</v>
      </c>
      <c r="K2047">
        <f>YEAR(Shipping_Data[[#This Row],[OrderDate]])</f>
        <v>2020</v>
      </c>
      <c r="L2047" s="1">
        <v>44153</v>
      </c>
      <c r="M2047" s="1">
        <v>44134</v>
      </c>
      <c r="N2047" t="s">
        <v>47</v>
      </c>
      <c r="O2047">
        <v>71</v>
      </c>
      <c r="P2047" t="s">
        <v>171</v>
      </c>
      <c r="Q2047">
        <v>21.5</v>
      </c>
      <c r="R2047">
        <v>30</v>
      </c>
      <c r="S2047">
        <v>0</v>
      </c>
      <c r="T2047">
        <v>645</v>
      </c>
      <c r="U2047">
        <v>29.59</v>
      </c>
    </row>
    <row r="2048" spans="1:21" hidden="1" x14ac:dyDescent="0.2">
      <c r="A2048" t="s">
        <v>370</v>
      </c>
      <c r="B2048" t="s">
        <v>371</v>
      </c>
      <c r="C2048" t="s">
        <v>372</v>
      </c>
      <c r="D2048" t="s">
        <v>373</v>
      </c>
      <c r="E2048" t="s">
        <v>93</v>
      </c>
      <c r="F2048" t="s">
        <v>478</v>
      </c>
      <c r="G2048" t="s">
        <v>457</v>
      </c>
      <c r="H2048">
        <v>11039</v>
      </c>
      <c r="I2048" s="1">
        <v>44125</v>
      </c>
      <c r="J2048" s="1" t="str">
        <f>TEXT(Shipping_Data[[#This Row],[OrderDate]],"MMM")</f>
        <v>Oct</v>
      </c>
      <c r="K2048">
        <f>YEAR(Shipping_Data[[#This Row],[OrderDate]])</f>
        <v>2020</v>
      </c>
      <c r="L2048" s="1">
        <v>44153</v>
      </c>
      <c r="M2048" s="1">
        <v>44148</v>
      </c>
      <c r="N2048" t="s">
        <v>47</v>
      </c>
      <c r="O2048">
        <v>28</v>
      </c>
      <c r="P2048" t="s">
        <v>185</v>
      </c>
      <c r="Q2048">
        <v>45.6</v>
      </c>
      <c r="R2048">
        <v>20</v>
      </c>
      <c r="S2048">
        <v>0</v>
      </c>
      <c r="T2048">
        <v>912</v>
      </c>
      <c r="U2048">
        <v>65</v>
      </c>
    </row>
    <row r="2049" spans="1:21" hidden="1" x14ac:dyDescent="0.2">
      <c r="A2049" t="s">
        <v>370</v>
      </c>
      <c r="B2049" t="s">
        <v>371</v>
      </c>
      <c r="C2049" t="s">
        <v>372</v>
      </c>
      <c r="D2049" t="s">
        <v>373</v>
      </c>
      <c r="E2049" t="s">
        <v>93</v>
      </c>
      <c r="F2049" t="s">
        <v>478</v>
      </c>
      <c r="G2049" t="s">
        <v>457</v>
      </c>
      <c r="H2049">
        <v>11039</v>
      </c>
      <c r="I2049" s="1">
        <v>44125</v>
      </c>
      <c r="J2049" s="1" t="str">
        <f>TEXT(Shipping_Data[[#This Row],[OrderDate]],"MMM")</f>
        <v>Oct</v>
      </c>
      <c r="K2049">
        <f>YEAR(Shipping_Data[[#This Row],[OrderDate]])</f>
        <v>2020</v>
      </c>
      <c r="L2049" s="1">
        <v>44153</v>
      </c>
      <c r="M2049" s="1">
        <v>44148</v>
      </c>
      <c r="N2049" t="s">
        <v>47</v>
      </c>
      <c r="O2049">
        <v>35</v>
      </c>
      <c r="P2049" t="s">
        <v>123</v>
      </c>
      <c r="Q2049">
        <v>18</v>
      </c>
      <c r="R2049">
        <v>24</v>
      </c>
      <c r="S2049">
        <v>0</v>
      </c>
      <c r="T2049">
        <v>432</v>
      </c>
      <c r="U2049">
        <v>65</v>
      </c>
    </row>
    <row r="2050" spans="1:21" hidden="1" x14ac:dyDescent="0.2">
      <c r="A2050" t="s">
        <v>370</v>
      </c>
      <c r="B2050" t="s">
        <v>371</v>
      </c>
      <c r="C2050" t="s">
        <v>372</v>
      </c>
      <c r="D2050" t="s">
        <v>373</v>
      </c>
      <c r="E2050" t="s">
        <v>93</v>
      </c>
      <c r="F2050" t="s">
        <v>478</v>
      </c>
      <c r="G2050" t="s">
        <v>457</v>
      </c>
      <c r="H2050">
        <v>11039</v>
      </c>
      <c r="I2050" s="1">
        <v>44125</v>
      </c>
      <c r="J2050" s="1" t="str">
        <f>TEXT(Shipping_Data[[#This Row],[OrderDate]],"MMM")</f>
        <v>Oct</v>
      </c>
      <c r="K2050">
        <f>YEAR(Shipping_Data[[#This Row],[OrderDate]])</f>
        <v>2020</v>
      </c>
      <c r="L2050" s="1">
        <v>44153</v>
      </c>
      <c r="M2050" s="1">
        <v>44148</v>
      </c>
      <c r="N2050" t="s">
        <v>47</v>
      </c>
      <c r="O2050">
        <v>49</v>
      </c>
      <c r="P2050" t="s">
        <v>66</v>
      </c>
      <c r="Q2050">
        <v>20</v>
      </c>
      <c r="R2050">
        <v>60</v>
      </c>
      <c r="S2050">
        <v>0</v>
      </c>
      <c r="T2050">
        <v>1200</v>
      </c>
      <c r="U2050">
        <v>65</v>
      </c>
    </row>
    <row r="2051" spans="1:21" hidden="1" x14ac:dyDescent="0.2">
      <c r="A2051" t="s">
        <v>370</v>
      </c>
      <c r="B2051" t="s">
        <v>371</v>
      </c>
      <c r="C2051" t="s">
        <v>372</v>
      </c>
      <c r="D2051" t="s">
        <v>373</v>
      </c>
      <c r="E2051" t="s">
        <v>93</v>
      </c>
      <c r="F2051" t="s">
        <v>478</v>
      </c>
      <c r="G2051" t="s">
        <v>457</v>
      </c>
      <c r="H2051">
        <v>11039</v>
      </c>
      <c r="I2051" s="1">
        <v>44125</v>
      </c>
      <c r="J2051" s="1" t="str">
        <f>TEXT(Shipping_Data[[#This Row],[OrderDate]],"MMM")</f>
        <v>Oct</v>
      </c>
      <c r="K2051">
        <f>YEAR(Shipping_Data[[#This Row],[OrderDate]])</f>
        <v>2020</v>
      </c>
      <c r="L2051" s="1">
        <v>44153</v>
      </c>
      <c r="M2051" s="1">
        <v>44148</v>
      </c>
      <c r="N2051" t="s">
        <v>47</v>
      </c>
      <c r="O2051">
        <v>57</v>
      </c>
      <c r="P2051" t="s">
        <v>55</v>
      </c>
      <c r="Q2051">
        <v>19.5</v>
      </c>
      <c r="R2051">
        <v>28</v>
      </c>
      <c r="S2051">
        <v>0</v>
      </c>
      <c r="T2051">
        <v>546</v>
      </c>
      <c r="U2051">
        <v>65</v>
      </c>
    </row>
    <row r="2052" spans="1:21" hidden="1" x14ac:dyDescent="0.2">
      <c r="A2052" t="s">
        <v>415</v>
      </c>
      <c r="B2052" t="s">
        <v>416</v>
      </c>
      <c r="C2052" t="s">
        <v>417</v>
      </c>
      <c r="D2052" t="s">
        <v>418</v>
      </c>
      <c r="E2052" t="s">
        <v>117</v>
      </c>
      <c r="F2052" t="s">
        <v>479</v>
      </c>
      <c r="G2052" t="s">
        <v>453</v>
      </c>
      <c r="H2052">
        <v>11040</v>
      </c>
      <c r="I2052" s="1">
        <v>44126</v>
      </c>
      <c r="J2052" s="1" t="str">
        <f>TEXT(Shipping_Data[[#This Row],[OrderDate]],"MMM")</f>
        <v>Oct</v>
      </c>
      <c r="K2052">
        <f>YEAR(Shipping_Data[[#This Row],[OrderDate]])</f>
        <v>2020</v>
      </c>
      <c r="L2052" s="1">
        <v>44154</v>
      </c>
      <c r="M2052" s="1">
        <v>44149</v>
      </c>
      <c r="N2052" t="s">
        <v>26</v>
      </c>
      <c r="O2052">
        <v>21</v>
      </c>
      <c r="P2052" t="s">
        <v>107</v>
      </c>
      <c r="Q2052">
        <v>10</v>
      </c>
      <c r="R2052">
        <v>20</v>
      </c>
      <c r="S2052">
        <v>0</v>
      </c>
      <c r="T2052">
        <v>200</v>
      </c>
      <c r="U2052">
        <v>18.84</v>
      </c>
    </row>
    <row r="2053" spans="1:21" hidden="1" x14ac:dyDescent="0.2">
      <c r="A2053" t="s">
        <v>67</v>
      </c>
      <c r="B2053" t="s">
        <v>68</v>
      </c>
      <c r="C2053" t="s">
        <v>69</v>
      </c>
      <c r="D2053" t="s">
        <v>70</v>
      </c>
      <c r="E2053" t="s">
        <v>71</v>
      </c>
      <c r="F2053" t="s">
        <v>477</v>
      </c>
      <c r="G2053" t="s">
        <v>454</v>
      </c>
      <c r="H2053">
        <v>11041</v>
      </c>
      <c r="I2053" s="1">
        <v>44126</v>
      </c>
      <c r="J2053" s="1" t="str">
        <f>TEXT(Shipping_Data[[#This Row],[OrderDate]],"MMM")</f>
        <v>Oct</v>
      </c>
      <c r="K2053">
        <f>YEAR(Shipping_Data[[#This Row],[OrderDate]])</f>
        <v>2020</v>
      </c>
      <c r="L2053" s="1">
        <v>44154</v>
      </c>
      <c r="M2053" s="1">
        <v>44132</v>
      </c>
      <c r="N2053" t="s">
        <v>47</v>
      </c>
      <c r="O2053">
        <v>2</v>
      </c>
      <c r="P2053" t="s">
        <v>79</v>
      </c>
      <c r="Q2053">
        <v>19</v>
      </c>
      <c r="R2053">
        <v>30</v>
      </c>
      <c r="S2053">
        <v>0.20000000298023224</v>
      </c>
      <c r="T2053">
        <v>456</v>
      </c>
      <c r="U2053">
        <v>48.22</v>
      </c>
    </row>
    <row r="2054" spans="1:21" hidden="1" x14ac:dyDescent="0.2">
      <c r="A2054" t="s">
        <v>67</v>
      </c>
      <c r="B2054" t="s">
        <v>68</v>
      </c>
      <c r="C2054" t="s">
        <v>69</v>
      </c>
      <c r="D2054" t="s">
        <v>70</v>
      </c>
      <c r="E2054" t="s">
        <v>71</v>
      </c>
      <c r="F2054" t="s">
        <v>477</v>
      </c>
      <c r="G2054" t="s">
        <v>454</v>
      </c>
      <c r="H2054">
        <v>11041</v>
      </c>
      <c r="I2054" s="1">
        <v>44126</v>
      </c>
      <c r="J2054" s="1" t="str">
        <f>TEXT(Shipping_Data[[#This Row],[OrderDate]],"MMM")</f>
        <v>Oct</v>
      </c>
      <c r="K2054">
        <f>YEAR(Shipping_Data[[#This Row],[OrderDate]])</f>
        <v>2020</v>
      </c>
      <c r="L2054" s="1">
        <v>44154</v>
      </c>
      <c r="M2054" s="1">
        <v>44132</v>
      </c>
      <c r="N2054" t="s">
        <v>47</v>
      </c>
      <c r="O2054">
        <v>63</v>
      </c>
      <c r="P2054" t="s">
        <v>191</v>
      </c>
      <c r="Q2054">
        <v>43.9</v>
      </c>
      <c r="R2054">
        <v>30</v>
      </c>
      <c r="S2054">
        <v>0</v>
      </c>
      <c r="T2054">
        <v>1317</v>
      </c>
      <c r="U2054">
        <v>48.22</v>
      </c>
    </row>
    <row r="2055" spans="1:21" hidden="1" x14ac:dyDescent="0.2">
      <c r="A2055" t="s">
        <v>229</v>
      </c>
      <c r="B2055" t="s">
        <v>230</v>
      </c>
      <c r="C2055" t="s">
        <v>37</v>
      </c>
      <c r="D2055" t="s">
        <v>231</v>
      </c>
      <c r="E2055" t="s">
        <v>39</v>
      </c>
      <c r="F2055" t="s">
        <v>478</v>
      </c>
      <c r="G2055" t="s">
        <v>459</v>
      </c>
      <c r="H2055">
        <v>11042</v>
      </c>
      <c r="I2055" s="1">
        <v>44126</v>
      </c>
      <c r="J2055" s="1" t="str">
        <f>TEXT(Shipping_Data[[#This Row],[OrderDate]],"MMM")</f>
        <v>Oct</v>
      </c>
      <c r="K2055">
        <f>YEAR(Shipping_Data[[#This Row],[OrderDate]])</f>
        <v>2020</v>
      </c>
      <c r="L2055" s="1">
        <v>44140</v>
      </c>
      <c r="M2055" s="1">
        <v>44135</v>
      </c>
      <c r="N2055" t="s">
        <v>40</v>
      </c>
      <c r="O2055">
        <v>44</v>
      </c>
      <c r="P2055" t="s">
        <v>190</v>
      </c>
      <c r="Q2055">
        <v>19.45</v>
      </c>
      <c r="R2055">
        <v>15</v>
      </c>
      <c r="S2055">
        <v>0</v>
      </c>
      <c r="T2055">
        <v>291.75</v>
      </c>
      <c r="U2055">
        <v>29.99</v>
      </c>
    </row>
    <row r="2056" spans="1:21" hidden="1" x14ac:dyDescent="0.2">
      <c r="A2056" t="s">
        <v>229</v>
      </c>
      <c r="B2056" t="s">
        <v>230</v>
      </c>
      <c r="C2056" t="s">
        <v>37</v>
      </c>
      <c r="D2056" t="s">
        <v>231</v>
      </c>
      <c r="E2056" t="s">
        <v>39</v>
      </c>
      <c r="F2056" t="s">
        <v>478</v>
      </c>
      <c r="G2056" t="s">
        <v>459</v>
      </c>
      <c r="H2056">
        <v>11042</v>
      </c>
      <c r="I2056" s="1">
        <v>44126</v>
      </c>
      <c r="J2056" s="1" t="str">
        <f>TEXT(Shipping_Data[[#This Row],[OrderDate]],"MMM")</f>
        <v>Oct</v>
      </c>
      <c r="K2056">
        <f>YEAR(Shipping_Data[[#This Row],[OrderDate]])</f>
        <v>2020</v>
      </c>
      <c r="L2056" s="1">
        <v>44140</v>
      </c>
      <c r="M2056" s="1">
        <v>44135</v>
      </c>
      <c r="N2056" t="s">
        <v>40</v>
      </c>
      <c r="O2056">
        <v>61</v>
      </c>
      <c r="P2056" t="s">
        <v>383</v>
      </c>
      <c r="Q2056">
        <v>28.5</v>
      </c>
      <c r="R2056">
        <v>4</v>
      </c>
      <c r="S2056">
        <v>0</v>
      </c>
      <c r="T2056">
        <v>114</v>
      </c>
      <c r="U2056">
        <v>29.99</v>
      </c>
    </row>
    <row r="2057" spans="1:21" hidden="1" x14ac:dyDescent="0.2">
      <c r="A2057" t="s">
        <v>441</v>
      </c>
      <c r="B2057" t="s">
        <v>442</v>
      </c>
      <c r="C2057" t="s">
        <v>443</v>
      </c>
      <c r="D2057" t="s">
        <v>444</v>
      </c>
      <c r="E2057" t="s">
        <v>20</v>
      </c>
      <c r="F2057" t="s">
        <v>477</v>
      </c>
      <c r="G2057" t="s">
        <v>452</v>
      </c>
      <c r="H2057">
        <v>11043</v>
      </c>
      <c r="I2057" s="1">
        <v>44126</v>
      </c>
      <c r="J2057" s="1" t="str">
        <f>TEXT(Shipping_Data[[#This Row],[OrderDate]],"MMM")</f>
        <v>Oct</v>
      </c>
      <c r="K2057">
        <f>YEAR(Shipping_Data[[#This Row],[OrderDate]])</f>
        <v>2020</v>
      </c>
      <c r="L2057" s="1">
        <v>44154</v>
      </c>
      <c r="M2057" s="1">
        <v>44133</v>
      </c>
      <c r="N2057" t="s">
        <v>47</v>
      </c>
      <c r="O2057">
        <v>11</v>
      </c>
      <c r="P2057" t="s">
        <v>27</v>
      </c>
      <c r="Q2057">
        <v>21</v>
      </c>
      <c r="R2057">
        <v>10</v>
      </c>
      <c r="S2057">
        <v>0</v>
      </c>
      <c r="T2057">
        <v>210</v>
      </c>
      <c r="U2057">
        <v>8.8000000000000007</v>
      </c>
    </row>
    <row r="2058" spans="1:21" hidden="1" x14ac:dyDescent="0.2">
      <c r="A2058" t="s">
        <v>354</v>
      </c>
      <c r="B2058" t="s">
        <v>350</v>
      </c>
      <c r="C2058" t="s">
        <v>351</v>
      </c>
      <c r="D2058" t="s">
        <v>352</v>
      </c>
      <c r="E2058" t="s">
        <v>353</v>
      </c>
      <c r="F2058" t="s">
        <v>477</v>
      </c>
      <c r="G2058" t="s">
        <v>453</v>
      </c>
      <c r="H2058">
        <v>11044</v>
      </c>
      <c r="I2058" s="1">
        <v>44127</v>
      </c>
      <c r="J2058" s="1" t="str">
        <f>TEXT(Shipping_Data[[#This Row],[OrderDate]],"MMM")</f>
        <v>Oct</v>
      </c>
      <c r="K2058">
        <f>YEAR(Shipping_Data[[#This Row],[OrderDate]])</f>
        <v>2020</v>
      </c>
      <c r="L2058" s="1">
        <v>44155</v>
      </c>
      <c r="M2058" s="1">
        <v>44135</v>
      </c>
      <c r="N2058" t="s">
        <v>40</v>
      </c>
      <c r="O2058">
        <v>62</v>
      </c>
      <c r="P2058" t="s">
        <v>118</v>
      </c>
      <c r="Q2058">
        <v>49.3</v>
      </c>
      <c r="R2058">
        <v>12</v>
      </c>
      <c r="S2058">
        <v>0</v>
      </c>
      <c r="T2058">
        <v>591.6</v>
      </c>
      <c r="U2058">
        <v>8.7200000000000006</v>
      </c>
    </row>
    <row r="2059" spans="1:21" hidden="1" x14ac:dyDescent="0.2">
      <c r="A2059" t="s">
        <v>365</v>
      </c>
      <c r="B2059" t="s">
        <v>366</v>
      </c>
      <c r="C2059" t="s">
        <v>367</v>
      </c>
      <c r="D2059" t="s">
        <v>368</v>
      </c>
      <c r="E2059" t="s">
        <v>298</v>
      </c>
      <c r="F2059" t="s">
        <v>479</v>
      </c>
      <c r="G2059" t="s">
        <v>456</v>
      </c>
      <c r="H2059">
        <v>11045</v>
      </c>
      <c r="I2059" s="1">
        <v>44127</v>
      </c>
      <c r="J2059" s="1" t="str">
        <f>TEXT(Shipping_Data[[#This Row],[OrderDate]],"MMM")</f>
        <v>Oct</v>
      </c>
      <c r="K2059">
        <f>YEAR(Shipping_Data[[#This Row],[OrderDate]])</f>
        <v>2020</v>
      </c>
      <c r="L2059" s="1">
        <v>44155</v>
      </c>
      <c r="M2059" s="1">
        <v>44150</v>
      </c>
      <c r="N2059" t="s">
        <v>47</v>
      </c>
      <c r="O2059">
        <v>33</v>
      </c>
      <c r="P2059" t="s">
        <v>62</v>
      </c>
      <c r="Q2059">
        <v>2.5</v>
      </c>
      <c r="R2059">
        <v>15</v>
      </c>
      <c r="S2059">
        <v>0</v>
      </c>
      <c r="T2059">
        <v>37.5</v>
      </c>
      <c r="U2059">
        <v>70.58</v>
      </c>
    </row>
    <row r="2060" spans="1:21" hidden="1" x14ac:dyDescent="0.2">
      <c r="A2060" t="s">
        <v>365</v>
      </c>
      <c r="B2060" t="s">
        <v>366</v>
      </c>
      <c r="C2060" t="s">
        <v>367</v>
      </c>
      <c r="D2060" t="s">
        <v>368</v>
      </c>
      <c r="E2060" t="s">
        <v>298</v>
      </c>
      <c r="F2060" t="s">
        <v>479</v>
      </c>
      <c r="G2060" t="s">
        <v>456</v>
      </c>
      <c r="H2060">
        <v>11045</v>
      </c>
      <c r="I2060" s="1">
        <v>44127</v>
      </c>
      <c r="J2060" s="1" t="str">
        <f>TEXT(Shipping_Data[[#This Row],[OrderDate]],"MMM")</f>
        <v>Oct</v>
      </c>
      <c r="K2060">
        <f>YEAR(Shipping_Data[[#This Row],[OrderDate]])</f>
        <v>2020</v>
      </c>
      <c r="L2060" s="1">
        <v>44155</v>
      </c>
      <c r="M2060" s="1">
        <v>44150</v>
      </c>
      <c r="N2060" t="s">
        <v>47</v>
      </c>
      <c r="O2060">
        <v>51</v>
      </c>
      <c r="P2060" t="s">
        <v>42</v>
      </c>
      <c r="Q2060">
        <v>53</v>
      </c>
      <c r="R2060">
        <v>24</v>
      </c>
      <c r="S2060">
        <v>0</v>
      </c>
      <c r="T2060">
        <v>1272</v>
      </c>
      <c r="U2060">
        <v>70.58</v>
      </c>
    </row>
    <row r="2061" spans="1:21" hidden="1" x14ac:dyDescent="0.2">
      <c r="A2061" t="s">
        <v>239</v>
      </c>
      <c r="B2061" t="s">
        <v>240</v>
      </c>
      <c r="C2061" t="s">
        <v>241</v>
      </c>
      <c r="D2061" t="s">
        <v>242</v>
      </c>
      <c r="E2061" t="s">
        <v>34</v>
      </c>
      <c r="F2061" t="s">
        <v>477</v>
      </c>
      <c r="G2061" t="s">
        <v>458</v>
      </c>
      <c r="H2061">
        <v>11046</v>
      </c>
      <c r="I2061" s="1">
        <v>44127</v>
      </c>
      <c r="J2061" s="1" t="str">
        <f>TEXT(Shipping_Data[[#This Row],[OrderDate]],"MMM")</f>
        <v>Oct</v>
      </c>
      <c r="K2061">
        <f>YEAR(Shipping_Data[[#This Row],[OrderDate]])</f>
        <v>2020</v>
      </c>
      <c r="L2061" s="1">
        <v>44155</v>
      </c>
      <c r="M2061" s="1">
        <v>44128</v>
      </c>
      <c r="N2061" t="s">
        <v>47</v>
      </c>
      <c r="O2061">
        <v>12</v>
      </c>
      <c r="P2061" t="s">
        <v>145</v>
      </c>
      <c r="Q2061">
        <v>38</v>
      </c>
      <c r="R2061">
        <v>20</v>
      </c>
      <c r="S2061">
        <v>5.000000074505806E-2</v>
      </c>
      <c r="T2061">
        <v>722</v>
      </c>
      <c r="U2061">
        <v>71.64</v>
      </c>
    </row>
    <row r="2062" spans="1:21" hidden="1" x14ac:dyDescent="0.2">
      <c r="A2062" t="s">
        <v>239</v>
      </c>
      <c r="B2062" t="s">
        <v>240</v>
      </c>
      <c r="C2062" t="s">
        <v>241</v>
      </c>
      <c r="D2062" t="s">
        <v>242</v>
      </c>
      <c r="E2062" t="s">
        <v>34</v>
      </c>
      <c r="F2062" t="s">
        <v>477</v>
      </c>
      <c r="G2062" t="s">
        <v>458</v>
      </c>
      <c r="H2062">
        <v>11046</v>
      </c>
      <c r="I2062" s="1">
        <v>44127</v>
      </c>
      <c r="J2062" s="1" t="str">
        <f>TEXT(Shipping_Data[[#This Row],[OrderDate]],"MMM")</f>
        <v>Oct</v>
      </c>
      <c r="K2062">
        <f>YEAR(Shipping_Data[[#This Row],[OrderDate]])</f>
        <v>2020</v>
      </c>
      <c r="L2062" s="1">
        <v>44155</v>
      </c>
      <c r="M2062" s="1">
        <v>44128</v>
      </c>
      <c r="N2062" t="s">
        <v>47</v>
      </c>
      <c r="O2062">
        <v>32</v>
      </c>
      <c r="P2062" t="s">
        <v>101</v>
      </c>
      <c r="Q2062">
        <v>32</v>
      </c>
      <c r="R2062">
        <v>15</v>
      </c>
      <c r="S2062">
        <v>5.000000074505806E-2</v>
      </c>
      <c r="T2062">
        <v>456</v>
      </c>
      <c r="U2062">
        <v>71.64</v>
      </c>
    </row>
    <row r="2063" spans="1:21" hidden="1" x14ac:dyDescent="0.2">
      <c r="A2063" t="s">
        <v>239</v>
      </c>
      <c r="B2063" t="s">
        <v>240</v>
      </c>
      <c r="C2063" t="s">
        <v>241</v>
      </c>
      <c r="D2063" t="s">
        <v>242</v>
      </c>
      <c r="E2063" t="s">
        <v>34</v>
      </c>
      <c r="F2063" t="s">
        <v>477</v>
      </c>
      <c r="G2063" t="s">
        <v>458</v>
      </c>
      <c r="H2063">
        <v>11046</v>
      </c>
      <c r="I2063" s="1">
        <v>44127</v>
      </c>
      <c r="J2063" s="1" t="str">
        <f>TEXT(Shipping_Data[[#This Row],[OrderDate]],"MMM")</f>
        <v>Oct</v>
      </c>
      <c r="K2063">
        <f>YEAR(Shipping_Data[[#This Row],[OrderDate]])</f>
        <v>2020</v>
      </c>
      <c r="L2063" s="1">
        <v>44155</v>
      </c>
      <c r="M2063" s="1">
        <v>44128</v>
      </c>
      <c r="N2063" t="s">
        <v>47</v>
      </c>
      <c r="O2063">
        <v>35</v>
      </c>
      <c r="P2063" t="s">
        <v>123</v>
      </c>
      <c r="Q2063">
        <v>18</v>
      </c>
      <c r="R2063">
        <v>18</v>
      </c>
      <c r="S2063">
        <v>5.000000074505806E-2</v>
      </c>
      <c r="T2063">
        <v>307.8</v>
      </c>
      <c r="U2063">
        <v>71.64</v>
      </c>
    </row>
    <row r="2064" spans="1:21" hidden="1" x14ac:dyDescent="0.2">
      <c r="A2064" t="s">
        <v>333</v>
      </c>
      <c r="B2064" t="s">
        <v>334</v>
      </c>
      <c r="C2064" t="s">
        <v>224</v>
      </c>
      <c r="D2064" t="s">
        <v>335</v>
      </c>
      <c r="E2064" t="s">
        <v>226</v>
      </c>
      <c r="F2064" t="s">
        <v>477</v>
      </c>
      <c r="G2064" t="s">
        <v>460</v>
      </c>
      <c r="H2064">
        <v>11047</v>
      </c>
      <c r="I2064" s="1">
        <v>44128</v>
      </c>
      <c r="J2064" s="1" t="str">
        <f>TEXT(Shipping_Data[[#This Row],[OrderDate]],"MMM")</f>
        <v>Oct</v>
      </c>
      <c r="K2064">
        <f>YEAR(Shipping_Data[[#This Row],[OrderDate]])</f>
        <v>2020</v>
      </c>
      <c r="L2064" s="1">
        <v>44156</v>
      </c>
      <c r="M2064" s="1">
        <v>44135</v>
      </c>
      <c r="N2064" t="s">
        <v>26</v>
      </c>
      <c r="O2064">
        <v>1</v>
      </c>
      <c r="P2064" t="s">
        <v>210</v>
      </c>
      <c r="Q2064">
        <v>18</v>
      </c>
      <c r="R2064">
        <v>25</v>
      </c>
      <c r="S2064">
        <v>0.25</v>
      </c>
      <c r="T2064">
        <v>337.5</v>
      </c>
      <c r="U2064">
        <v>46.62</v>
      </c>
    </row>
    <row r="2065" spans="1:21" hidden="1" x14ac:dyDescent="0.2">
      <c r="A2065" t="s">
        <v>333</v>
      </c>
      <c r="B2065" t="s">
        <v>334</v>
      </c>
      <c r="C2065" t="s">
        <v>224</v>
      </c>
      <c r="D2065" t="s">
        <v>335</v>
      </c>
      <c r="E2065" t="s">
        <v>226</v>
      </c>
      <c r="F2065" t="s">
        <v>477</v>
      </c>
      <c r="G2065" t="s">
        <v>460</v>
      </c>
      <c r="H2065">
        <v>11047</v>
      </c>
      <c r="I2065" s="1">
        <v>44128</v>
      </c>
      <c r="J2065" s="1" t="str">
        <f>TEXT(Shipping_Data[[#This Row],[OrderDate]],"MMM")</f>
        <v>Oct</v>
      </c>
      <c r="K2065">
        <f>YEAR(Shipping_Data[[#This Row],[OrderDate]])</f>
        <v>2020</v>
      </c>
      <c r="L2065" s="1">
        <v>44156</v>
      </c>
      <c r="M2065" s="1">
        <v>44135</v>
      </c>
      <c r="N2065" t="s">
        <v>26</v>
      </c>
      <c r="O2065">
        <v>5</v>
      </c>
      <c r="P2065" t="s">
        <v>100</v>
      </c>
      <c r="Q2065">
        <v>21.35</v>
      </c>
      <c r="R2065">
        <v>30</v>
      </c>
      <c r="S2065">
        <v>0.25</v>
      </c>
      <c r="T2065">
        <v>480.37</v>
      </c>
      <c r="U2065">
        <v>46.62</v>
      </c>
    </row>
    <row r="2066" spans="1:21" hidden="1" x14ac:dyDescent="0.2">
      <c r="A2066" t="s">
        <v>365</v>
      </c>
      <c r="B2066" t="s">
        <v>366</v>
      </c>
      <c r="C2066" t="s">
        <v>367</v>
      </c>
      <c r="D2066" t="s">
        <v>368</v>
      </c>
      <c r="E2066" t="s">
        <v>298</v>
      </c>
      <c r="F2066" t="s">
        <v>479</v>
      </c>
      <c r="G2066" t="s">
        <v>460</v>
      </c>
      <c r="H2066">
        <v>11048</v>
      </c>
      <c r="I2066" s="1">
        <v>44128</v>
      </c>
      <c r="J2066" s="1" t="str">
        <f>TEXT(Shipping_Data[[#This Row],[OrderDate]],"MMM")</f>
        <v>Oct</v>
      </c>
      <c r="K2066">
        <f>YEAR(Shipping_Data[[#This Row],[OrderDate]])</f>
        <v>2020</v>
      </c>
      <c r="L2066" s="1">
        <v>44156</v>
      </c>
      <c r="M2066" s="1">
        <v>44134</v>
      </c>
      <c r="N2066" t="s">
        <v>26</v>
      </c>
      <c r="O2066">
        <v>68</v>
      </c>
      <c r="P2066" t="s">
        <v>221</v>
      </c>
      <c r="Q2066">
        <v>12.5</v>
      </c>
      <c r="R2066">
        <v>42</v>
      </c>
      <c r="S2066">
        <v>0</v>
      </c>
      <c r="T2066">
        <v>525</v>
      </c>
      <c r="U2066">
        <v>24.12</v>
      </c>
    </row>
    <row r="2067" spans="1:21" hidden="1" x14ac:dyDescent="0.2">
      <c r="A2067" t="s">
        <v>389</v>
      </c>
      <c r="B2067" t="s">
        <v>390</v>
      </c>
      <c r="C2067" t="s">
        <v>391</v>
      </c>
      <c r="D2067" t="s">
        <v>392</v>
      </c>
      <c r="E2067" t="s">
        <v>39</v>
      </c>
      <c r="F2067" t="s">
        <v>478</v>
      </c>
      <c r="G2067" t="s">
        <v>454</v>
      </c>
      <c r="H2067">
        <v>11049</v>
      </c>
      <c r="I2067" s="1">
        <v>44128</v>
      </c>
      <c r="J2067" s="1" t="str">
        <f>TEXT(Shipping_Data[[#This Row],[OrderDate]],"MMM")</f>
        <v>Oct</v>
      </c>
      <c r="K2067">
        <f>YEAR(Shipping_Data[[#This Row],[OrderDate]])</f>
        <v>2020</v>
      </c>
      <c r="L2067" s="1">
        <v>44156</v>
      </c>
      <c r="M2067" s="1">
        <v>44138</v>
      </c>
      <c r="N2067" t="s">
        <v>40</v>
      </c>
      <c r="O2067">
        <v>2</v>
      </c>
      <c r="P2067" t="s">
        <v>79</v>
      </c>
      <c r="Q2067">
        <v>19</v>
      </c>
      <c r="R2067">
        <v>10</v>
      </c>
      <c r="S2067">
        <v>0.20000000298023224</v>
      </c>
      <c r="T2067">
        <v>152</v>
      </c>
      <c r="U2067">
        <v>8.34</v>
      </c>
    </row>
    <row r="2068" spans="1:21" hidden="1" x14ac:dyDescent="0.2">
      <c r="A2068" t="s">
        <v>389</v>
      </c>
      <c r="B2068" t="s">
        <v>390</v>
      </c>
      <c r="C2068" t="s">
        <v>391</v>
      </c>
      <c r="D2068" t="s">
        <v>392</v>
      </c>
      <c r="E2068" t="s">
        <v>39</v>
      </c>
      <c r="F2068" t="s">
        <v>478</v>
      </c>
      <c r="G2068" t="s">
        <v>454</v>
      </c>
      <c r="H2068">
        <v>11049</v>
      </c>
      <c r="I2068" s="1">
        <v>44128</v>
      </c>
      <c r="J2068" s="1" t="str">
        <f>TEXT(Shipping_Data[[#This Row],[OrderDate]],"MMM")</f>
        <v>Oct</v>
      </c>
      <c r="K2068">
        <f>YEAR(Shipping_Data[[#This Row],[OrderDate]])</f>
        <v>2020</v>
      </c>
      <c r="L2068" s="1">
        <v>44156</v>
      </c>
      <c r="M2068" s="1">
        <v>44138</v>
      </c>
      <c r="N2068" t="s">
        <v>40</v>
      </c>
      <c r="O2068">
        <v>12</v>
      </c>
      <c r="P2068" t="s">
        <v>145</v>
      </c>
      <c r="Q2068">
        <v>38</v>
      </c>
      <c r="R2068">
        <v>4</v>
      </c>
      <c r="S2068">
        <v>0.20000000298023224</v>
      </c>
      <c r="T2068">
        <v>121.6</v>
      </c>
      <c r="U2068">
        <v>8.34</v>
      </c>
    </row>
    <row r="2069" spans="1:21" hidden="1" x14ac:dyDescent="0.2">
      <c r="A2069" t="s">
        <v>131</v>
      </c>
      <c r="B2069" t="s">
        <v>132</v>
      </c>
      <c r="C2069" t="s">
        <v>133</v>
      </c>
      <c r="D2069" t="s">
        <v>134</v>
      </c>
      <c r="E2069" t="s">
        <v>135</v>
      </c>
      <c r="F2069" t="s">
        <v>477</v>
      </c>
      <c r="G2069" t="s">
        <v>458</v>
      </c>
      <c r="H2069">
        <v>11050</v>
      </c>
      <c r="I2069" s="1">
        <v>44131</v>
      </c>
      <c r="J2069" s="1" t="str">
        <f>TEXT(Shipping_Data[[#This Row],[OrderDate]],"MMM")</f>
        <v>Oct</v>
      </c>
      <c r="K2069">
        <f>YEAR(Shipping_Data[[#This Row],[OrderDate]])</f>
        <v>2020</v>
      </c>
      <c r="L2069" s="1">
        <v>44159</v>
      </c>
      <c r="M2069" s="1">
        <v>44139</v>
      </c>
      <c r="N2069" t="s">
        <v>47</v>
      </c>
      <c r="O2069">
        <v>76</v>
      </c>
      <c r="P2069" t="s">
        <v>151</v>
      </c>
      <c r="Q2069">
        <v>18</v>
      </c>
      <c r="R2069">
        <v>50</v>
      </c>
      <c r="S2069">
        <v>0.10000000149011612</v>
      </c>
      <c r="T2069">
        <v>810</v>
      </c>
      <c r="U2069">
        <v>59.41</v>
      </c>
    </row>
    <row r="2070" spans="1:21" hidden="1" x14ac:dyDescent="0.2">
      <c r="A2070" t="s">
        <v>313</v>
      </c>
      <c r="B2070" t="s">
        <v>314</v>
      </c>
      <c r="C2070" t="s">
        <v>315</v>
      </c>
      <c r="D2070" t="s">
        <v>316</v>
      </c>
      <c r="E2070" t="s">
        <v>20</v>
      </c>
      <c r="F2070" t="s">
        <v>477</v>
      </c>
      <c r="G2070" t="s">
        <v>460</v>
      </c>
      <c r="H2070">
        <v>11051</v>
      </c>
      <c r="I2070" s="1">
        <v>44131</v>
      </c>
      <c r="J2070" s="1" t="str">
        <f>TEXT(Shipping_Data[[#This Row],[OrderDate]],"MMM")</f>
        <v>Oct</v>
      </c>
      <c r="K2070">
        <f>YEAR(Shipping_Data[[#This Row],[OrderDate]])</f>
        <v>2020</v>
      </c>
      <c r="L2070" s="1">
        <v>44159</v>
      </c>
      <c r="M2070" s="1">
        <v>44154</v>
      </c>
      <c r="N2070" t="s">
        <v>26</v>
      </c>
      <c r="O2070">
        <v>24</v>
      </c>
      <c r="P2070" t="s">
        <v>72</v>
      </c>
      <c r="Q2070">
        <v>4.5</v>
      </c>
      <c r="R2070">
        <v>10</v>
      </c>
      <c r="S2070">
        <v>0.20000000298023224</v>
      </c>
      <c r="T2070">
        <v>36</v>
      </c>
      <c r="U2070">
        <v>2.79</v>
      </c>
    </row>
    <row r="2071" spans="1:21" hidden="1" x14ac:dyDescent="0.2">
      <c r="A2071" t="s">
        <v>43</v>
      </c>
      <c r="B2071" t="s">
        <v>44</v>
      </c>
      <c r="C2071" t="s">
        <v>45</v>
      </c>
      <c r="D2071" t="s">
        <v>46</v>
      </c>
      <c r="E2071" t="s">
        <v>39</v>
      </c>
      <c r="F2071" t="s">
        <v>478</v>
      </c>
      <c r="G2071" t="s">
        <v>454</v>
      </c>
      <c r="H2071">
        <v>11052</v>
      </c>
      <c r="I2071" s="1">
        <v>44131</v>
      </c>
      <c r="J2071" s="1" t="str">
        <f>TEXT(Shipping_Data[[#This Row],[OrderDate]],"MMM")</f>
        <v>Oct</v>
      </c>
      <c r="K2071">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hidden="1" x14ac:dyDescent="0.2">
      <c r="A2072" t="s">
        <v>43</v>
      </c>
      <c r="B2072" t="s">
        <v>44</v>
      </c>
      <c r="C2072" t="s">
        <v>45</v>
      </c>
      <c r="D2072" t="s">
        <v>46</v>
      </c>
      <c r="E2072" t="s">
        <v>39</v>
      </c>
      <c r="F2072" t="s">
        <v>478</v>
      </c>
      <c r="G2072" t="s">
        <v>454</v>
      </c>
      <c r="H2072">
        <v>11052</v>
      </c>
      <c r="I2072" s="1">
        <v>44131</v>
      </c>
      <c r="J2072" s="1" t="str">
        <f>TEXT(Shipping_Data[[#This Row],[OrderDate]],"MMM")</f>
        <v>Oct</v>
      </c>
      <c r="K2072">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hidden="1" x14ac:dyDescent="0.2">
      <c r="A2073" t="s">
        <v>318</v>
      </c>
      <c r="B2073" t="s">
        <v>319</v>
      </c>
      <c r="C2073" t="s">
        <v>320</v>
      </c>
      <c r="D2073" t="s">
        <v>321</v>
      </c>
      <c r="E2073" t="s">
        <v>99</v>
      </c>
      <c r="F2073" t="s">
        <v>477</v>
      </c>
      <c r="G2073" t="s">
        <v>459</v>
      </c>
      <c r="H2073">
        <v>11053</v>
      </c>
      <c r="I2073" s="1">
        <v>44131</v>
      </c>
      <c r="J2073" s="1" t="str">
        <f>TEXT(Shipping_Data[[#This Row],[OrderDate]],"MMM")</f>
        <v>Oct</v>
      </c>
      <c r="K2073">
        <f>YEAR(Shipping_Data[[#This Row],[OrderDate]])</f>
        <v>2020</v>
      </c>
      <c r="L2073" s="1">
        <v>44159</v>
      </c>
      <c r="M2073" s="1">
        <v>44133</v>
      </c>
      <c r="N2073" t="s">
        <v>47</v>
      </c>
      <c r="O2073">
        <v>18</v>
      </c>
      <c r="P2073" t="s">
        <v>232</v>
      </c>
      <c r="Q2073">
        <v>62.5</v>
      </c>
      <c r="R2073">
        <v>35</v>
      </c>
      <c r="S2073">
        <v>0.20000000298023224</v>
      </c>
      <c r="T2073">
        <v>1750</v>
      </c>
      <c r="U2073">
        <v>53.05</v>
      </c>
    </row>
    <row r="2074" spans="1:21" hidden="1" x14ac:dyDescent="0.2">
      <c r="A2074" t="s">
        <v>318</v>
      </c>
      <c r="B2074" t="s">
        <v>319</v>
      </c>
      <c r="C2074" t="s">
        <v>320</v>
      </c>
      <c r="D2074" t="s">
        <v>321</v>
      </c>
      <c r="E2074" t="s">
        <v>99</v>
      </c>
      <c r="F2074" t="s">
        <v>477</v>
      </c>
      <c r="G2074" t="s">
        <v>459</v>
      </c>
      <c r="H2074">
        <v>11053</v>
      </c>
      <c r="I2074" s="1">
        <v>44131</v>
      </c>
      <c r="J2074" s="1" t="str">
        <f>TEXT(Shipping_Data[[#This Row],[OrderDate]],"MMM")</f>
        <v>Oct</v>
      </c>
      <c r="K2074">
        <f>YEAR(Shipping_Data[[#This Row],[OrderDate]])</f>
        <v>2020</v>
      </c>
      <c r="L2074" s="1">
        <v>44159</v>
      </c>
      <c r="M2074" s="1">
        <v>44133</v>
      </c>
      <c r="N2074" t="s">
        <v>47</v>
      </c>
      <c r="O2074">
        <v>32</v>
      </c>
      <c r="P2074" t="s">
        <v>101</v>
      </c>
      <c r="Q2074">
        <v>32</v>
      </c>
      <c r="R2074">
        <v>20</v>
      </c>
      <c r="S2074">
        <v>0</v>
      </c>
      <c r="T2074">
        <v>640</v>
      </c>
      <c r="U2074">
        <v>53.05</v>
      </c>
    </row>
    <row r="2075" spans="1:21" hidden="1" x14ac:dyDescent="0.2">
      <c r="A2075" t="s">
        <v>318</v>
      </c>
      <c r="B2075" t="s">
        <v>319</v>
      </c>
      <c r="C2075" t="s">
        <v>320</v>
      </c>
      <c r="D2075" t="s">
        <v>321</v>
      </c>
      <c r="E2075" t="s">
        <v>99</v>
      </c>
      <c r="F2075" t="s">
        <v>477</v>
      </c>
      <c r="G2075" t="s">
        <v>459</v>
      </c>
      <c r="H2075">
        <v>11053</v>
      </c>
      <c r="I2075" s="1">
        <v>44131</v>
      </c>
      <c r="J2075" s="1" t="str">
        <f>TEXT(Shipping_Data[[#This Row],[OrderDate]],"MMM")</f>
        <v>Oct</v>
      </c>
      <c r="K2075">
        <f>YEAR(Shipping_Data[[#This Row],[OrderDate]])</f>
        <v>2020</v>
      </c>
      <c r="L2075" s="1">
        <v>44159</v>
      </c>
      <c r="M2075" s="1">
        <v>44133</v>
      </c>
      <c r="N2075" t="s">
        <v>47</v>
      </c>
      <c r="O2075">
        <v>64</v>
      </c>
      <c r="P2075" t="s">
        <v>228</v>
      </c>
      <c r="Q2075">
        <v>33.25</v>
      </c>
      <c r="R2075">
        <v>25</v>
      </c>
      <c r="S2075">
        <v>0.20000000298023224</v>
      </c>
      <c r="T2075">
        <v>665</v>
      </c>
      <c r="U2075">
        <v>53.05</v>
      </c>
    </row>
    <row r="2076" spans="1:21" hidden="1" x14ac:dyDescent="0.2">
      <c r="A2076" t="s">
        <v>413</v>
      </c>
      <c r="B2076" t="s">
        <v>414</v>
      </c>
      <c r="C2076" t="s">
        <v>380</v>
      </c>
      <c r="D2076" t="s">
        <v>381</v>
      </c>
      <c r="E2076" t="s">
        <v>382</v>
      </c>
      <c r="F2076" t="s">
        <v>478</v>
      </c>
      <c r="G2076" t="s">
        <v>458</v>
      </c>
      <c r="H2076">
        <v>11054</v>
      </c>
      <c r="I2076" s="1">
        <v>44132</v>
      </c>
      <c r="J2076" s="1" t="str">
        <f>TEXT(Shipping_Data[[#This Row],[OrderDate]],"MMM")</f>
        <v>Oct</v>
      </c>
      <c r="K2076">
        <f>YEAR(Shipping_Data[[#This Row],[OrderDate]])</f>
        <v>2020</v>
      </c>
      <c r="L2076" s="1">
        <v>44160</v>
      </c>
      <c r="M2076" s="1">
        <v>44155</v>
      </c>
      <c r="N2076" t="s">
        <v>40</v>
      </c>
      <c r="O2076">
        <v>33</v>
      </c>
      <c r="P2076" t="s">
        <v>62</v>
      </c>
      <c r="Q2076">
        <v>2.5</v>
      </c>
      <c r="R2076">
        <v>10</v>
      </c>
      <c r="S2076">
        <v>0</v>
      </c>
      <c r="T2076">
        <v>25</v>
      </c>
      <c r="U2076">
        <v>0.33</v>
      </c>
    </row>
    <row r="2077" spans="1:21" hidden="1" x14ac:dyDescent="0.2">
      <c r="A2077" t="s">
        <v>413</v>
      </c>
      <c r="B2077" t="s">
        <v>414</v>
      </c>
      <c r="C2077" t="s">
        <v>380</v>
      </c>
      <c r="D2077" t="s">
        <v>381</v>
      </c>
      <c r="E2077" t="s">
        <v>382</v>
      </c>
      <c r="F2077" t="s">
        <v>478</v>
      </c>
      <c r="G2077" t="s">
        <v>458</v>
      </c>
      <c r="H2077">
        <v>11054</v>
      </c>
      <c r="I2077" s="1">
        <v>44132</v>
      </c>
      <c r="J2077" s="1" t="str">
        <f>TEXT(Shipping_Data[[#This Row],[OrderDate]],"MMM")</f>
        <v>Oct</v>
      </c>
      <c r="K2077">
        <f>YEAR(Shipping_Data[[#This Row],[OrderDate]])</f>
        <v>2020</v>
      </c>
      <c r="L2077" s="1">
        <v>44160</v>
      </c>
      <c r="M2077" s="1">
        <v>44155</v>
      </c>
      <c r="N2077" t="s">
        <v>40</v>
      </c>
      <c r="O2077">
        <v>67</v>
      </c>
      <c r="P2077" t="s">
        <v>209</v>
      </c>
      <c r="Q2077">
        <v>14</v>
      </c>
      <c r="R2077">
        <v>20</v>
      </c>
      <c r="S2077">
        <v>0</v>
      </c>
      <c r="T2077">
        <v>280</v>
      </c>
      <c r="U2077">
        <v>0.33</v>
      </c>
    </row>
    <row r="2078" spans="1:21" hidden="1" x14ac:dyDescent="0.2">
      <c r="A2078" t="s">
        <v>89</v>
      </c>
      <c r="B2078" t="s">
        <v>90</v>
      </c>
      <c r="C2078" t="s">
        <v>91</v>
      </c>
      <c r="D2078" t="s">
        <v>92</v>
      </c>
      <c r="E2078" t="s">
        <v>93</v>
      </c>
      <c r="F2078" t="s">
        <v>478</v>
      </c>
      <c r="G2078" t="s">
        <v>460</v>
      </c>
      <c r="H2078">
        <v>11055</v>
      </c>
      <c r="I2078" s="1">
        <v>44132</v>
      </c>
      <c r="J2078" s="1" t="str">
        <f>TEXT(Shipping_Data[[#This Row],[OrderDate]],"MMM")</f>
        <v>Oct</v>
      </c>
      <c r="K2078">
        <f>YEAR(Shipping_Data[[#This Row],[OrderDate]])</f>
        <v>2020</v>
      </c>
      <c r="L2078" s="1">
        <v>44160</v>
      </c>
      <c r="M2078" s="1">
        <v>44139</v>
      </c>
      <c r="N2078" t="s">
        <v>47</v>
      </c>
      <c r="O2078">
        <v>24</v>
      </c>
      <c r="P2078" t="s">
        <v>72</v>
      </c>
      <c r="Q2078">
        <v>4.5</v>
      </c>
      <c r="R2078">
        <v>15</v>
      </c>
      <c r="S2078">
        <v>0</v>
      </c>
      <c r="T2078">
        <v>67.5</v>
      </c>
      <c r="U2078">
        <v>120.92</v>
      </c>
    </row>
    <row r="2079" spans="1:21" hidden="1" x14ac:dyDescent="0.2">
      <c r="A2079" t="s">
        <v>89</v>
      </c>
      <c r="B2079" t="s">
        <v>90</v>
      </c>
      <c r="C2079" t="s">
        <v>91</v>
      </c>
      <c r="D2079" t="s">
        <v>92</v>
      </c>
      <c r="E2079" t="s">
        <v>93</v>
      </c>
      <c r="F2079" t="s">
        <v>478</v>
      </c>
      <c r="G2079" t="s">
        <v>460</v>
      </c>
      <c r="H2079">
        <v>11055</v>
      </c>
      <c r="I2079" s="1">
        <v>44132</v>
      </c>
      <c r="J2079" s="1" t="str">
        <f>TEXT(Shipping_Data[[#This Row],[OrderDate]],"MMM")</f>
        <v>Oct</v>
      </c>
      <c r="K2079">
        <f>YEAR(Shipping_Data[[#This Row],[OrderDate]])</f>
        <v>2020</v>
      </c>
      <c r="L2079" s="1">
        <v>44160</v>
      </c>
      <c r="M2079" s="1">
        <v>44139</v>
      </c>
      <c r="N2079" t="s">
        <v>47</v>
      </c>
      <c r="O2079">
        <v>25</v>
      </c>
      <c r="P2079" t="s">
        <v>275</v>
      </c>
      <c r="Q2079">
        <v>14</v>
      </c>
      <c r="R2079">
        <v>15</v>
      </c>
      <c r="S2079">
        <v>0</v>
      </c>
      <c r="T2079">
        <v>210</v>
      </c>
      <c r="U2079">
        <v>120.92</v>
      </c>
    </row>
    <row r="2080" spans="1:21" hidden="1" x14ac:dyDescent="0.2">
      <c r="A2080" t="s">
        <v>89</v>
      </c>
      <c r="B2080" t="s">
        <v>90</v>
      </c>
      <c r="C2080" t="s">
        <v>91</v>
      </c>
      <c r="D2080" t="s">
        <v>92</v>
      </c>
      <c r="E2080" t="s">
        <v>93</v>
      </c>
      <c r="F2080" t="s">
        <v>478</v>
      </c>
      <c r="G2080" t="s">
        <v>460</v>
      </c>
      <c r="H2080">
        <v>11055</v>
      </c>
      <c r="I2080" s="1">
        <v>44132</v>
      </c>
      <c r="J2080" s="1" t="str">
        <f>TEXT(Shipping_Data[[#This Row],[OrderDate]],"MMM")</f>
        <v>Oct</v>
      </c>
      <c r="K2080">
        <f>YEAR(Shipping_Data[[#This Row],[OrderDate]])</f>
        <v>2020</v>
      </c>
      <c r="L2080" s="1">
        <v>44160</v>
      </c>
      <c r="M2080" s="1">
        <v>44139</v>
      </c>
      <c r="N2080" t="s">
        <v>47</v>
      </c>
      <c r="O2080">
        <v>51</v>
      </c>
      <c r="P2080" t="s">
        <v>42</v>
      </c>
      <c r="Q2080">
        <v>53</v>
      </c>
      <c r="R2080">
        <v>20</v>
      </c>
      <c r="S2080">
        <v>0</v>
      </c>
      <c r="T2080">
        <v>1060</v>
      </c>
      <c r="U2080">
        <v>120.92</v>
      </c>
    </row>
    <row r="2081" spans="1:21" hidden="1" x14ac:dyDescent="0.2">
      <c r="A2081" t="s">
        <v>89</v>
      </c>
      <c r="B2081" t="s">
        <v>90</v>
      </c>
      <c r="C2081" t="s">
        <v>91</v>
      </c>
      <c r="D2081" t="s">
        <v>92</v>
      </c>
      <c r="E2081" t="s">
        <v>93</v>
      </c>
      <c r="F2081" t="s">
        <v>478</v>
      </c>
      <c r="G2081" t="s">
        <v>460</v>
      </c>
      <c r="H2081">
        <v>11055</v>
      </c>
      <c r="I2081" s="1">
        <v>44132</v>
      </c>
      <c r="J2081" s="1" t="str">
        <f>TEXT(Shipping_Data[[#This Row],[OrderDate]],"MMM")</f>
        <v>Oct</v>
      </c>
      <c r="K2081">
        <f>YEAR(Shipping_Data[[#This Row],[OrderDate]])</f>
        <v>2020</v>
      </c>
      <c r="L2081" s="1">
        <v>44160</v>
      </c>
      <c r="M2081" s="1">
        <v>44139</v>
      </c>
      <c r="N2081" t="s">
        <v>47</v>
      </c>
      <c r="O2081">
        <v>57</v>
      </c>
      <c r="P2081" t="s">
        <v>55</v>
      </c>
      <c r="Q2081">
        <v>19.5</v>
      </c>
      <c r="R2081">
        <v>20</v>
      </c>
      <c r="S2081">
        <v>0</v>
      </c>
      <c r="T2081">
        <v>390</v>
      </c>
      <c r="U2081">
        <v>120.92</v>
      </c>
    </row>
    <row r="2082" spans="1:21" hidden="1" x14ac:dyDescent="0.2">
      <c r="A2082" t="s">
        <v>333</v>
      </c>
      <c r="B2082" t="s">
        <v>334</v>
      </c>
      <c r="C2082" t="s">
        <v>224</v>
      </c>
      <c r="D2082" t="s">
        <v>335</v>
      </c>
      <c r="E2082" t="s">
        <v>226</v>
      </c>
      <c r="F2082" t="s">
        <v>477</v>
      </c>
      <c r="G2082" t="s">
        <v>458</v>
      </c>
      <c r="H2082">
        <v>11056</v>
      </c>
      <c r="I2082" s="1">
        <v>44132</v>
      </c>
      <c r="J2082" s="1" t="str">
        <f>TEXT(Shipping_Data[[#This Row],[OrderDate]],"MMM")</f>
        <v>Oct</v>
      </c>
      <c r="K2082">
        <f>YEAR(Shipping_Data[[#This Row],[OrderDate]])</f>
        <v>2020</v>
      </c>
      <c r="L2082" s="1">
        <v>44146</v>
      </c>
      <c r="M2082" s="1">
        <v>44135</v>
      </c>
      <c r="N2082" t="s">
        <v>47</v>
      </c>
      <c r="O2082">
        <v>7</v>
      </c>
      <c r="P2082" t="s">
        <v>128</v>
      </c>
      <c r="Q2082">
        <v>30</v>
      </c>
      <c r="R2082">
        <v>40</v>
      </c>
      <c r="S2082">
        <v>0</v>
      </c>
      <c r="T2082">
        <v>1200</v>
      </c>
      <c r="U2082">
        <v>278.95999999999998</v>
      </c>
    </row>
    <row r="2083" spans="1:21" hidden="1" x14ac:dyDescent="0.2">
      <c r="A2083" t="s">
        <v>333</v>
      </c>
      <c r="B2083" t="s">
        <v>334</v>
      </c>
      <c r="C2083" t="s">
        <v>224</v>
      </c>
      <c r="D2083" t="s">
        <v>335</v>
      </c>
      <c r="E2083" t="s">
        <v>226</v>
      </c>
      <c r="F2083" t="s">
        <v>477</v>
      </c>
      <c r="G2083" t="s">
        <v>458</v>
      </c>
      <c r="H2083">
        <v>11056</v>
      </c>
      <c r="I2083" s="1">
        <v>44132</v>
      </c>
      <c r="J2083" s="1" t="str">
        <f>TEXT(Shipping_Data[[#This Row],[OrderDate]],"MMM")</f>
        <v>Oct</v>
      </c>
      <c r="K2083">
        <f>YEAR(Shipping_Data[[#This Row],[OrderDate]])</f>
        <v>2020</v>
      </c>
      <c r="L2083" s="1">
        <v>44146</v>
      </c>
      <c r="M2083" s="1">
        <v>44135</v>
      </c>
      <c r="N2083" t="s">
        <v>47</v>
      </c>
      <c r="O2083">
        <v>55</v>
      </c>
      <c r="P2083" t="s">
        <v>73</v>
      </c>
      <c r="Q2083">
        <v>24</v>
      </c>
      <c r="R2083">
        <v>35</v>
      </c>
      <c r="S2083">
        <v>0</v>
      </c>
      <c r="T2083">
        <v>840</v>
      </c>
      <c r="U2083">
        <v>278.95999999999998</v>
      </c>
    </row>
    <row r="2084" spans="1:21" hidden="1" x14ac:dyDescent="0.2">
      <c r="A2084" t="s">
        <v>333</v>
      </c>
      <c r="B2084" t="s">
        <v>334</v>
      </c>
      <c r="C2084" t="s">
        <v>224</v>
      </c>
      <c r="D2084" t="s">
        <v>335</v>
      </c>
      <c r="E2084" t="s">
        <v>226</v>
      </c>
      <c r="F2084" t="s">
        <v>477</v>
      </c>
      <c r="G2084" t="s">
        <v>458</v>
      </c>
      <c r="H2084">
        <v>11056</v>
      </c>
      <c r="I2084" s="1">
        <v>44132</v>
      </c>
      <c r="J2084" s="1" t="str">
        <f>TEXT(Shipping_Data[[#This Row],[OrderDate]],"MMM")</f>
        <v>Oct</v>
      </c>
      <c r="K2084">
        <f>YEAR(Shipping_Data[[#This Row],[OrderDate]])</f>
        <v>2020</v>
      </c>
      <c r="L2084" s="1">
        <v>44146</v>
      </c>
      <c r="M2084" s="1">
        <v>44135</v>
      </c>
      <c r="N2084" t="s">
        <v>47</v>
      </c>
      <c r="O2084">
        <v>60</v>
      </c>
      <c r="P2084" t="s">
        <v>63</v>
      </c>
      <c r="Q2084">
        <v>34</v>
      </c>
      <c r="R2084">
        <v>50</v>
      </c>
      <c r="S2084">
        <v>0</v>
      </c>
      <c r="T2084">
        <v>1700</v>
      </c>
      <c r="U2084">
        <v>278.95999999999998</v>
      </c>
    </row>
    <row r="2085" spans="1:21" hidden="1" x14ac:dyDescent="0.2">
      <c r="A2085" t="s">
        <v>410</v>
      </c>
      <c r="B2085" t="s">
        <v>411</v>
      </c>
      <c r="C2085" t="s">
        <v>224</v>
      </c>
      <c r="D2085" t="s">
        <v>412</v>
      </c>
      <c r="E2085" t="s">
        <v>226</v>
      </c>
      <c r="F2085" t="s">
        <v>477</v>
      </c>
      <c r="G2085" t="s">
        <v>454</v>
      </c>
      <c r="H2085">
        <v>11057</v>
      </c>
      <c r="I2085" s="1">
        <v>44133</v>
      </c>
      <c r="J2085" s="1" t="str">
        <f>TEXT(Shipping_Data[[#This Row],[OrderDate]],"MMM")</f>
        <v>Oct</v>
      </c>
      <c r="K2085">
        <f>YEAR(Shipping_Data[[#This Row],[OrderDate]])</f>
        <v>2020</v>
      </c>
      <c r="L2085" s="1">
        <v>44161</v>
      </c>
      <c r="M2085" s="1">
        <v>44135</v>
      </c>
      <c r="N2085" t="s">
        <v>26</v>
      </c>
      <c r="O2085">
        <v>70</v>
      </c>
      <c r="P2085" t="s">
        <v>119</v>
      </c>
      <c r="Q2085">
        <v>15</v>
      </c>
      <c r="R2085">
        <v>3</v>
      </c>
      <c r="S2085">
        <v>0</v>
      </c>
      <c r="T2085">
        <v>45</v>
      </c>
      <c r="U2085">
        <v>4.13</v>
      </c>
    </row>
    <row r="2086" spans="1:21" hidden="1" x14ac:dyDescent="0.2">
      <c r="A2086" t="s">
        <v>409</v>
      </c>
      <c r="B2086" t="s">
        <v>406</v>
      </c>
      <c r="C2086" t="s">
        <v>407</v>
      </c>
      <c r="D2086" t="s">
        <v>408</v>
      </c>
      <c r="E2086" t="s">
        <v>34</v>
      </c>
      <c r="F2086" t="s">
        <v>477</v>
      </c>
      <c r="G2086" t="s">
        <v>455</v>
      </c>
      <c r="H2086">
        <v>11058</v>
      </c>
      <c r="I2086" s="1">
        <v>44133</v>
      </c>
      <c r="J2086" s="1" t="str">
        <f>TEXT(Shipping_Data[[#This Row],[OrderDate]],"MMM")</f>
        <v>Oct</v>
      </c>
      <c r="K2086">
        <f>YEAR(Shipping_Data[[#This Row],[OrderDate]])</f>
        <v>2020</v>
      </c>
      <c r="L2086" s="1">
        <v>44161</v>
      </c>
      <c r="M2086" s="1">
        <v>44156</v>
      </c>
      <c r="N2086" t="s">
        <v>26</v>
      </c>
      <c r="O2086">
        <v>21</v>
      </c>
      <c r="P2086" t="s">
        <v>107</v>
      </c>
      <c r="Q2086">
        <v>10</v>
      </c>
      <c r="R2086">
        <v>3</v>
      </c>
      <c r="S2086">
        <v>0</v>
      </c>
      <c r="T2086">
        <v>30</v>
      </c>
      <c r="U2086">
        <v>31.14</v>
      </c>
    </row>
    <row r="2087" spans="1:21" hidden="1" x14ac:dyDescent="0.2">
      <c r="A2087" t="s">
        <v>409</v>
      </c>
      <c r="B2087" t="s">
        <v>406</v>
      </c>
      <c r="C2087" t="s">
        <v>407</v>
      </c>
      <c r="D2087" t="s">
        <v>408</v>
      </c>
      <c r="E2087" t="s">
        <v>34</v>
      </c>
      <c r="F2087" t="s">
        <v>477</v>
      </c>
      <c r="G2087" t="s">
        <v>455</v>
      </c>
      <c r="H2087">
        <v>11058</v>
      </c>
      <c r="I2087" s="1">
        <v>44133</v>
      </c>
      <c r="J2087" s="1" t="str">
        <f>TEXT(Shipping_Data[[#This Row],[OrderDate]],"MMM")</f>
        <v>Oct</v>
      </c>
      <c r="K2087">
        <f>YEAR(Shipping_Data[[#This Row],[OrderDate]])</f>
        <v>2020</v>
      </c>
      <c r="L2087" s="1">
        <v>44161</v>
      </c>
      <c r="M2087" s="1">
        <v>44156</v>
      </c>
      <c r="N2087" t="s">
        <v>26</v>
      </c>
      <c r="O2087">
        <v>60</v>
      </c>
      <c r="P2087" t="s">
        <v>63</v>
      </c>
      <c r="Q2087">
        <v>34</v>
      </c>
      <c r="R2087">
        <v>21</v>
      </c>
      <c r="S2087">
        <v>0</v>
      </c>
      <c r="T2087">
        <v>714</v>
      </c>
      <c r="U2087">
        <v>31.14</v>
      </c>
    </row>
    <row r="2088" spans="1:21" hidden="1" x14ac:dyDescent="0.2">
      <c r="A2088" t="s">
        <v>409</v>
      </c>
      <c r="B2088" t="s">
        <v>406</v>
      </c>
      <c r="C2088" t="s">
        <v>407</v>
      </c>
      <c r="D2088" t="s">
        <v>408</v>
      </c>
      <c r="E2088" t="s">
        <v>34</v>
      </c>
      <c r="F2088" t="s">
        <v>477</v>
      </c>
      <c r="G2088" t="s">
        <v>455</v>
      </c>
      <c r="H2088">
        <v>11058</v>
      </c>
      <c r="I2088" s="1">
        <v>44133</v>
      </c>
      <c r="J2088" s="1" t="str">
        <f>TEXT(Shipping_Data[[#This Row],[OrderDate]],"MMM")</f>
        <v>Oct</v>
      </c>
      <c r="K2088">
        <f>YEAR(Shipping_Data[[#This Row],[OrderDate]])</f>
        <v>2020</v>
      </c>
      <c r="L2088" s="1">
        <v>44161</v>
      </c>
      <c r="M2088" s="1">
        <v>44156</v>
      </c>
      <c r="N2088" t="s">
        <v>26</v>
      </c>
      <c r="O2088">
        <v>61</v>
      </c>
      <c r="P2088" t="s">
        <v>383</v>
      </c>
      <c r="Q2088">
        <v>28.5</v>
      </c>
      <c r="R2088">
        <v>4</v>
      </c>
      <c r="S2088">
        <v>0</v>
      </c>
      <c r="T2088">
        <v>114</v>
      </c>
      <c r="U2088">
        <v>31.14</v>
      </c>
    </row>
    <row r="2089" spans="1:21" hidden="1" x14ac:dyDescent="0.2">
      <c r="A2089" t="s">
        <v>211</v>
      </c>
      <c r="B2089" t="s">
        <v>212</v>
      </c>
      <c r="C2089" t="s">
        <v>45</v>
      </c>
      <c r="D2089" t="s">
        <v>213</v>
      </c>
      <c r="E2089" t="s">
        <v>39</v>
      </c>
      <c r="F2089" t="s">
        <v>478</v>
      </c>
      <c r="G2089" t="s">
        <v>459</v>
      </c>
      <c r="H2089">
        <v>11059</v>
      </c>
      <c r="I2089" s="1">
        <v>44133</v>
      </c>
      <c r="J2089" s="1" t="str">
        <f>TEXT(Shipping_Data[[#This Row],[OrderDate]],"MMM")</f>
        <v>Oct</v>
      </c>
      <c r="K2089">
        <f>YEAR(Shipping_Data[[#This Row],[OrderDate]])</f>
        <v>2020</v>
      </c>
      <c r="L2089" s="1">
        <v>44175</v>
      </c>
      <c r="M2089" s="1">
        <v>44170</v>
      </c>
      <c r="N2089" t="s">
        <v>47</v>
      </c>
      <c r="O2089">
        <v>13</v>
      </c>
      <c r="P2089" t="s">
        <v>180</v>
      </c>
      <c r="Q2089">
        <v>6</v>
      </c>
      <c r="R2089">
        <v>30</v>
      </c>
      <c r="S2089">
        <v>0</v>
      </c>
      <c r="T2089">
        <v>180</v>
      </c>
      <c r="U2089">
        <v>85.8</v>
      </c>
    </row>
    <row r="2090" spans="1:21" hidden="1" x14ac:dyDescent="0.2">
      <c r="A2090" t="s">
        <v>211</v>
      </c>
      <c r="B2090" t="s">
        <v>212</v>
      </c>
      <c r="C2090" t="s">
        <v>45</v>
      </c>
      <c r="D2090" t="s">
        <v>213</v>
      </c>
      <c r="E2090" t="s">
        <v>39</v>
      </c>
      <c r="F2090" t="s">
        <v>478</v>
      </c>
      <c r="G2090" t="s">
        <v>459</v>
      </c>
      <c r="H2090">
        <v>11059</v>
      </c>
      <c r="I2090" s="1">
        <v>44133</v>
      </c>
      <c r="J2090" s="1" t="str">
        <f>TEXT(Shipping_Data[[#This Row],[OrderDate]],"MMM")</f>
        <v>Oct</v>
      </c>
      <c r="K2090">
        <f>YEAR(Shipping_Data[[#This Row],[OrderDate]])</f>
        <v>2020</v>
      </c>
      <c r="L2090" s="1">
        <v>44175</v>
      </c>
      <c r="M2090" s="1">
        <v>44170</v>
      </c>
      <c r="N2090" t="s">
        <v>47</v>
      </c>
      <c r="O2090">
        <v>17</v>
      </c>
      <c r="P2090" t="s">
        <v>140</v>
      </c>
      <c r="Q2090">
        <v>39</v>
      </c>
      <c r="R2090">
        <v>12</v>
      </c>
      <c r="S2090">
        <v>0</v>
      </c>
      <c r="T2090">
        <v>468</v>
      </c>
      <c r="U2090">
        <v>85.8</v>
      </c>
    </row>
    <row r="2091" spans="1:21" hidden="1" x14ac:dyDescent="0.2">
      <c r="A2091" t="s">
        <v>211</v>
      </c>
      <c r="B2091" t="s">
        <v>212</v>
      </c>
      <c r="C2091" t="s">
        <v>45</v>
      </c>
      <c r="D2091" t="s">
        <v>213</v>
      </c>
      <c r="E2091" t="s">
        <v>39</v>
      </c>
      <c r="F2091" t="s">
        <v>478</v>
      </c>
      <c r="G2091" t="s">
        <v>459</v>
      </c>
      <c r="H2091">
        <v>11059</v>
      </c>
      <c r="I2091" s="1">
        <v>44133</v>
      </c>
      <c r="J2091" s="1" t="str">
        <f>TEXT(Shipping_Data[[#This Row],[OrderDate]],"MMM")</f>
        <v>Oct</v>
      </c>
      <c r="K2091">
        <f>YEAR(Shipping_Data[[#This Row],[OrderDate]])</f>
        <v>2020</v>
      </c>
      <c r="L2091" s="1">
        <v>44175</v>
      </c>
      <c r="M2091" s="1">
        <v>44170</v>
      </c>
      <c r="N2091" t="s">
        <v>47</v>
      </c>
      <c r="O2091">
        <v>60</v>
      </c>
      <c r="P2091" t="s">
        <v>63</v>
      </c>
      <c r="Q2091">
        <v>34</v>
      </c>
      <c r="R2091">
        <v>35</v>
      </c>
      <c r="S2091">
        <v>0</v>
      </c>
      <c r="T2091">
        <v>1190</v>
      </c>
      <c r="U2091">
        <v>85.8</v>
      </c>
    </row>
    <row r="2092" spans="1:21" hidden="1" x14ac:dyDescent="0.2">
      <c r="A2092" t="s">
        <v>385</v>
      </c>
      <c r="B2092" t="s">
        <v>386</v>
      </c>
      <c r="C2092" t="s">
        <v>387</v>
      </c>
      <c r="D2092" t="s">
        <v>388</v>
      </c>
      <c r="E2092" t="s">
        <v>176</v>
      </c>
      <c r="F2092" t="s">
        <v>477</v>
      </c>
      <c r="G2092" t="s">
        <v>459</v>
      </c>
      <c r="H2092">
        <v>11060</v>
      </c>
      <c r="I2092" s="1">
        <v>44134</v>
      </c>
      <c r="J2092" s="1" t="str">
        <f>TEXT(Shipping_Data[[#This Row],[OrderDate]],"MMM")</f>
        <v>Oct</v>
      </c>
      <c r="K2092">
        <f>YEAR(Shipping_Data[[#This Row],[OrderDate]])</f>
        <v>2020</v>
      </c>
      <c r="L2092" s="1">
        <v>44162</v>
      </c>
      <c r="M2092" s="1">
        <v>44138</v>
      </c>
      <c r="N2092" t="s">
        <v>47</v>
      </c>
      <c r="O2092">
        <v>60</v>
      </c>
      <c r="P2092" t="s">
        <v>63</v>
      </c>
      <c r="Q2092">
        <v>34</v>
      </c>
      <c r="R2092">
        <v>4</v>
      </c>
      <c r="S2092">
        <v>0</v>
      </c>
      <c r="T2092">
        <v>136</v>
      </c>
      <c r="U2092">
        <v>10.98</v>
      </c>
    </row>
    <row r="2093" spans="1:21" hidden="1" x14ac:dyDescent="0.2">
      <c r="A2093" t="s">
        <v>385</v>
      </c>
      <c r="B2093" t="s">
        <v>386</v>
      </c>
      <c r="C2093" t="s">
        <v>387</v>
      </c>
      <c r="D2093" t="s">
        <v>388</v>
      </c>
      <c r="E2093" t="s">
        <v>176</v>
      </c>
      <c r="F2093" t="s">
        <v>477</v>
      </c>
      <c r="G2093" t="s">
        <v>459</v>
      </c>
      <c r="H2093">
        <v>11060</v>
      </c>
      <c r="I2093" s="1">
        <v>44134</v>
      </c>
      <c r="J2093" s="1" t="str">
        <f>TEXT(Shipping_Data[[#This Row],[OrderDate]],"MMM")</f>
        <v>Oct</v>
      </c>
      <c r="K2093">
        <f>YEAR(Shipping_Data[[#This Row],[OrderDate]])</f>
        <v>2020</v>
      </c>
      <c r="L2093" s="1">
        <v>44162</v>
      </c>
      <c r="M2093" s="1">
        <v>44138</v>
      </c>
      <c r="N2093" t="s">
        <v>47</v>
      </c>
      <c r="O2093">
        <v>77</v>
      </c>
      <c r="P2093" t="s">
        <v>88</v>
      </c>
      <c r="Q2093">
        <v>13</v>
      </c>
      <c r="R2093">
        <v>10</v>
      </c>
      <c r="S2093">
        <v>0</v>
      </c>
      <c r="T2093">
        <v>130</v>
      </c>
      <c r="U2093">
        <v>10.98</v>
      </c>
    </row>
    <row r="2094" spans="1:21" hidden="1" x14ac:dyDescent="0.2">
      <c r="A2094" t="s">
        <v>415</v>
      </c>
      <c r="B2094" t="s">
        <v>416</v>
      </c>
      <c r="C2094" t="s">
        <v>417</v>
      </c>
      <c r="D2094" t="s">
        <v>418</v>
      </c>
      <c r="E2094" t="s">
        <v>117</v>
      </c>
      <c r="F2094" t="s">
        <v>479</v>
      </c>
      <c r="G2094" t="s">
        <v>453</v>
      </c>
      <c r="H2094">
        <v>11061</v>
      </c>
      <c r="I2094" s="1">
        <v>44134</v>
      </c>
      <c r="J2094" s="1" t="str">
        <f>TEXT(Shipping_Data[[#This Row],[OrderDate]],"MMM")</f>
        <v>Oct</v>
      </c>
      <c r="K2094">
        <f>YEAR(Shipping_Data[[#This Row],[OrderDate]])</f>
        <v>2020</v>
      </c>
      <c r="L2094" s="1">
        <v>44176</v>
      </c>
      <c r="M2094" s="1">
        <v>44171</v>
      </c>
      <c r="N2094" t="s">
        <v>26</v>
      </c>
      <c r="O2094">
        <v>60</v>
      </c>
      <c r="P2094" t="s">
        <v>63</v>
      </c>
      <c r="Q2094">
        <v>34</v>
      </c>
      <c r="R2094">
        <v>15</v>
      </c>
      <c r="S2094">
        <v>0</v>
      </c>
      <c r="T2094">
        <v>510</v>
      </c>
      <c r="U2094">
        <v>14.01</v>
      </c>
    </row>
    <row r="2095" spans="1:21" hidden="1" x14ac:dyDescent="0.2">
      <c r="A2095" t="s">
        <v>216</v>
      </c>
      <c r="B2095" t="s">
        <v>217</v>
      </c>
      <c r="C2095" t="s">
        <v>218</v>
      </c>
      <c r="D2095" t="s">
        <v>219</v>
      </c>
      <c r="E2095" t="s">
        <v>176</v>
      </c>
      <c r="F2095" t="s">
        <v>477</v>
      </c>
      <c r="G2095" t="s">
        <v>453</v>
      </c>
      <c r="H2095">
        <v>11062</v>
      </c>
      <c r="I2095" s="1">
        <v>44134</v>
      </c>
      <c r="J2095" s="1" t="str">
        <f>TEXT(Shipping_Data[[#This Row],[OrderDate]],"MMM")</f>
        <v>Oct</v>
      </c>
      <c r="K2095">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hidden="1" x14ac:dyDescent="0.2">
      <c r="A2096" t="s">
        <v>216</v>
      </c>
      <c r="B2096" t="s">
        <v>217</v>
      </c>
      <c r="C2096" t="s">
        <v>218</v>
      </c>
      <c r="D2096" t="s">
        <v>219</v>
      </c>
      <c r="E2096" t="s">
        <v>176</v>
      </c>
      <c r="F2096" t="s">
        <v>477</v>
      </c>
      <c r="G2096" t="s">
        <v>453</v>
      </c>
      <c r="H2096">
        <v>11062</v>
      </c>
      <c r="I2096" s="1">
        <v>44134</v>
      </c>
      <c r="J2096" s="1" t="str">
        <f>TEXT(Shipping_Data[[#This Row],[OrderDate]],"MMM")</f>
        <v>Oct</v>
      </c>
      <c r="K2096">
        <f>YEAR(Shipping_Data[[#This Row],[OrderDate]])</f>
        <v>2020</v>
      </c>
      <c r="L2096" s="1">
        <v>44162</v>
      </c>
      <c r="M2096" s="1">
        <v>44157</v>
      </c>
      <c r="N2096" t="s">
        <v>47</v>
      </c>
      <c r="O2096">
        <v>70</v>
      </c>
      <c r="P2096" t="s">
        <v>119</v>
      </c>
      <c r="Q2096">
        <v>15</v>
      </c>
      <c r="R2096">
        <v>12</v>
      </c>
      <c r="S2096">
        <v>0.20000000298023224</v>
      </c>
      <c r="T2096">
        <v>144</v>
      </c>
      <c r="U2096">
        <v>29.93</v>
      </c>
    </row>
    <row r="2097" spans="1:21" hidden="1" x14ac:dyDescent="0.2">
      <c r="A2097" t="s">
        <v>234</v>
      </c>
      <c r="B2097" t="s">
        <v>235</v>
      </c>
      <c r="C2097" t="s">
        <v>236</v>
      </c>
      <c r="E2097" t="s">
        <v>237</v>
      </c>
      <c r="F2097" t="s">
        <v>477</v>
      </c>
      <c r="G2097" t="s">
        <v>454</v>
      </c>
      <c r="H2097">
        <v>11063</v>
      </c>
      <c r="I2097" s="1">
        <v>44134</v>
      </c>
      <c r="J2097" s="1" t="str">
        <f>TEXT(Shipping_Data[[#This Row],[OrderDate]],"MMM")</f>
        <v>Oct</v>
      </c>
      <c r="K2097">
        <f>YEAR(Shipping_Data[[#This Row],[OrderDate]])</f>
        <v>2020</v>
      </c>
      <c r="L2097" s="1">
        <v>44162</v>
      </c>
      <c r="M2097" s="1">
        <v>44140</v>
      </c>
      <c r="N2097" t="s">
        <v>47</v>
      </c>
      <c r="O2097">
        <v>34</v>
      </c>
      <c r="P2097" t="s">
        <v>214</v>
      </c>
      <c r="Q2097">
        <v>14</v>
      </c>
      <c r="R2097">
        <v>30</v>
      </c>
      <c r="S2097">
        <v>0</v>
      </c>
      <c r="T2097">
        <v>420</v>
      </c>
      <c r="U2097">
        <v>81.73</v>
      </c>
    </row>
    <row r="2098" spans="1:21" hidden="1" x14ac:dyDescent="0.2">
      <c r="A2098" t="s">
        <v>234</v>
      </c>
      <c r="B2098" t="s">
        <v>235</v>
      </c>
      <c r="C2098" t="s">
        <v>236</v>
      </c>
      <c r="E2098" t="s">
        <v>237</v>
      </c>
      <c r="F2098" t="s">
        <v>477</v>
      </c>
      <c r="G2098" t="s">
        <v>454</v>
      </c>
      <c r="H2098">
        <v>11063</v>
      </c>
      <c r="I2098" s="1">
        <v>44134</v>
      </c>
      <c r="J2098" s="1" t="str">
        <f>TEXT(Shipping_Data[[#This Row],[OrderDate]],"MMM")</f>
        <v>Oct</v>
      </c>
      <c r="K2098">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hidden="1" x14ac:dyDescent="0.2">
      <c r="A2099" t="s">
        <v>234</v>
      </c>
      <c r="B2099" t="s">
        <v>235</v>
      </c>
      <c r="C2099" t="s">
        <v>236</v>
      </c>
      <c r="E2099" t="s">
        <v>237</v>
      </c>
      <c r="F2099" t="s">
        <v>477</v>
      </c>
      <c r="G2099" t="s">
        <v>454</v>
      </c>
      <c r="H2099">
        <v>11063</v>
      </c>
      <c r="I2099" s="1">
        <v>44134</v>
      </c>
      <c r="J2099" s="1" t="str">
        <f>TEXT(Shipping_Data[[#This Row],[OrderDate]],"MMM")</f>
        <v>Oct</v>
      </c>
      <c r="K2099">
        <f>YEAR(Shipping_Data[[#This Row],[OrderDate]])</f>
        <v>2020</v>
      </c>
      <c r="L2099" s="1">
        <v>44162</v>
      </c>
      <c r="M2099" s="1">
        <v>44140</v>
      </c>
      <c r="N2099" t="s">
        <v>47</v>
      </c>
      <c r="O2099">
        <v>41</v>
      </c>
      <c r="P2099" t="s">
        <v>48</v>
      </c>
      <c r="Q2099">
        <v>9.65</v>
      </c>
      <c r="R2099">
        <v>30</v>
      </c>
      <c r="S2099">
        <v>0.10000000149011612</v>
      </c>
      <c r="T2099">
        <v>260.55</v>
      </c>
      <c r="U2099">
        <v>81.73</v>
      </c>
    </row>
    <row r="2100" spans="1:21" hidden="1" x14ac:dyDescent="0.2">
      <c r="A2100" t="s">
        <v>276</v>
      </c>
      <c r="B2100" t="s">
        <v>277</v>
      </c>
      <c r="C2100" t="s">
        <v>278</v>
      </c>
      <c r="D2100" t="s">
        <v>279</v>
      </c>
      <c r="E2100" t="s">
        <v>117</v>
      </c>
      <c r="F2100" t="s">
        <v>479</v>
      </c>
      <c r="G2100" t="s">
        <v>457</v>
      </c>
      <c r="H2100">
        <v>11064</v>
      </c>
      <c r="I2100" s="1">
        <v>44135</v>
      </c>
      <c r="J2100" s="1" t="str">
        <f>TEXT(Shipping_Data[[#This Row],[OrderDate]],"MMM")</f>
        <v>Oct</v>
      </c>
      <c r="K2100">
        <f>YEAR(Shipping_Data[[#This Row],[OrderDate]])</f>
        <v>2020</v>
      </c>
      <c r="L2100" s="1">
        <v>44163</v>
      </c>
      <c r="M2100" s="1">
        <v>44138</v>
      </c>
      <c r="N2100" t="s">
        <v>40</v>
      </c>
      <c r="O2100">
        <v>17</v>
      </c>
      <c r="P2100" t="s">
        <v>140</v>
      </c>
      <c r="Q2100">
        <v>39</v>
      </c>
      <c r="R2100">
        <v>77</v>
      </c>
      <c r="S2100">
        <v>0.10000000149011612</v>
      </c>
      <c r="T2100">
        <v>2702.7</v>
      </c>
      <c r="U2100">
        <v>30.09</v>
      </c>
    </row>
    <row r="2101" spans="1:21" hidden="1" x14ac:dyDescent="0.2">
      <c r="A2101" t="s">
        <v>276</v>
      </c>
      <c r="B2101" t="s">
        <v>277</v>
      </c>
      <c r="C2101" t="s">
        <v>278</v>
      </c>
      <c r="D2101" t="s">
        <v>279</v>
      </c>
      <c r="E2101" t="s">
        <v>117</v>
      </c>
      <c r="F2101" t="s">
        <v>479</v>
      </c>
      <c r="G2101" t="s">
        <v>457</v>
      </c>
      <c r="H2101">
        <v>11064</v>
      </c>
      <c r="I2101" s="1">
        <v>44135</v>
      </c>
      <c r="J2101" s="1" t="str">
        <f>TEXT(Shipping_Data[[#This Row],[OrderDate]],"MMM")</f>
        <v>Oct</v>
      </c>
      <c r="K2101">
        <f>YEAR(Shipping_Data[[#This Row],[OrderDate]])</f>
        <v>2020</v>
      </c>
      <c r="L2101" s="1">
        <v>44163</v>
      </c>
      <c r="M2101" s="1">
        <v>44138</v>
      </c>
      <c r="N2101" t="s">
        <v>40</v>
      </c>
      <c r="O2101">
        <v>41</v>
      </c>
      <c r="P2101" t="s">
        <v>48</v>
      </c>
      <c r="Q2101">
        <v>9.65</v>
      </c>
      <c r="R2101">
        <v>12</v>
      </c>
      <c r="S2101">
        <v>0</v>
      </c>
      <c r="T2101">
        <v>115.8</v>
      </c>
      <c r="U2101">
        <v>30.09</v>
      </c>
    </row>
    <row r="2102" spans="1:21" hidden="1" x14ac:dyDescent="0.2">
      <c r="A2102" t="s">
        <v>276</v>
      </c>
      <c r="B2102" t="s">
        <v>277</v>
      </c>
      <c r="C2102" t="s">
        <v>278</v>
      </c>
      <c r="D2102" t="s">
        <v>279</v>
      </c>
      <c r="E2102" t="s">
        <v>117</v>
      </c>
      <c r="F2102" t="s">
        <v>479</v>
      </c>
      <c r="G2102" t="s">
        <v>457</v>
      </c>
      <c r="H2102">
        <v>11064</v>
      </c>
      <c r="I2102" s="1">
        <v>44135</v>
      </c>
      <c r="J2102" s="1" t="str">
        <f>TEXT(Shipping_Data[[#This Row],[OrderDate]],"MMM")</f>
        <v>Oct</v>
      </c>
      <c r="K2102">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hidden="1" x14ac:dyDescent="0.2">
      <c r="A2103" t="s">
        <v>276</v>
      </c>
      <c r="B2103" t="s">
        <v>277</v>
      </c>
      <c r="C2103" t="s">
        <v>278</v>
      </c>
      <c r="D2103" t="s">
        <v>279</v>
      </c>
      <c r="E2103" t="s">
        <v>117</v>
      </c>
      <c r="F2103" t="s">
        <v>479</v>
      </c>
      <c r="G2103" t="s">
        <v>457</v>
      </c>
      <c r="H2103">
        <v>11064</v>
      </c>
      <c r="I2103" s="1">
        <v>44135</v>
      </c>
      <c r="J2103" s="1" t="str">
        <f>TEXT(Shipping_Data[[#This Row],[OrderDate]],"MMM")</f>
        <v>Oct</v>
      </c>
      <c r="K2103">
        <f>YEAR(Shipping_Data[[#This Row],[OrderDate]])</f>
        <v>2020</v>
      </c>
      <c r="L2103" s="1">
        <v>44163</v>
      </c>
      <c r="M2103" s="1">
        <v>44138</v>
      </c>
      <c r="N2103" t="s">
        <v>40</v>
      </c>
      <c r="O2103">
        <v>55</v>
      </c>
      <c r="P2103" t="s">
        <v>73</v>
      </c>
      <c r="Q2103">
        <v>24</v>
      </c>
      <c r="R2103">
        <v>4</v>
      </c>
      <c r="S2103">
        <v>0.10000000149011612</v>
      </c>
      <c r="T2103">
        <v>86.4</v>
      </c>
      <c r="U2103">
        <v>30.09</v>
      </c>
    </row>
    <row r="2104" spans="1:21" hidden="1" x14ac:dyDescent="0.2">
      <c r="A2104" t="s">
        <v>276</v>
      </c>
      <c r="B2104" t="s">
        <v>277</v>
      </c>
      <c r="C2104" t="s">
        <v>278</v>
      </c>
      <c r="D2104" t="s">
        <v>279</v>
      </c>
      <c r="E2104" t="s">
        <v>117</v>
      </c>
      <c r="F2104" t="s">
        <v>479</v>
      </c>
      <c r="G2104" t="s">
        <v>457</v>
      </c>
      <c r="H2104">
        <v>11064</v>
      </c>
      <c r="I2104" s="1">
        <v>44135</v>
      </c>
      <c r="J2104" s="1" t="str">
        <f>TEXT(Shipping_Data[[#This Row],[OrderDate]],"MMM")</f>
        <v>Oct</v>
      </c>
      <c r="K2104">
        <f>YEAR(Shipping_Data[[#This Row],[OrderDate]])</f>
        <v>2020</v>
      </c>
      <c r="L2104" s="1">
        <v>44163</v>
      </c>
      <c r="M2104" s="1">
        <v>44138</v>
      </c>
      <c r="N2104" t="s">
        <v>40</v>
      </c>
      <c r="O2104">
        <v>68</v>
      </c>
      <c r="P2104" t="s">
        <v>221</v>
      </c>
      <c r="Q2104">
        <v>12.5</v>
      </c>
      <c r="R2104">
        <v>55</v>
      </c>
      <c r="S2104">
        <v>0</v>
      </c>
      <c r="T2104">
        <v>687.5</v>
      </c>
      <c r="U2104">
        <v>30.09</v>
      </c>
    </row>
    <row r="2105" spans="1:21" hidden="1" x14ac:dyDescent="0.2">
      <c r="A2105" t="s">
        <v>204</v>
      </c>
      <c r="B2105" t="s">
        <v>205</v>
      </c>
      <c r="C2105" t="s">
        <v>206</v>
      </c>
      <c r="D2105" t="s">
        <v>207</v>
      </c>
      <c r="E2105" t="s">
        <v>93</v>
      </c>
      <c r="F2105" t="s">
        <v>478</v>
      </c>
      <c r="G2105" t="s">
        <v>458</v>
      </c>
      <c r="H2105">
        <v>11065</v>
      </c>
      <c r="I2105" s="1">
        <v>44135</v>
      </c>
      <c r="J2105" s="1" t="str">
        <f>TEXT(Shipping_Data[[#This Row],[OrderDate]],"MMM")</f>
        <v>Oct</v>
      </c>
      <c r="K2105">
        <f>YEAR(Shipping_Data[[#This Row],[OrderDate]])</f>
        <v>2020</v>
      </c>
      <c r="L2105" s="1">
        <v>44163</v>
      </c>
      <c r="M2105" s="1">
        <v>44158</v>
      </c>
      <c r="N2105" t="s">
        <v>40</v>
      </c>
      <c r="O2105">
        <v>30</v>
      </c>
      <c r="P2105" t="s">
        <v>130</v>
      </c>
      <c r="Q2105">
        <v>25.89</v>
      </c>
      <c r="R2105">
        <v>4</v>
      </c>
      <c r="S2105">
        <v>0.25</v>
      </c>
      <c r="T2105">
        <v>77.67</v>
      </c>
      <c r="U2105">
        <v>12.91</v>
      </c>
    </row>
    <row r="2106" spans="1:21" hidden="1" x14ac:dyDescent="0.2">
      <c r="A2106" t="s">
        <v>204</v>
      </c>
      <c r="B2106" t="s">
        <v>205</v>
      </c>
      <c r="C2106" t="s">
        <v>206</v>
      </c>
      <c r="D2106" t="s">
        <v>207</v>
      </c>
      <c r="E2106" t="s">
        <v>93</v>
      </c>
      <c r="F2106" t="s">
        <v>478</v>
      </c>
      <c r="G2106" t="s">
        <v>458</v>
      </c>
      <c r="H2106">
        <v>11065</v>
      </c>
      <c r="I2106" s="1">
        <v>44135</v>
      </c>
      <c r="J2106" s="1" t="str">
        <f>TEXT(Shipping_Data[[#This Row],[OrderDate]],"MMM")</f>
        <v>Oct</v>
      </c>
      <c r="K2106">
        <f>YEAR(Shipping_Data[[#This Row],[OrderDate]])</f>
        <v>2020</v>
      </c>
      <c r="L2106" s="1">
        <v>44163</v>
      </c>
      <c r="M2106" s="1">
        <v>44158</v>
      </c>
      <c r="N2106" t="s">
        <v>40</v>
      </c>
      <c r="O2106">
        <v>54</v>
      </c>
      <c r="P2106" t="s">
        <v>220</v>
      </c>
      <c r="Q2106">
        <v>7.45</v>
      </c>
      <c r="R2106">
        <v>20</v>
      </c>
      <c r="S2106">
        <v>0.25</v>
      </c>
      <c r="T2106">
        <v>111.75</v>
      </c>
      <c r="U2106">
        <v>12.91</v>
      </c>
    </row>
    <row r="2107" spans="1:21" hidden="1" x14ac:dyDescent="0.2">
      <c r="A2107" t="s">
        <v>157</v>
      </c>
      <c r="B2107" t="s">
        <v>158</v>
      </c>
      <c r="C2107" t="s">
        <v>159</v>
      </c>
      <c r="D2107" t="s">
        <v>160</v>
      </c>
      <c r="E2107" t="s">
        <v>117</v>
      </c>
      <c r="F2107" t="s">
        <v>479</v>
      </c>
      <c r="G2107" t="s">
        <v>460</v>
      </c>
      <c r="H2107">
        <v>11066</v>
      </c>
      <c r="I2107" s="1">
        <v>44135</v>
      </c>
      <c r="J2107" s="1" t="str">
        <f>TEXT(Shipping_Data[[#This Row],[OrderDate]],"MMM")</f>
        <v>Oct</v>
      </c>
      <c r="K2107">
        <f>YEAR(Shipping_Data[[#This Row],[OrderDate]])</f>
        <v>2020</v>
      </c>
      <c r="L2107" s="1">
        <v>44163</v>
      </c>
      <c r="M2107" s="1">
        <v>44138</v>
      </c>
      <c r="N2107" t="s">
        <v>47</v>
      </c>
      <c r="O2107">
        <v>16</v>
      </c>
      <c r="P2107" t="s">
        <v>80</v>
      </c>
      <c r="Q2107">
        <v>17.45</v>
      </c>
      <c r="R2107">
        <v>3</v>
      </c>
      <c r="S2107">
        <v>0</v>
      </c>
      <c r="T2107">
        <v>52.35</v>
      </c>
      <c r="U2107">
        <v>44.72</v>
      </c>
    </row>
    <row r="2108" spans="1:21" hidden="1" x14ac:dyDescent="0.2">
      <c r="A2108" t="s">
        <v>157</v>
      </c>
      <c r="B2108" t="s">
        <v>158</v>
      </c>
      <c r="C2108" t="s">
        <v>159</v>
      </c>
      <c r="D2108" t="s">
        <v>160</v>
      </c>
      <c r="E2108" t="s">
        <v>117</v>
      </c>
      <c r="F2108" t="s">
        <v>479</v>
      </c>
      <c r="G2108" t="s">
        <v>460</v>
      </c>
      <c r="H2108">
        <v>11066</v>
      </c>
      <c r="I2108" s="1">
        <v>44135</v>
      </c>
      <c r="J2108" s="1" t="str">
        <f>TEXT(Shipping_Data[[#This Row],[OrderDate]],"MMM")</f>
        <v>Oct</v>
      </c>
      <c r="K2108">
        <f>YEAR(Shipping_Data[[#This Row],[OrderDate]])</f>
        <v>2020</v>
      </c>
      <c r="L2108" s="1">
        <v>44163</v>
      </c>
      <c r="M2108" s="1">
        <v>44138</v>
      </c>
      <c r="N2108" t="s">
        <v>47</v>
      </c>
      <c r="O2108">
        <v>19</v>
      </c>
      <c r="P2108" t="s">
        <v>203</v>
      </c>
      <c r="Q2108">
        <v>9.1999999999999993</v>
      </c>
      <c r="R2108">
        <v>42</v>
      </c>
      <c r="S2108">
        <v>0</v>
      </c>
      <c r="T2108">
        <v>386.4</v>
      </c>
      <c r="U2108">
        <v>44.72</v>
      </c>
    </row>
    <row r="2109" spans="1:21" hidden="1" x14ac:dyDescent="0.2">
      <c r="A2109" t="s">
        <v>157</v>
      </c>
      <c r="B2109" t="s">
        <v>158</v>
      </c>
      <c r="C2109" t="s">
        <v>159</v>
      </c>
      <c r="D2109" t="s">
        <v>160</v>
      </c>
      <c r="E2109" t="s">
        <v>117</v>
      </c>
      <c r="F2109" t="s">
        <v>479</v>
      </c>
      <c r="G2109" t="s">
        <v>460</v>
      </c>
      <c r="H2109">
        <v>11066</v>
      </c>
      <c r="I2109" s="1">
        <v>44135</v>
      </c>
      <c r="J2109" s="1" t="str">
        <f>TEXT(Shipping_Data[[#This Row],[OrderDate]],"MMM")</f>
        <v>Oct</v>
      </c>
      <c r="K2109">
        <f>YEAR(Shipping_Data[[#This Row],[OrderDate]])</f>
        <v>2020</v>
      </c>
      <c r="L2109" s="1">
        <v>44163</v>
      </c>
      <c r="M2109" s="1">
        <v>44138</v>
      </c>
      <c r="N2109" t="s">
        <v>47</v>
      </c>
      <c r="O2109">
        <v>34</v>
      </c>
      <c r="P2109" t="s">
        <v>214</v>
      </c>
      <c r="Q2109">
        <v>14</v>
      </c>
      <c r="R2109">
        <v>35</v>
      </c>
      <c r="S2109">
        <v>0</v>
      </c>
      <c r="T2109">
        <v>490</v>
      </c>
      <c r="U2109">
        <v>44.72</v>
      </c>
    </row>
    <row r="2110" spans="1:21" hidden="1" x14ac:dyDescent="0.2">
      <c r="A2110" t="s">
        <v>329</v>
      </c>
      <c r="B2110" t="s">
        <v>330</v>
      </c>
      <c r="C2110" t="s">
        <v>331</v>
      </c>
      <c r="D2110" t="s">
        <v>332</v>
      </c>
      <c r="E2110" t="s">
        <v>34</v>
      </c>
      <c r="F2110" t="s">
        <v>477</v>
      </c>
      <c r="G2110" t="s">
        <v>457</v>
      </c>
      <c r="H2110">
        <v>11067</v>
      </c>
      <c r="I2110" s="1">
        <v>44138</v>
      </c>
      <c r="J2110" s="1" t="str">
        <f>TEXT(Shipping_Data[[#This Row],[OrderDate]],"MMM")</f>
        <v>Nov</v>
      </c>
      <c r="K2110">
        <f>YEAR(Shipping_Data[[#This Row],[OrderDate]])</f>
        <v>2020</v>
      </c>
      <c r="L2110" s="1">
        <v>44152</v>
      </c>
      <c r="M2110" s="1">
        <v>44140</v>
      </c>
      <c r="N2110" t="s">
        <v>47</v>
      </c>
      <c r="O2110">
        <v>41</v>
      </c>
      <c r="P2110" t="s">
        <v>48</v>
      </c>
      <c r="Q2110">
        <v>9.65</v>
      </c>
      <c r="R2110">
        <v>9</v>
      </c>
      <c r="S2110">
        <v>0</v>
      </c>
      <c r="T2110">
        <v>86.85</v>
      </c>
      <c r="U2110">
        <v>7.98</v>
      </c>
    </row>
    <row r="2111" spans="1:21" hidden="1" x14ac:dyDescent="0.2">
      <c r="A2111" t="s">
        <v>347</v>
      </c>
      <c r="B2111" t="s">
        <v>348</v>
      </c>
      <c r="C2111" t="s">
        <v>37</v>
      </c>
      <c r="D2111" t="s">
        <v>349</v>
      </c>
      <c r="E2111" t="s">
        <v>39</v>
      </c>
      <c r="F2111" t="s">
        <v>478</v>
      </c>
      <c r="G2111" t="s">
        <v>458</v>
      </c>
      <c r="H2111">
        <v>11068</v>
      </c>
      <c r="I2111" s="1">
        <v>44138</v>
      </c>
      <c r="J2111" s="1" t="str">
        <f>TEXT(Shipping_Data[[#This Row],[OrderDate]],"MMM")</f>
        <v>Nov</v>
      </c>
      <c r="K2111">
        <f>YEAR(Shipping_Data[[#This Row],[OrderDate]])</f>
        <v>2020</v>
      </c>
      <c r="L2111" s="1">
        <v>44166</v>
      </c>
      <c r="M2111" s="1">
        <v>44161</v>
      </c>
      <c r="N2111" t="s">
        <v>47</v>
      </c>
      <c r="O2111">
        <v>28</v>
      </c>
      <c r="P2111" t="s">
        <v>185</v>
      </c>
      <c r="Q2111">
        <v>45.6</v>
      </c>
      <c r="R2111">
        <v>8</v>
      </c>
      <c r="S2111">
        <v>0.15000000596046448</v>
      </c>
      <c r="T2111">
        <v>310.08</v>
      </c>
      <c r="U2111">
        <v>81.75</v>
      </c>
    </row>
    <row r="2112" spans="1:21" hidden="1" x14ac:dyDescent="0.2">
      <c r="A2112" t="s">
        <v>347</v>
      </c>
      <c r="B2112" t="s">
        <v>348</v>
      </c>
      <c r="C2112" t="s">
        <v>37</v>
      </c>
      <c r="D2112" t="s">
        <v>349</v>
      </c>
      <c r="E2112" t="s">
        <v>39</v>
      </c>
      <c r="F2112" t="s">
        <v>478</v>
      </c>
      <c r="G2112" t="s">
        <v>458</v>
      </c>
      <c r="H2112">
        <v>11068</v>
      </c>
      <c r="I2112" s="1">
        <v>44138</v>
      </c>
      <c r="J2112" s="1" t="str">
        <f>TEXT(Shipping_Data[[#This Row],[OrderDate]],"MMM")</f>
        <v>Nov</v>
      </c>
      <c r="K2112">
        <f>YEAR(Shipping_Data[[#This Row],[OrderDate]])</f>
        <v>2020</v>
      </c>
      <c r="L2112" s="1">
        <v>44166</v>
      </c>
      <c r="M2112" s="1">
        <v>44161</v>
      </c>
      <c r="N2112" t="s">
        <v>47</v>
      </c>
      <c r="O2112">
        <v>43</v>
      </c>
      <c r="P2112" t="s">
        <v>161</v>
      </c>
      <c r="Q2112">
        <v>46</v>
      </c>
      <c r="R2112">
        <v>36</v>
      </c>
      <c r="S2112">
        <v>0.15000000596046448</v>
      </c>
      <c r="T2112">
        <v>1407.6</v>
      </c>
      <c r="U2112">
        <v>81.75</v>
      </c>
    </row>
    <row r="2113" spans="1:21" hidden="1" x14ac:dyDescent="0.2">
      <c r="A2113" t="s">
        <v>347</v>
      </c>
      <c r="B2113" t="s">
        <v>348</v>
      </c>
      <c r="C2113" t="s">
        <v>37</v>
      </c>
      <c r="D2113" t="s">
        <v>349</v>
      </c>
      <c r="E2113" t="s">
        <v>39</v>
      </c>
      <c r="F2113" t="s">
        <v>478</v>
      </c>
      <c r="G2113" t="s">
        <v>458</v>
      </c>
      <c r="H2113">
        <v>11068</v>
      </c>
      <c r="I2113" s="1">
        <v>44138</v>
      </c>
      <c r="J2113" s="1" t="str">
        <f>TEXT(Shipping_Data[[#This Row],[OrderDate]],"MMM")</f>
        <v>Nov</v>
      </c>
      <c r="K211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hidden="1" x14ac:dyDescent="0.2">
      <c r="A2114" t="s">
        <v>177</v>
      </c>
      <c r="B2114" t="s">
        <v>178</v>
      </c>
      <c r="C2114" t="s">
        <v>104</v>
      </c>
      <c r="D2114" t="s">
        <v>179</v>
      </c>
      <c r="E2114" t="s">
        <v>106</v>
      </c>
      <c r="F2114" t="s">
        <v>479</v>
      </c>
      <c r="G2114" t="s">
        <v>457</v>
      </c>
      <c r="H2114">
        <v>11069</v>
      </c>
      <c r="I2114" s="1">
        <v>44138</v>
      </c>
      <c r="J2114" s="1" t="str">
        <f>TEXT(Shipping_Data[[#This Row],[OrderDate]],"MMM")</f>
        <v>Nov</v>
      </c>
      <c r="K2114">
        <f>YEAR(Shipping_Data[[#This Row],[OrderDate]])</f>
        <v>2020</v>
      </c>
      <c r="L2114" s="1">
        <v>44166</v>
      </c>
      <c r="M2114" s="1">
        <v>44140</v>
      </c>
      <c r="N2114" t="s">
        <v>47</v>
      </c>
      <c r="O2114">
        <v>39</v>
      </c>
      <c r="P2114" t="s">
        <v>65</v>
      </c>
      <c r="Q2114">
        <v>18</v>
      </c>
      <c r="R2114">
        <v>20</v>
      </c>
      <c r="S2114">
        <v>0</v>
      </c>
      <c r="T2114">
        <v>360</v>
      </c>
      <c r="U2114">
        <v>15.67</v>
      </c>
    </row>
    <row r="2115" spans="1:21" hidden="1" x14ac:dyDescent="0.2">
      <c r="A2115" t="s">
        <v>193</v>
      </c>
      <c r="B2115" t="s">
        <v>194</v>
      </c>
      <c r="C2115" t="s">
        <v>195</v>
      </c>
      <c r="D2115" t="s">
        <v>196</v>
      </c>
      <c r="E2115" t="s">
        <v>34</v>
      </c>
      <c r="F2115" t="s">
        <v>477</v>
      </c>
      <c r="G2115" t="s">
        <v>459</v>
      </c>
      <c r="H2115">
        <v>11070</v>
      </c>
      <c r="I2115" s="1">
        <v>44139</v>
      </c>
      <c r="J2115" s="1" t="str">
        <f>TEXT(Shipping_Data[[#This Row],[OrderDate]],"MMM")</f>
        <v>Nov</v>
      </c>
      <c r="K2115">
        <f>YEAR(Shipping_Data[[#This Row],[OrderDate]])</f>
        <v>2020</v>
      </c>
      <c r="L2115" s="1">
        <v>44167</v>
      </c>
      <c r="M2115" s="1">
        <v>44162</v>
      </c>
      <c r="N2115" t="s">
        <v>40</v>
      </c>
      <c r="O2115">
        <v>1</v>
      </c>
      <c r="P2115" t="s">
        <v>210</v>
      </c>
      <c r="Q2115">
        <v>18</v>
      </c>
      <c r="R2115">
        <v>40</v>
      </c>
      <c r="S2115">
        <v>0.15000000596046448</v>
      </c>
      <c r="T2115">
        <v>612</v>
      </c>
      <c r="U2115">
        <v>136</v>
      </c>
    </row>
    <row r="2116" spans="1:21" hidden="1" x14ac:dyDescent="0.2">
      <c r="A2116" t="s">
        <v>193</v>
      </c>
      <c r="B2116" t="s">
        <v>194</v>
      </c>
      <c r="C2116" t="s">
        <v>195</v>
      </c>
      <c r="D2116" t="s">
        <v>196</v>
      </c>
      <c r="E2116" t="s">
        <v>34</v>
      </c>
      <c r="F2116" t="s">
        <v>477</v>
      </c>
      <c r="G2116" t="s">
        <v>459</v>
      </c>
      <c r="H2116">
        <v>11070</v>
      </c>
      <c r="I2116" s="1">
        <v>44139</v>
      </c>
      <c r="J2116" s="1" t="str">
        <f>TEXT(Shipping_Data[[#This Row],[OrderDate]],"MMM")</f>
        <v>Nov</v>
      </c>
      <c r="K2116">
        <f>YEAR(Shipping_Data[[#This Row],[OrderDate]])</f>
        <v>2020</v>
      </c>
      <c r="L2116" s="1">
        <v>44167</v>
      </c>
      <c r="M2116" s="1">
        <v>44162</v>
      </c>
      <c r="N2116" t="s">
        <v>40</v>
      </c>
      <c r="O2116">
        <v>2</v>
      </c>
      <c r="P2116" t="s">
        <v>79</v>
      </c>
      <c r="Q2116">
        <v>19</v>
      </c>
      <c r="R2116">
        <v>20</v>
      </c>
      <c r="S2116">
        <v>0.15000000596046448</v>
      </c>
      <c r="T2116">
        <v>323</v>
      </c>
      <c r="U2116">
        <v>136</v>
      </c>
    </row>
    <row r="2117" spans="1:21" hidden="1" x14ac:dyDescent="0.2">
      <c r="A2117" t="s">
        <v>193</v>
      </c>
      <c r="B2117" t="s">
        <v>194</v>
      </c>
      <c r="C2117" t="s">
        <v>195</v>
      </c>
      <c r="D2117" t="s">
        <v>196</v>
      </c>
      <c r="E2117" t="s">
        <v>34</v>
      </c>
      <c r="F2117" t="s">
        <v>477</v>
      </c>
      <c r="G2117" t="s">
        <v>459</v>
      </c>
      <c r="H2117">
        <v>11070</v>
      </c>
      <c r="I2117" s="1">
        <v>44139</v>
      </c>
      <c r="J2117" s="1" t="str">
        <f>TEXT(Shipping_Data[[#This Row],[OrderDate]],"MMM")</f>
        <v>Nov</v>
      </c>
      <c r="K2117">
        <f>YEAR(Shipping_Data[[#This Row],[OrderDate]])</f>
        <v>2020</v>
      </c>
      <c r="L2117" s="1">
        <v>44167</v>
      </c>
      <c r="M2117" s="1">
        <v>44162</v>
      </c>
      <c r="N2117" t="s">
        <v>40</v>
      </c>
      <c r="O2117">
        <v>16</v>
      </c>
      <c r="P2117" t="s">
        <v>80</v>
      </c>
      <c r="Q2117">
        <v>17.45</v>
      </c>
      <c r="R2117">
        <v>30</v>
      </c>
      <c r="S2117">
        <v>0.15000000596046448</v>
      </c>
      <c r="T2117">
        <v>444.97</v>
      </c>
      <c r="U2117">
        <v>136</v>
      </c>
    </row>
    <row r="2118" spans="1:21" hidden="1" x14ac:dyDescent="0.2">
      <c r="A2118" t="s">
        <v>193</v>
      </c>
      <c r="B2118" t="s">
        <v>194</v>
      </c>
      <c r="C2118" t="s">
        <v>195</v>
      </c>
      <c r="D2118" t="s">
        <v>196</v>
      </c>
      <c r="E2118" t="s">
        <v>34</v>
      </c>
      <c r="F2118" t="s">
        <v>477</v>
      </c>
      <c r="G2118" t="s">
        <v>459</v>
      </c>
      <c r="H2118">
        <v>11070</v>
      </c>
      <c r="I2118" s="1">
        <v>44139</v>
      </c>
      <c r="J2118" s="1" t="str">
        <f>TEXT(Shipping_Data[[#This Row],[OrderDate]],"MMM")</f>
        <v>Nov</v>
      </c>
      <c r="K2118">
        <f>YEAR(Shipping_Data[[#This Row],[OrderDate]])</f>
        <v>2020</v>
      </c>
      <c r="L2118" s="1">
        <v>44167</v>
      </c>
      <c r="M2118" s="1">
        <v>44162</v>
      </c>
      <c r="N2118" t="s">
        <v>40</v>
      </c>
      <c r="O2118">
        <v>31</v>
      </c>
      <c r="P2118" t="s">
        <v>64</v>
      </c>
      <c r="Q2118">
        <v>12.5</v>
      </c>
      <c r="R2118">
        <v>20</v>
      </c>
      <c r="S2118">
        <v>0</v>
      </c>
      <c r="T2118">
        <v>250</v>
      </c>
      <c r="U2118">
        <v>136</v>
      </c>
    </row>
    <row r="2119" spans="1:21" hidden="1" x14ac:dyDescent="0.2">
      <c r="A2119" t="s">
        <v>204</v>
      </c>
      <c r="B2119" t="s">
        <v>205</v>
      </c>
      <c r="C2119" t="s">
        <v>206</v>
      </c>
      <c r="D2119" t="s">
        <v>207</v>
      </c>
      <c r="E2119" t="s">
        <v>93</v>
      </c>
      <c r="F2119" t="s">
        <v>478</v>
      </c>
      <c r="G2119" t="s">
        <v>457</v>
      </c>
      <c r="H2119">
        <v>11071</v>
      </c>
      <c r="I2119" s="1">
        <v>44139</v>
      </c>
      <c r="J2119" s="1" t="str">
        <f>TEXT(Shipping_Data[[#This Row],[OrderDate]],"MMM")</f>
        <v>Nov</v>
      </c>
      <c r="K2119">
        <f>YEAR(Shipping_Data[[#This Row],[OrderDate]])</f>
        <v>2020</v>
      </c>
      <c r="L2119" s="1">
        <v>44167</v>
      </c>
      <c r="M2119" s="1">
        <v>44162</v>
      </c>
      <c r="N2119" t="s">
        <v>40</v>
      </c>
      <c r="O2119">
        <v>7</v>
      </c>
      <c r="P2119" t="s">
        <v>128</v>
      </c>
      <c r="Q2119">
        <v>30</v>
      </c>
      <c r="R2119">
        <v>15</v>
      </c>
      <c r="S2119">
        <v>5.000000074505806E-2</v>
      </c>
      <c r="T2119">
        <v>427.5</v>
      </c>
      <c r="U2119">
        <v>0.93</v>
      </c>
    </row>
    <row r="2120" spans="1:21" hidden="1" x14ac:dyDescent="0.2">
      <c r="A2120" t="s">
        <v>204</v>
      </c>
      <c r="B2120" t="s">
        <v>205</v>
      </c>
      <c r="C2120" t="s">
        <v>206</v>
      </c>
      <c r="D2120" t="s">
        <v>207</v>
      </c>
      <c r="E2120" t="s">
        <v>93</v>
      </c>
      <c r="F2120" t="s">
        <v>478</v>
      </c>
      <c r="G2120" t="s">
        <v>457</v>
      </c>
      <c r="H2120">
        <v>11071</v>
      </c>
      <c r="I2120" s="1">
        <v>44139</v>
      </c>
      <c r="J2120" s="1" t="str">
        <f>TEXT(Shipping_Data[[#This Row],[OrderDate]],"MMM")</f>
        <v>Nov</v>
      </c>
      <c r="K2120">
        <f>YEAR(Shipping_Data[[#This Row],[OrderDate]])</f>
        <v>2020</v>
      </c>
      <c r="L2120" s="1">
        <v>44167</v>
      </c>
      <c r="M2120" s="1">
        <v>44162</v>
      </c>
      <c r="N2120" t="s">
        <v>40</v>
      </c>
      <c r="O2120">
        <v>13</v>
      </c>
      <c r="P2120" t="s">
        <v>180</v>
      </c>
      <c r="Q2120">
        <v>6</v>
      </c>
      <c r="R2120">
        <v>10</v>
      </c>
      <c r="S2120">
        <v>5.000000074505806E-2</v>
      </c>
      <c r="T2120">
        <v>57</v>
      </c>
      <c r="U2120">
        <v>0.93</v>
      </c>
    </row>
    <row r="2121" spans="1:21" hidden="1" x14ac:dyDescent="0.2">
      <c r="A2121" t="s">
        <v>95</v>
      </c>
      <c r="B2121" t="s">
        <v>96</v>
      </c>
      <c r="C2121" t="s">
        <v>97</v>
      </c>
      <c r="D2121" t="s">
        <v>98</v>
      </c>
      <c r="E2121" t="s">
        <v>99</v>
      </c>
      <c r="F2121" t="s">
        <v>477</v>
      </c>
      <c r="G2121" t="s">
        <v>453</v>
      </c>
      <c r="H2121">
        <v>11072</v>
      </c>
      <c r="I2121" s="1">
        <v>44139</v>
      </c>
      <c r="J2121" s="1" t="str">
        <f>TEXT(Shipping_Data[[#This Row],[OrderDate]],"MMM")</f>
        <v>Nov</v>
      </c>
      <c r="K2121">
        <f>YEAR(Shipping_Data[[#This Row],[OrderDate]])</f>
        <v>2020</v>
      </c>
      <c r="L2121" s="1">
        <v>44167</v>
      </c>
      <c r="M2121" s="1">
        <v>44162</v>
      </c>
      <c r="N2121" t="s">
        <v>47</v>
      </c>
      <c r="O2121">
        <v>2</v>
      </c>
      <c r="P2121" t="s">
        <v>79</v>
      </c>
      <c r="Q2121">
        <v>19</v>
      </c>
      <c r="R2121">
        <v>8</v>
      </c>
      <c r="S2121">
        <v>0</v>
      </c>
      <c r="T2121">
        <v>152</v>
      </c>
      <c r="U2121">
        <v>258.64</v>
      </c>
    </row>
    <row r="2122" spans="1:21" hidden="1" x14ac:dyDescent="0.2">
      <c r="A2122" t="s">
        <v>95</v>
      </c>
      <c r="B2122" t="s">
        <v>96</v>
      </c>
      <c r="C2122" t="s">
        <v>97</v>
      </c>
      <c r="D2122" t="s">
        <v>98</v>
      </c>
      <c r="E2122" t="s">
        <v>99</v>
      </c>
      <c r="F2122" t="s">
        <v>477</v>
      </c>
      <c r="G2122" t="s">
        <v>453</v>
      </c>
      <c r="H2122">
        <v>11072</v>
      </c>
      <c r="I2122" s="1">
        <v>44139</v>
      </c>
      <c r="J2122" s="1" t="str">
        <f>TEXT(Shipping_Data[[#This Row],[OrderDate]],"MMM")</f>
        <v>Nov</v>
      </c>
      <c r="K2122">
        <f>YEAR(Shipping_Data[[#This Row],[OrderDate]])</f>
        <v>2020</v>
      </c>
      <c r="L2122" s="1">
        <v>44167</v>
      </c>
      <c r="M2122" s="1">
        <v>44162</v>
      </c>
      <c r="N2122" t="s">
        <v>47</v>
      </c>
      <c r="O2122">
        <v>41</v>
      </c>
      <c r="P2122" t="s">
        <v>48</v>
      </c>
      <c r="Q2122">
        <v>9.65</v>
      </c>
      <c r="R2122">
        <v>40</v>
      </c>
      <c r="S2122">
        <v>0</v>
      </c>
      <c r="T2122">
        <v>386</v>
      </c>
      <c r="U2122">
        <v>258.64</v>
      </c>
    </row>
    <row r="2123" spans="1:21" hidden="1" x14ac:dyDescent="0.2">
      <c r="A2123" t="s">
        <v>95</v>
      </c>
      <c r="B2123" t="s">
        <v>96</v>
      </c>
      <c r="C2123" t="s">
        <v>97</v>
      </c>
      <c r="D2123" t="s">
        <v>98</v>
      </c>
      <c r="E2123" t="s">
        <v>99</v>
      </c>
      <c r="F2123" t="s">
        <v>477</v>
      </c>
      <c r="G2123" t="s">
        <v>453</v>
      </c>
      <c r="H2123">
        <v>11072</v>
      </c>
      <c r="I2123" s="1">
        <v>44139</v>
      </c>
      <c r="J2123" s="1" t="str">
        <f>TEXT(Shipping_Data[[#This Row],[OrderDate]],"MMM")</f>
        <v>Nov</v>
      </c>
      <c r="K2123">
        <f>YEAR(Shipping_Data[[#This Row],[OrderDate]])</f>
        <v>2020</v>
      </c>
      <c r="L2123" s="1">
        <v>44167</v>
      </c>
      <c r="M2123" s="1">
        <v>44162</v>
      </c>
      <c r="N2123" t="s">
        <v>47</v>
      </c>
      <c r="O2123">
        <v>50</v>
      </c>
      <c r="P2123" t="s">
        <v>317</v>
      </c>
      <c r="Q2123">
        <v>16.25</v>
      </c>
      <c r="R2123">
        <v>22</v>
      </c>
      <c r="S2123">
        <v>0</v>
      </c>
      <c r="T2123">
        <v>357.5</v>
      </c>
      <c r="U2123">
        <v>258.64</v>
      </c>
    </row>
    <row r="2124" spans="1:21" hidden="1" x14ac:dyDescent="0.2">
      <c r="A2124" t="s">
        <v>95</v>
      </c>
      <c r="B2124" t="s">
        <v>96</v>
      </c>
      <c r="C2124" t="s">
        <v>97</v>
      </c>
      <c r="D2124" t="s">
        <v>98</v>
      </c>
      <c r="E2124" t="s">
        <v>99</v>
      </c>
      <c r="F2124" t="s">
        <v>477</v>
      </c>
      <c r="G2124" t="s">
        <v>453</v>
      </c>
      <c r="H2124">
        <v>11072</v>
      </c>
      <c r="I2124" s="1">
        <v>44139</v>
      </c>
      <c r="J2124" s="1" t="str">
        <f>TEXT(Shipping_Data[[#This Row],[OrderDate]],"MMM")</f>
        <v>Nov</v>
      </c>
      <c r="K2124">
        <f>YEAR(Shipping_Data[[#This Row],[OrderDate]])</f>
        <v>2020</v>
      </c>
      <c r="L2124" s="1">
        <v>44167</v>
      </c>
      <c r="M2124" s="1">
        <v>44162</v>
      </c>
      <c r="N2124" t="s">
        <v>47</v>
      </c>
      <c r="O2124">
        <v>64</v>
      </c>
      <c r="P2124" t="s">
        <v>228</v>
      </c>
      <c r="Q2124">
        <v>33.25</v>
      </c>
      <c r="R2124">
        <v>130</v>
      </c>
      <c r="S2124">
        <v>0</v>
      </c>
      <c r="T2124">
        <v>4322.5</v>
      </c>
      <c r="U2124">
        <v>258.64</v>
      </c>
    </row>
    <row r="2125" spans="1:21" hidden="1" x14ac:dyDescent="0.2">
      <c r="A2125" t="s">
        <v>268</v>
      </c>
      <c r="B2125" t="s">
        <v>269</v>
      </c>
      <c r="C2125" t="s">
        <v>104</v>
      </c>
      <c r="D2125" t="s">
        <v>179</v>
      </c>
      <c r="E2125" t="s">
        <v>106</v>
      </c>
      <c r="F2125" t="s">
        <v>479</v>
      </c>
      <c r="G2125" t="s">
        <v>459</v>
      </c>
      <c r="H2125">
        <v>11073</v>
      </c>
      <c r="I2125" s="1">
        <v>44139</v>
      </c>
      <c r="J2125" s="1" t="str">
        <f>TEXT(Shipping_Data[[#This Row],[OrderDate]],"MMM")</f>
        <v>Nov</v>
      </c>
      <c r="K2125">
        <f>YEAR(Shipping_Data[[#This Row],[OrderDate]])</f>
        <v>2020</v>
      </c>
      <c r="L2125" s="1">
        <v>44167</v>
      </c>
      <c r="M2125" s="1">
        <v>44162</v>
      </c>
      <c r="N2125" t="s">
        <v>47</v>
      </c>
      <c r="O2125">
        <v>11</v>
      </c>
      <c r="P2125" t="s">
        <v>27</v>
      </c>
      <c r="Q2125">
        <v>21</v>
      </c>
      <c r="R2125">
        <v>10</v>
      </c>
      <c r="S2125">
        <v>0</v>
      </c>
      <c r="T2125">
        <v>210</v>
      </c>
      <c r="U2125">
        <v>24.95</v>
      </c>
    </row>
    <row r="2126" spans="1:21" hidden="1" x14ac:dyDescent="0.2">
      <c r="A2126" t="s">
        <v>268</v>
      </c>
      <c r="B2126" t="s">
        <v>269</v>
      </c>
      <c r="C2126" t="s">
        <v>104</v>
      </c>
      <c r="D2126" t="s">
        <v>179</v>
      </c>
      <c r="E2126" t="s">
        <v>106</v>
      </c>
      <c r="F2126" t="s">
        <v>479</v>
      </c>
      <c r="G2126" t="s">
        <v>459</v>
      </c>
      <c r="H2126">
        <v>11073</v>
      </c>
      <c r="I2126" s="1">
        <v>44139</v>
      </c>
      <c r="J2126" s="1" t="str">
        <f>TEXT(Shipping_Data[[#This Row],[OrderDate]],"MMM")</f>
        <v>Nov</v>
      </c>
      <c r="K2126">
        <f>YEAR(Shipping_Data[[#This Row],[OrderDate]])</f>
        <v>2020</v>
      </c>
      <c r="L2126" s="1">
        <v>44167</v>
      </c>
      <c r="M2126" s="1">
        <v>44162</v>
      </c>
      <c r="N2126" t="s">
        <v>47</v>
      </c>
      <c r="O2126">
        <v>24</v>
      </c>
      <c r="P2126" t="s">
        <v>72</v>
      </c>
      <c r="Q2126">
        <v>4.5</v>
      </c>
      <c r="R2126">
        <v>20</v>
      </c>
      <c r="S2126">
        <v>0</v>
      </c>
      <c r="T2126">
        <v>90</v>
      </c>
      <c r="U2126">
        <v>24.95</v>
      </c>
    </row>
    <row r="2127" spans="1:21" hidden="1" x14ac:dyDescent="0.2">
      <c r="A2127" t="s">
        <v>304</v>
      </c>
      <c r="B2127" t="s">
        <v>305</v>
      </c>
      <c r="C2127" t="s">
        <v>306</v>
      </c>
      <c r="D2127" t="s">
        <v>307</v>
      </c>
      <c r="E2127" t="s">
        <v>308</v>
      </c>
      <c r="F2127" t="s">
        <v>477</v>
      </c>
      <c r="G2127" t="s">
        <v>460</v>
      </c>
      <c r="H2127">
        <v>11074</v>
      </c>
      <c r="I2127" s="1">
        <v>44140</v>
      </c>
      <c r="J2127" s="1" t="str">
        <f>TEXT(Shipping_Data[[#This Row],[OrderDate]],"MMM")</f>
        <v>Nov</v>
      </c>
      <c r="K2127">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hidden="1" x14ac:dyDescent="0.2">
      <c r="A2128" t="s">
        <v>75</v>
      </c>
      <c r="B2128" t="s">
        <v>76</v>
      </c>
      <c r="C2128" t="s">
        <v>77</v>
      </c>
      <c r="D2128" t="s">
        <v>78</v>
      </c>
      <c r="E2128" t="s">
        <v>71</v>
      </c>
      <c r="F2128" t="s">
        <v>477</v>
      </c>
      <c r="G2128" t="s">
        <v>458</v>
      </c>
      <c r="H2128">
        <v>11075</v>
      </c>
      <c r="I2128" s="1">
        <v>44140</v>
      </c>
      <c r="J2128" s="1" t="str">
        <f>TEXT(Shipping_Data[[#This Row],[OrderDate]],"MMM")</f>
        <v>Nov</v>
      </c>
      <c r="K2128">
        <f>YEAR(Shipping_Data[[#This Row],[OrderDate]])</f>
        <v>2020</v>
      </c>
      <c r="L2128" s="1">
        <v>44168</v>
      </c>
      <c r="M2128" s="1">
        <v>44163</v>
      </c>
      <c r="N2128" t="s">
        <v>47</v>
      </c>
      <c r="O2128">
        <v>2</v>
      </c>
      <c r="P2128" t="s">
        <v>79</v>
      </c>
      <c r="Q2128">
        <v>19</v>
      </c>
      <c r="R2128">
        <v>10</v>
      </c>
      <c r="S2128">
        <v>0.15000000596046448</v>
      </c>
      <c r="T2128">
        <v>161.5</v>
      </c>
      <c r="U2128">
        <v>6.19</v>
      </c>
    </row>
    <row r="2129" spans="1:21" hidden="1" x14ac:dyDescent="0.2">
      <c r="A2129" t="s">
        <v>75</v>
      </c>
      <c r="B2129" t="s">
        <v>76</v>
      </c>
      <c r="C2129" t="s">
        <v>77</v>
      </c>
      <c r="D2129" t="s">
        <v>78</v>
      </c>
      <c r="E2129" t="s">
        <v>71</v>
      </c>
      <c r="F2129" t="s">
        <v>477</v>
      </c>
      <c r="G2129" t="s">
        <v>458</v>
      </c>
      <c r="H2129">
        <v>11075</v>
      </c>
      <c r="I2129" s="1">
        <v>44140</v>
      </c>
      <c r="J2129" s="1" t="str">
        <f>TEXT(Shipping_Data[[#This Row],[OrderDate]],"MMM")</f>
        <v>Nov</v>
      </c>
      <c r="K2129">
        <f>YEAR(Shipping_Data[[#This Row],[OrderDate]])</f>
        <v>2020</v>
      </c>
      <c r="L2129" s="1">
        <v>44168</v>
      </c>
      <c r="M2129" s="1">
        <v>44163</v>
      </c>
      <c r="N2129" t="s">
        <v>47</v>
      </c>
      <c r="O2129">
        <v>46</v>
      </c>
      <c r="P2129" t="s">
        <v>215</v>
      </c>
      <c r="Q2129">
        <v>12</v>
      </c>
      <c r="R2129">
        <v>30</v>
      </c>
      <c r="S2129">
        <v>0.15000000596046448</v>
      </c>
      <c r="T2129">
        <v>306</v>
      </c>
      <c r="U2129">
        <v>6.19</v>
      </c>
    </row>
    <row r="2130" spans="1:21" hidden="1" x14ac:dyDescent="0.2">
      <c r="A2130" t="s">
        <v>75</v>
      </c>
      <c r="B2130" t="s">
        <v>76</v>
      </c>
      <c r="C2130" t="s">
        <v>77</v>
      </c>
      <c r="D2130" t="s">
        <v>78</v>
      </c>
      <c r="E2130" t="s">
        <v>71</v>
      </c>
      <c r="F2130" t="s">
        <v>477</v>
      </c>
      <c r="G2130" t="s">
        <v>458</v>
      </c>
      <c r="H2130">
        <v>11075</v>
      </c>
      <c r="I2130" s="1">
        <v>44140</v>
      </c>
      <c r="J2130" s="1" t="str">
        <f>TEXT(Shipping_Data[[#This Row],[OrderDate]],"MMM")</f>
        <v>Nov</v>
      </c>
      <c r="K2130">
        <f>YEAR(Shipping_Data[[#This Row],[OrderDate]])</f>
        <v>2020</v>
      </c>
      <c r="L2130" s="1">
        <v>44168</v>
      </c>
      <c r="M2130" s="1">
        <v>44163</v>
      </c>
      <c r="N2130" t="s">
        <v>47</v>
      </c>
      <c r="O2130">
        <v>76</v>
      </c>
      <c r="P2130" t="s">
        <v>151</v>
      </c>
      <c r="Q2130">
        <v>18</v>
      </c>
      <c r="R2130">
        <v>2</v>
      </c>
      <c r="S2130">
        <v>0.15000000596046448</v>
      </c>
      <c r="T2130">
        <v>30.6</v>
      </c>
      <c r="U2130">
        <v>6.19</v>
      </c>
    </row>
    <row r="2131" spans="1:21" hidden="1" x14ac:dyDescent="0.2">
      <c r="A2131" t="s">
        <v>290</v>
      </c>
      <c r="B2131" t="s">
        <v>291</v>
      </c>
      <c r="C2131" t="s">
        <v>292</v>
      </c>
      <c r="D2131" t="s">
        <v>293</v>
      </c>
      <c r="E2131" t="s">
        <v>20</v>
      </c>
      <c r="F2131" t="s">
        <v>477</v>
      </c>
      <c r="G2131" t="s">
        <v>453</v>
      </c>
      <c r="H2131">
        <v>11076</v>
      </c>
      <c r="I2131" s="1">
        <v>44140</v>
      </c>
      <c r="J2131" s="1" t="str">
        <f>TEXT(Shipping_Data[[#This Row],[OrderDate]],"MMM")</f>
        <v>Nov</v>
      </c>
      <c r="K2131">
        <f>YEAR(Shipping_Data[[#This Row],[OrderDate]])</f>
        <v>2020</v>
      </c>
      <c r="L2131" s="1">
        <v>44168</v>
      </c>
      <c r="M2131" s="1">
        <v>44163</v>
      </c>
      <c r="N2131" t="s">
        <v>47</v>
      </c>
      <c r="O2131">
        <v>6</v>
      </c>
      <c r="P2131" t="s">
        <v>255</v>
      </c>
      <c r="Q2131">
        <v>25</v>
      </c>
      <c r="R2131">
        <v>20</v>
      </c>
      <c r="S2131">
        <v>0.25</v>
      </c>
      <c r="T2131">
        <v>375</v>
      </c>
      <c r="U2131">
        <v>38.28</v>
      </c>
    </row>
    <row r="2132" spans="1:21" hidden="1" x14ac:dyDescent="0.2">
      <c r="A2132" t="s">
        <v>290</v>
      </c>
      <c r="B2132" t="s">
        <v>291</v>
      </c>
      <c r="C2132" t="s">
        <v>292</v>
      </c>
      <c r="D2132" t="s">
        <v>293</v>
      </c>
      <c r="E2132" t="s">
        <v>20</v>
      </c>
      <c r="F2132" t="s">
        <v>477</v>
      </c>
      <c r="G2132" t="s">
        <v>453</v>
      </c>
      <c r="H2132">
        <v>11076</v>
      </c>
      <c r="I2132" s="1">
        <v>44140</v>
      </c>
      <c r="J2132" s="1" t="str">
        <f>TEXT(Shipping_Data[[#This Row],[OrderDate]],"MMM")</f>
        <v>Nov</v>
      </c>
      <c r="K2132">
        <f>YEAR(Shipping_Data[[#This Row],[OrderDate]])</f>
        <v>2020</v>
      </c>
      <c r="L2132" s="1">
        <v>44168</v>
      </c>
      <c r="M2132" s="1">
        <v>44163</v>
      </c>
      <c r="N2132" t="s">
        <v>47</v>
      </c>
      <c r="O2132">
        <v>14</v>
      </c>
      <c r="P2132" t="s">
        <v>41</v>
      </c>
      <c r="Q2132">
        <v>23.25</v>
      </c>
      <c r="R2132">
        <v>20</v>
      </c>
      <c r="S2132">
        <v>0.25</v>
      </c>
      <c r="T2132">
        <v>348.75</v>
      </c>
      <c r="U2132">
        <v>38.28</v>
      </c>
    </row>
    <row r="2133" spans="1:21" hidden="1" x14ac:dyDescent="0.2">
      <c r="A2133" t="s">
        <v>290</v>
      </c>
      <c r="B2133" t="s">
        <v>291</v>
      </c>
      <c r="C2133" t="s">
        <v>292</v>
      </c>
      <c r="D2133" t="s">
        <v>293</v>
      </c>
      <c r="E2133" t="s">
        <v>20</v>
      </c>
      <c r="F2133" t="s">
        <v>477</v>
      </c>
      <c r="G2133" t="s">
        <v>453</v>
      </c>
      <c r="H2133">
        <v>11076</v>
      </c>
      <c r="I2133" s="1">
        <v>44140</v>
      </c>
      <c r="J2133" s="1" t="str">
        <f>TEXT(Shipping_Data[[#This Row],[OrderDate]],"MMM")</f>
        <v>Nov</v>
      </c>
      <c r="K2133">
        <f>YEAR(Shipping_Data[[#This Row],[OrderDate]])</f>
        <v>2020</v>
      </c>
      <c r="L2133" s="1">
        <v>44168</v>
      </c>
      <c r="M2133" s="1">
        <v>44163</v>
      </c>
      <c r="N2133" t="s">
        <v>47</v>
      </c>
      <c r="O2133">
        <v>19</v>
      </c>
      <c r="P2133" t="s">
        <v>203</v>
      </c>
      <c r="Q2133">
        <v>9.1999999999999993</v>
      </c>
      <c r="R2133">
        <v>10</v>
      </c>
      <c r="S2133">
        <v>0.25</v>
      </c>
      <c r="T2133">
        <v>69</v>
      </c>
      <c r="U2133">
        <v>38.28</v>
      </c>
    </row>
    <row r="2134" spans="1:21" hidden="1" x14ac:dyDescent="0.2">
      <c r="A2134" t="s">
        <v>124</v>
      </c>
      <c r="B2134" t="s">
        <v>125</v>
      </c>
      <c r="C2134" t="s">
        <v>126</v>
      </c>
      <c r="D2134" t="s">
        <v>127</v>
      </c>
      <c r="E2134" t="s">
        <v>117</v>
      </c>
      <c r="F2134" t="s">
        <v>479</v>
      </c>
      <c r="G2134" t="s">
        <v>457</v>
      </c>
      <c r="H2134">
        <v>11077</v>
      </c>
      <c r="I2134" s="1">
        <v>44140</v>
      </c>
      <c r="J2134" s="1" t="str">
        <f>TEXT(Shipping_Data[[#This Row],[OrderDate]],"MMM")</f>
        <v>Nov</v>
      </c>
      <c r="K2134">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hidden="1" x14ac:dyDescent="0.2">
      <c r="A2135" t="s">
        <v>124</v>
      </c>
      <c r="B2135" t="s">
        <v>125</v>
      </c>
      <c r="C2135" t="s">
        <v>126</v>
      </c>
      <c r="D2135" t="s">
        <v>127</v>
      </c>
      <c r="E2135" t="s">
        <v>117</v>
      </c>
      <c r="F2135" t="s">
        <v>479</v>
      </c>
      <c r="G2135" t="s">
        <v>457</v>
      </c>
      <c r="H2135">
        <v>11077</v>
      </c>
      <c r="I2135" s="1">
        <v>44140</v>
      </c>
      <c r="J2135" s="1" t="str">
        <f>TEXT(Shipping_Data[[#This Row],[OrderDate]],"MMM")</f>
        <v>Nov</v>
      </c>
      <c r="K2135">
        <f>YEAR(Shipping_Data[[#This Row],[OrderDate]])</f>
        <v>2020</v>
      </c>
      <c r="L2135" s="1">
        <v>44168</v>
      </c>
      <c r="M2135" s="1">
        <v>44163</v>
      </c>
      <c r="N2135" t="s">
        <v>47</v>
      </c>
      <c r="O2135">
        <v>3</v>
      </c>
      <c r="P2135" t="s">
        <v>227</v>
      </c>
      <c r="Q2135">
        <v>10</v>
      </c>
      <c r="R2135">
        <v>4</v>
      </c>
      <c r="S2135">
        <v>0</v>
      </c>
      <c r="T2135">
        <v>40</v>
      </c>
      <c r="U2135">
        <v>8.5299999999999994</v>
      </c>
    </row>
    <row r="2136" spans="1:21" hidden="1" x14ac:dyDescent="0.2">
      <c r="A2136" t="s">
        <v>124</v>
      </c>
      <c r="B2136" t="s">
        <v>125</v>
      </c>
      <c r="C2136" t="s">
        <v>126</v>
      </c>
      <c r="D2136" t="s">
        <v>127</v>
      </c>
      <c r="E2136" t="s">
        <v>117</v>
      </c>
      <c r="F2136" t="s">
        <v>479</v>
      </c>
      <c r="G2136" t="s">
        <v>457</v>
      </c>
      <c r="H2136">
        <v>11077</v>
      </c>
      <c r="I2136" s="1">
        <v>44140</v>
      </c>
      <c r="J2136" s="1" t="str">
        <f>TEXT(Shipping_Data[[#This Row],[OrderDate]],"MMM")</f>
        <v>Nov</v>
      </c>
      <c r="K2136">
        <f>YEAR(Shipping_Data[[#This Row],[OrderDate]])</f>
        <v>2020</v>
      </c>
      <c r="L2136" s="1">
        <v>44168</v>
      </c>
      <c r="M2136" s="1">
        <v>44163</v>
      </c>
      <c r="N2136" t="s">
        <v>47</v>
      </c>
      <c r="O2136">
        <v>4</v>
      </c>
      <c r="P2136" t="s">
        <v>254</v>
      </c>
      <c r="Q2136">
        <v>22</v>
      </c>
      <c r="R2136">
        <v>1</v>
      </c>
      <c r="S2136">
        <v>0</v>
      </c>
      <c r="T2136">
        <v>22</v>
      </c>
      <c r="U2136">
        <v>8.5299999999999994</v>
      </c>
    </row>
    <row r="2137" spans="1:21" hidden="1" x14ac:dyDescent="0.2">
      <c r="A2137" t="s">
        <v>124</v>
      </c>
      <c r="B2137" t="s">
        <v>125</v>
      </c>
      <c r="C2137" t="s">
        <v>126</v>
      </c>
      <c r="D2137" t="s">
        <v>127</v>
      </c>
      <c r="E2137" t="s">
        <v>117</v>
      </c>
      <c r="F2137" t="s">
        <v>479</v>
      </c>
      <c r="G2137" t="s">
        <v>457</v>
      </c>
      <c r="H2137">
        <v>11077</v>
      </c>
      <c r="I2137" s="1">
        <v>44140</v>
      </c>
      <c r="J2137" s="1" t="str">
        <f>TEXT(Shipping_Data[[#This Row],[OrderDate]],"MMM")</f>
        <v>Nov</v>
      </c>
      <c r="K2137">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hidden="1" x14ac:dyDescent="0.2">
      <c r="A2138" t="s">
        <v>124</v>
      </c>
      <c r="B2138" t="s">
        <v>125</v>
      </c>
      <c r="C2138" t="s">
        <v>126</v>
      </c>
      <c r="D2138" t="s">
        <v>127</v>
      </c>
      <c r="E2138" t="s">
        <v>117</v>
      </c>
      <c r="F2138" t="s">
        <v>479</v>
      </c>
      <c r="G2138" t="s">
        <v>457</v>
      </c>
      <c r="H2138">
        <v>11077</v>
      </c>
      <c r="I2138" s="1">
        <v>44140</v>
      </c>
      <c r="J2138" s="1" t="str">
        <f>TEXT(Shipping_Data[[#This Row],[OrderDate]],"MMM")</f>
        <v>Nov</v>
      </c>
      <c r="K2138">
        <f>YEAR(Shipping_Data[[#This Row],[OrderDate]])</f>
        <v>2020</v>
      </c>
      <c r="L2138" s="1">
        <v>44168</v>
      </c>
      <c r="M2138" s="1">
        <v>44163</v>
      </c>
      <c r="N2138" t="s">
        <v>47</v>
      </c>
      <c r="O2138">
        <v>7</v>
      </c>
      <c r="P2138" t="s">
        <v>128</v>
      </c>
      <c r="Q2138">
        <v>30</v>
      </c>
      <c r="R2138">
        <v>1</v>
      </c>
      <c r="S2138">
        <v>5.000000074505806E-2</v>
      </c>
      <c r="T2138">
        <v>28.5</v>
      </c>
      <c r="U2138">
        <v>8.5299999999999994</v>
      </c>
    </row>
    <row r="2139" spans="1:21" hidden="1" x14ac:dyDescent="0.2">
      <c r="A2139" t="s">
        <v>124</v>
      </c>
      <c r="B2139" t="s">
        <v>125</v>
      </c>
      <c r="C2139" t="s">
        <v>126</v>
      </c>
      <c r="D2139" t="s">
        <v>127</v>
      </c>
      <c r="E2139" t="s">
        <v>117</v>
      </c>
      <c r="F2139" t="s">
        <v>479</v>
      </c>
      <c r="G2139" t="s">
        <v>457</v>
      </c>
      <c r="H2139">
        <v>11077</v>
      </c>
      <c r="I2139" s="1">
        <v>44140</v>
      </c>
      <c r="J2139" s="1" t="str">
        <f>TEXT(Shipping_Data[[#This Row],[OrderDate]],"MMM")</f>
        <v>Nov</v>
      </c>
      <c r="K2139">
        <f>YEAR(Shipping_Data[[#This Row],[OrderDate]])</f>
        <v>2020</v>
      </c>
      <c r="L2139" s="1">
        <v>44168</v>
      </c>
      <c r="M2139" s="1">
        <v>44163</v>
      </c>
      <c r="N2139" t="s">
        <v>47</v>
      </c>
      <c r="O2139">
        <v>8</v>
      </c>
      <c r="P2139" t="s">
        <v>309</v>
      </c>
      <c r="Q2139">
        <v>40</v>
      </c>
      <c r="R2139">
        <v>2</v>
      </c>
      <c r="S2139">
        <v>0.10000000149011612</v>
      </c>
      <c r="T2139">
        <v>72</v>
      </c>
      <c r="U2139">
        <v>8.5299999999999994</v>
      </c>
    </row>
    <row r="2140" spans="1:21" hidden="1" x14ac:dyDescent="0.2">
      <c r="A2140" t="s">
        <v>124</v>
      </c>
      <c r="B2140" t="s">
        <v>125</v>
      </c>
      <c r="C2140" t="s">
        <v>126</v>
      </c>
      <c r="D2140" t="s">
        <v>127</v>
      </c>
      <c r="E2140" t="s">
        <v>117</v>
      </c>
      <c r="F2140" t="s">
        <v>479</v>
      </c>
      <c r="G2140" t="s">
        <v>457</v>
      </c>
      <c r="H2140">
        <v>11077</v>
      </c>
      <c r="I2140" s="1">
        <v>44140</v>
      </c>
      <c r="J2140" s="1" t="str">
        <f>TEXT(Shipping_Data[[#This Row],[OrderDate]],"MMM")</f>
        <v>Nov</v>
      </c>
      <c r="K2140">
        <f>YEAR(Shipping_Data[[#This Row],[OrderDate]])</f>
        <v>2020</v>
      </c>
      <c r="L2140" s="1">
        <v>44168</v>
      </c>
      <c r="M2140" s="1">
        <v>44163</v>
      </c>
      <c r="N2140" t="s">
        <v>47</v>
      </c>
      <c r="O2140">
        <v>10</v>
      </c>
      <c r="P2140" t="s">
        <v>170</v>
      </c>
      <c r="Q2140">
        <v>31</v>
      </c>
      <c r="R2140">
        <v>1</v>
      </c>
      <c r="S2140">
        <v>0</v>
      </c>
      <c r="T2140">
        <v>31</v>
      </c>
      <c r="U2140">
        <v>8.5299999999999994</v>
      </c>
    </row>
    <row r="2141" spans="1:21" hidden="1" x14ac:dyDescent="0.2">
      <c r="A2141" t="s">
        <v>124</v>
      </c>
      <c r="B2141" t="s">
        <v>125</v>
      </c>
      <c r="C2141" t="s">
        <v>126</v>
      </c>
      <c r="D2141" t="s">
        <v>127</v>
      </c>
      <c r="E2141" t="s">
        <v>117</v>
      </c>
      <c r="F2141" t="s">
        <v>479</v>
      </c>
      <c r="G2141" t="s">
        <v>457</v>
      </c>
      <c r="H2141">
        <v>11077</v>
      </c>
      <c r="I2141" s="1">
        <v>44140</v>
      </c>
      <c r="J2141" s="1" t="str">
        <f>TEXT(Shipping_Data[[#This Row],[OrderDate]],"MMM")</f>
        <v>Nov</v>
      </c>
      <c r="K2141">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hidden="1" x14ac:dyDescent="0.2">
      <c r="A2142" t="s">
        <v>124</v>
      </c>
      <c r="B2142" t="s">
        <v>125</v>
      </c>
      <c r="C2142" t="s">
        <v>126</v>
      </c>
      <c r="D2142" t="s">
        <v>127</v>
      </c>
      <c r="E2142" t="s">
        <v>117</v>
      </c>
      <c r="F2142" t="s">
        <v>479</v>
      </c>
      <c r="G2142" t="s">
        <v>457</v>
      </c>
      <c r="H2142">
        <v>11077</v>
      </c>
      <c r="I2142" s="1">
        <v>44140</v>
      </c>
      <c r="J2142" s="1" t="str">
        <f>TEXT(Shipping_Data[[#This Row],[OrderDate]],"MMM")</f>
        <v>Nov</v>
      </c>
      <c r="K2142">
        <f>YEAR(Shipping_Data[[#This Row],[OrderDate]])</f>
        <v>2020</v>
      </c>
      <c r="L2142" s="1">
        <v>44168</v>
      </c>
      <c r="M2142" s="1">
        <v>44163</v>
      </c>
      <c r="N2142" t="s">
        <v>47</v>
      </c>
      <c r="O2142">
        <v>13</v>
      </c>
      <c r="P2142" t="s">
        <v>180</v>
      </c>
      <c r="Q2142">
        <v>6</v>
      </c>
      <c r="R2142">
        <v>4</v>
      </c>
      <c r="S2142">
        <v>0</v>
      </c>
      <c r="T2142">
        <v>24</v>
      </c>
      <c r="U2142">
        <v>8.5299999999999994</v>
      </c>
    </row>
    <row r="2143" spans="1:21" hidden="1" x14ac:dyDescent="0.2">
      <c r="A2143" t="s">
        <v>124</v>
      </c>
      <c r="B2143" t="s">
        <v>125</v>
      </c>
      <c r="C2143" t="s">
        <v>126</v>
      </c>
      <c r="D2143" t="s">
        <v>127</v>
      </c>
      <c r="E2143" t="s">
        <v>117</v>
      </c>
      <c r="F2143" t="s">
        <v>479</v>
      </c>
      <c r="G2143" t="s">
        <v>457</v>
      </c>
      <c r="H2143">
        <v>11077</v>
      </c>
      <c r="I2143" s="1">
        <v>44140</v>
      </c>
      <c r="J2143" s="1" t="str">
        <f>TEXT(Shipping_Data[[#This Row],[OrderDate]],"MMM")</f>
        <v>Nov</v>
      </c>
      <c r="K214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hidden="1" x14ac:dyDescent="0.2">
      <c r="A2144" t="s">
        <v>124</v>
      </c>
      <c r="B2144" t="s">
        <v>125</v>
      </c>
      <c r="C2144" t="s">
        <v>126</v>
      </c>
      <c r="D2144" t="s">
        <v>127</v>
      </c>
      <c r="E2144" t="s">
        <v>117</v>
      </c>
      <c r="F2144" t="s">
        <v>479</v>
      </c>
      <c r="G2144" t="s">
        <v>457</v>
      </c>
      <c r="H2144">
        <v>11077</v>
      </c>
      <c r="I2144" s="1">
        <v>44140</v>
      </c>
      <c r="J2144" s="1" t="str">
        <f>TEXT(Shipping_Data[[#This Row],[OrderDate]],"MMM")</f>
        <v>Nov</v>
      </c>
      <c r="K2144">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hidden="1" x14ac:dyDescent="0.2">
      <c r="A2145" t="s">
        <v>124</v>
      </c>
      <c r="B2145" t="s">
        <v>125</v>
      </c>
      <c r="C2145" t="s">
        <v>126</v>
      </c>
      <c r="D2145" t="s">
        <v>127</v>
      </c>
      <c r="E2145" t="s">
        <v>117</v>
      </c>
      <c r="F2145" t="s">
        <v>479</v>
      </c>
      <c r="G2145" t="s">
        <v>457</v>
      </c>
      <c r="H2145">
        <v>11077</v>
      </c>
      <c r="I2145" s="1">
        <v>44140</v>
      </c>
      <c r="J2145" s="1" t="str">
        <f>TEXT(Shipping_Data[[#This Row],[OrderDate]],"MMM")</f>
        <v>Nov</v>
      </c>
      <c r="K2145">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hidden="1" x14ac:dyDescent="0.2">
      <c r="A2146" t="s">
        <v>124</v>
      </c>
      <c r="B2146" t="s">
        <v>125</v>
      </c>
      <c r="C2146" t="s">
        <v>126</v>
      </c>
      <c r="D2146" t="s">
        <v>127</v>
      </c>
      <c r="E2146" t="s">
        <v>117</v>
      </c>
      <c r="F2146" t="s">
        <v>479</v>
      </c>
      <c r="G2146" t="s">
        <v>457</v>
      </c>
      <c r="H2146">
        <v>11077</v>
      </c>
      <c r="I2146" s="1">
        <v>44140</v>
      </c>
      <c r="J2146" s="1" t="str">
        <f>TEXT(Shipping_Data[[#This Row],[OrderDate]],"MMM")</f>
        <v>Nov</v>
      </c>
      <c r="K2146">
        <f>YEAR(Shipping_Data[[#This Row],[OrderDate]])</f>
        <v>2020</v>
      </c>
      <c r="L2146" s="1">
        <v>44168</v>
      </c>
      <c r="M2146" s="1">
        <v>44163</v>
      </c>
      <c r="N2146" t="s">
        <v>47</v>
      </c>
      <c r="O2146">
        <v>23</v>
      </c>
      <c r="P2146" t="s">
        <v>303</v>
      </c>
      <c r="Q2146">
        <v>9</v>
      </c>
      <c r="R2146">
        <v>2</v>
      </c>
      <c r="S2146">
        <v>0</v>
      </c>
      <c r="T2146">
        <v>18</v>
      </c>
      <c r="U2146">
        <v>8.5299999999999994</v>
      </c>
    </row>
    <row r="2147" spans="1:21" hidden="1" x14ac:dyDescent="0.2">
      <c r="A2147" t="s">
        <v>124</v>
      </c>
      <c r="B2147" t="s">
        <v>125</v>
      </c>
      <c r="C2147" t="s">
        <v>126</v>
      </c>
      <c r="D2147" t="s">
        <v>127</v>
      </c>
      <c r="E2147" t="s">
        <v>117</v>
      </c>
      <c r="F2147" t="s">
        <v>479</v>
      </c>
      <c r="G2147" t="s">
        <v>457</v>
      </c>
      <c r="H2147">
        <v>11077</v>
      </c>
      <c r="I2147" s="1">
        <v>44140</v>
      </c>
      <c r="J2147" s="1" t="str">
        <f>TEXT(Shipping_Data[[#This Row],[OrderDate]],"MMM")</f>
        <v>Nov</v>
      </c>
      <c r="K2147">
        <f>YEAR(Shipping_Data[[#This Row],[OrderDate]])</f>
        <v>2020</v>
      </c>
      <c r="L2147" s="1">
        <v>44168</v>
      </c>
      <c r="M2147" s="1">
        <v>44163</v>
      </c>
      <c r="N2147" t="s">
        <v>47</v>
      </c>
      <c r="O2147">
        <v>32</v>
      </c>
      <c r="P2147" t="s">
        <v>101</v>
      </c>
      <c r="Q2147">
        <v>32</v>
      </c>
      <c r="R2147">
        <v>1</v>
      </c>
      <c r="S2147">
        <v>0</v>
      </c>
      <c r="T2147">
        <v>32</v>
      </c>
      <c r="U2147">
        <v>8.5299999999999994</v>
      </c>
    </row>
    <row r="2148" spans="1:21" hidden="1" x14ac:dyDescent="0.2">
      <c r="A2148" t="s">
        <v>124</v>
      </c>
      <c r="B2148" t="s">
        <v>125</v>
      </c>
      <c r="C2148" t="s">
        <v>126</v>
      </c>
      <c r="D2148" t="s">
        <v>127</v>
      </c>
      <c r="E2148" t="s">
        <v>117</v>
      </c>
      <c r="F2148" t="s">
        <v>479</v>
      </c>
      <c r="G2148" t="s">
        <v>457</v>
      </c>
      <c r="H2148">
        <v>11077</v>
      </c>
      <c r="I2148" s="1">
        <v>44140</v>
      </c>
      <c r="J2148" s="1" t="str">
        <f>TEXT(Shipping_Data[[#This Row],[OrderDate]],"MMM")</f>
        <v>Nov</v>
      </c>
      <c r="K2148">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hidden="1" x14ac:dyDescent="0.2">
      <c r="A2149" t="s">
        <v>124</v>
      </c>
      <c r="B2149" t="s">
        <v>125</v>
      </c>
      <c r="C2149" t="s">
        <v>126</v>
      </c>
      <c r="D2149" t="s">
        <v>127</v>
      </c>
      <c r="E2149" t="s">
        <v>117</v>
      </c>
      <c r="F2149" t="s">
        <v>479</v>
      </c>
      <c r="G2149" t="s">
        <v>457</v>
      </c>
      <c r="H2149">
        <v>11077</v>
      </c>
      <c r="I2149" s="1">
        <v>44140</v>
      </c>
      <c r="J2149" s="1" t="str">
        <f>TEXT(Shipping_Data[[#This Row],[OrderDate]],"MMM")</f>
        <v>Nov</v>
      </c>
      <c r="K2149">
        <f>YEAR(Shipping_Data[[#This Row],[OrderDate]])</f>
        <v>2020</v>
      </c>
      <c r="L2149" s="1">
        <v>44168</v>
      </c>
      <c r="M2149" s="1">
        <v>44163</v>
      </c>
      <c r="N2149" t="s">
        <v>47</v>
      </c>
      <c r="O2149">
        <v>41</v>
      </c>
      <c r="P2149" t="s">
        <v>48</v>
      </c>
      <c r="Q2149">
        <v>9.65</v>
      </c>
      <c r="R2149">
        <v>3</v>
      </c>
      <c r="S2149">
        <v>0</v>
      </c>
      <c r="T2149">
        <v>28.95</v>
      </c>
      <c r="U2149">
        <v>8.5299999999999994</v>
      </c>
    </row>
    <row r="2150" spans="1:21" hidden="1" x14ac:dyDescent="0.2">
      <c r="A2150" t="s">
        <v>124</v>
      </c>
      <c r="B2150" t="s">
        <v>125</v>
      </c>
      <c r="C2150" t="s">
        <v>126</v>
      </c>
      <c r="D2150" t="s">
        <v>127</v>
      </c>
      <c r="E2150" t="s">
        <v>117</v>
      </c>
      <c r="F2150" t="s">
        <v>479</v>
      </c>
      <c r="G2150" t="s">
        <v>457</v>
      </c>
      <c r="H2150">
        <v>11077</v>
      </c>
      <c r="I2150" s="1">
        <v>44140</v>
      </c>
      <c r="J2150" s="1" t="str">
        <f>TEXT(Shipping_Data[[#This Row],[OrderDate]],"MMM")</f>
        <v>Nov</v>
      </c>
      <c r="K2150">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hidden="1" x14ac:dyDescent="0.2">
      <c r="A2151" t="s">
        <v>124</v>
      </c>
      <c r="B2151" t="s">
        <v>125</v>
      </c>
      <c r="C2151" t="s">
        <v>126</v>
      </c>
      <c r="D2151" t="s">
        <v>127</v>
      </c>
      <c r="E2151" t="s">
        <v>117</v>
      </c>
      <c r="F2151" t="s">
        <v>479</v>
      </c>
      <c r="G2151" t="s">
        <v>457</v>
      </c>
      <c r="H2151">
        <v>11077</v>
      </c>
      <c r="I2151" s="1">
        <v>44140</v>
      </c>
      <c r="J2151" s="1" t="str">
        <f>TEXT(Shipping_Data[[#This Row],[OrderDate]],"MMM")</f>
        <v>Nov</v>
      </c>
      <c r="K2151">
        <f>YEAR(Shipping_Data[[#This Row],[OrderDate]])</f>
        <v>2020</v>
      </c>
      <c r="L2151" s="1">
        <v>44168</v>
      </c>
      <c r="M2151" s="1">
        <v>44163</v>
      </c>
      <c r="N2151" t="s">
        <v>47</v>
      </c>
      <c r="O2151">
        <v>52</v>
      </c>
      <c r="P2151" t="s">
        <v>270</v>
      </c>
      <c r="Q2151">
        <v>7</v>
      </c>
      <c r="R2151">
        <v>2</v>
      </c>
      <c r="S2151">
        <v>0</v>
      </c>
      <c r="T2151">
        <v>14</v>
      </c>
      <c r="U2151">
        <v>8.5299999999999994</v>
      </c>
    </row>
    <row r="2152" spans="1:21" hidden="1" x14ac:dyDescent="0.2">
      <c r="A2152" t="s">
        <v>124</v>
      </c>
      <c r="B2152" t="s">
        <v>125</v>
      </c>
      <c r="C2152" t="s">
        <v>126</v>
      </c>
      <c r="D2152" t="s">
        <v>127</v>
      </c>
      <c r="E2152" t="s">
        <v>117</v>
      </c>
      <c r="F2152" t="s">
        <v>479</v>
      </c>
      <c r="G2152" t="s">
        <v>457</v>
      </c>
      <c r="H2152">
        <v>11077</v>
      </c>
      <c r="I2152" s="1">
        <v>44140</v>
      </c>
      <c r="J2152" s="1" t="str">
        <f>TEXT(Shipping_Data[[#This Row],[OrderDate]],"MMM")</f>
        <v>Nov</v>
      </c>
      <c r="K2152">
        <f>YEAR(Shipping_Data[[#This Row],[OrderDate]])</f>
        <v>2020</v>
      </c>
      <c r="L2152" s="1">
        <v>44168</v>
      </c>
      <c r="M2152" s="1">
        <v>44163</v>
      </c>
      <c r="N2152" t="s">
        <v>47</v>
      </c>
      <c r="O2152">
        <v>55</v>
      </c>
      <c r="P2152" t="s">
        <v>73</v>
      </c>
      <c r="Q2152">
        <v>24</v>
      </c>
      <c r="R2152">
        <v>2</v>
      </c>
      <c r="S2152">
        <v>0</v>
      </c>
      <c r="T2152">
        <v>48</v>
      </c>
      <c r="U2152">
        <v>8.5299999999999994</v>
      </c>
    </row>
    <row r="2153" spans="1:21" hidden="1" x14ac:dyDescent="0.2">
      <c r="A2153" t="s">
        <v>124</v>
      </c>
      <c r="B2153" t="s">
        <v>125</v>
      </c>
      <c r="C2153" t="s">
        <v>126</v>
      </c>
      <c r="D2153" t="s">
        <v>127</v>
      </c>
      <c r="E2153" t="s">
        <v>117</v>
      </c>
      <c r="F2153" t="s">
        <v>479</v>
      </c>
      <c r="G2153" t="s">
        <v>457</v>
      </c>
      <c r="H2153">
        <v>11077</v>
      </c>
      <c r="I2153" s="1">
        <v>44140</v>
      </c>
      <c r="J2153" s="1" t="str">
        <f>TEXT(Shipping_Data[[#This Row],[OrderDate]],"MMM")</f>
        <v>Nov</v>
      </c>
      <c r="K215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hidden="1" x14ac:dyDescent="0.2">
      <c r="A2154" t="s">
        <v>124</v>
      </c>
      <c r="B2154" t="s">
        <v>125</v>
      </c>
      <c r="C2154" t="s">
        <v>126</v>
      </c>
      <c r="D2154" t="s">
        <v>127</v>
      </c>
      <c r="E2154" t="s">
        <v>117</v>
      </c>
      <c r="F2154" t="s">
        <v>479</v>
      </c>
      <c r="G2154" t="s">
        <v>457</v>
      </c>
      <c r="H2154">
        <v>11077</v>
      </c>
      <c r="I2154" s="1">
        <v>44140</v>
      </c>
      <c r="J2154" s="1" t="str">
        <f>TEXT(Shipping_Data[[#This Row],[OrderDate]],"MMM")</f>
        <v>Nov</v>
      </c>
      <c r="K2154">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hidden="1" x14ac:dyDescent="0.2">
      <c r="A2155" t="s">
        <v>124</v>
      </c>
      <c r="B2155" t="s">
        <v>125</v>
      </c>
      <c r="C2155" t="s">
        <v>126</v>
      </c>
      <c r="D2155" t="s">
        <v>127</v>
      </c>
      <c r="E2155" t="s">
        <v>117</v>
      </c>
      <c r="F2155" t="s">
        <v>479</v>
      </c>
      <c r="G2155" t="s">
        <v>457</v>
      </c>
      <c r="H2155">
        <v>11077</v>
      </c>
      <c r="I2155" s="1">
        <v>44140</v>
      </c>
      <c r="J2155" s="1" t="str">
        <f>TEXT(Shipping_Data[[#This Row],[OrderDate]],"MMM")</f>
        <v>Nov</v>
      </c>
      <c r="K2155">
        <f>YEAR(Shipping_Data[[#This Row],[OrderDate]])</f>
        <v>2020</v>
      </c>
      <c r="L2155" s="1">
        <v>44168</v>
      </c>
      <c r="M2155" s="1">
        <v>44163</v>
      </c>
      <c r="N2155" t="s">
        <v>47</v>
      </c>
      <c r="O2155">
        <v>66</v>
      </c>
      <c r="P2155" t="s">
        <v>238</v>
      </c>
      <c r="Q2155">
        <v>17</v>
      </c>
      <c r="R2155">
        <v>1</v>
      </c>
      <c r="S2155">
        <v>0</v>
      </c>
      <c r="T2155">
        <v>17</v>
      </c>
      <c r="U2155">
        <v>8.5299999999999994</v>
      </c>
    </row>
    <row r="2156" spans="1:21" hidden="1" x14ac:dyDescent="0.2">
      <c r="A2156" t="s">
        <v>124</v>
      </c>
      <c r="B2156" t="s">
        <v>125</v>
      </c>
      <c r="C2156" t="s">
        <v>126</v>
      </c>
      <c r="D2156" t="s">
        <v>127</v>
      </c>
      <c r="E2156" t="s">
        <v>117</v>
      </c>
      <c r="F2156" t="s">
        <v>479</v>
      </c>
      <c r="G2156" t="s">
        <v>457</v>
      </c>
      <c r="H2156">
        <v>11077</v>
      </c>
      <c r="I2156" s="1">
        <v>44140</v>
      </c>
      <c r="J2156" s="1" t="str">
        <f>TEXT(Shipping_Data[[#This Row],[OrderDate]],"MMM")</f>
        <v>Nov</v>
      </c>
      <c r="K2156">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hidden="1" x14ac:dyDescent="0.2">
      <c r="A2157" t="s">
        <v>124</v>
      </c>
      <c r="B2157" t="s">
        <v>125</v>
      </c>
      <c r="C2157" t="s">
        <v>126</v>
      </c>
      <c r="D2157" t="s">
        <v>127</v>
      </c>
      <c r="E2157" t="s">
        <v>117</v>
      </c>
      <c r="F2157" t="s">
        <v>479</v>
      </c>
      <c r="G2157" t="s">
        <v>457</v>
      </c>
      <c r="H2157">
        <v>11077</v>
      </c>
      <c r="I2157" s="1">
        <v>44140</v>
      </c>
      <c r="J2157" s="1" t="str">
        <f>TEXT(Shipping_Data[[#This Row],[OrderDate]],"MMM")</f>
        <v>Nov</v>
      </c>
      <c r="K2157">
        <f>YEAR(Shipping_Data[[#This Row],[OrderDate]])</f>
        <v>2020</v>
      </c>
      <c r="L2157" s="1">
        <v>44168</v>
      </c>
      <c r="M2157" s="1">
        <v>44163</v>
      </c>
      <c r="N2157" t="s">
        <v>47</v>
      </c>
      <c r="O2157">
        <v>75</v>
      </c>
      <c r="P2157" t="s">
        <v>197</v>
      </c>
      <c r="Q2157">
        <v>7.75</v>
      </c>
      <c r="R2157">
        <v>4</v>
      </c>
      <c r="S2157">
        <v>0</v>
      </c>
      <c r="T2157">
        <v>31</v>
      </c>
      <c r="U2157">
        <v>8.5299999999999994</v>
      </c>
    </row>
    <row r="2158" spans="1:21" hidden="1" x14ac:dyDescent="0.2">
      <c r="A2158" t="s">
        <v>124</v>
      </c>
      <c r="B2158" t="s">
        <v>125</v>
      </c>
      <c r="C2158" t="s">
        <v>126</v>
      </c>
      <c r="D2158" t="s">
        <v>127</v>
      </c>
      <c r="E2158" t="s">
        <v>117</v>
      </c>
      <c r="F2158" t="s">
        <v>479</v>
      </c>
      <c r="G2158" t="s">
        <v>457</v>
      </c>
      <c r="H2158">
        <v>11077</v>
      </c>
      <c r="I2158" s="1">
        <v>44140</v>
      </c>
      <c r="J2158" s="1" t="str">
        <f>TEXT(Shipping_Data[[#This Row],[OrderDate]],"MMM")</f>
        <v>Nov</v>
      </c>
      <c r="K2158">
        <f>YEAR(Shipping_Data[[#This Row],[OrderDate]])</f>
        <v>2020</v>
      </c>
      <c r="L2158" s="1">
        <v>44168</v>
      </c>
      <c r="M2158" s="1">
        <v>44163</v>
      </c>
      <c r="N2158" t="s">
        <v>47</v>
      </c>
      <c r="O2158">
        <v>77</v>
      </c>
      <c r="P2158" t="s">
        <v>88</v>
      </c>
      <c r="Q2158">
        <v>13</v>
      </c>
      <c r="R2158">
        <v>2</v>
      </c>
      <c r="S2158">
        <v>0</v>
      </c>
      <c r="T2158">
        <v>26</v>
      </c>
      <c r="U2158">
        <v>8.5299999999999994</v>
      </c>
    </row>
    <row r="2159" spans="1:21" x14ac:dyDescent="0.2">
      <c r="A2159" t="s">
        <v>494</v>
      </c>
      <c r="T2159">
        <f>SUBTOTAL(109,Shipping_Data[ExtendedPrice])</f>
        <v>489549.87000000023</v>
      </c>
      <c r="U2159">
        <f>SUBTOTAL(109,Shipping_Data[Freight])</f>
        <v>78573.569999999934</v>
      </c>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dimension ref="A1:R58"/>
  <sheetViews>
    <sheetView showGridLines="0" topLeftCell="F22" zoomScale="90" zoomScaleNormal="65" workbookViewId="0">
      <selection activeCell="M12" sqref="M12"/>
    </sheetView>
  </sheetViews>
  <sheetFormatPr defaultRowHeight="14.25" x14ac:dyDescent="0.2"/>
  <cols>
    <col min="1" max="1" width="17.25" bestFit="1" customWidth="1"/>
    <col min="2" max="2" width="14" customWidth="1"/>
    <col min="3" max="5" width="11.125" customWidth="1"/>
    <col min="6" max="6" width="11.875" bestFit="1" customWidth="1"/>
    <col min="7" max="7" width="12.125" customWidth="1"/>
    <col min="8" max="14" width="11.125" customWidth="1"/>
    <col min="15" max="15" width="17" customWidth="1"/>
    <col min="16" max="16" width="11.625" bestFit="1" customWidth="1"/>
    <col min="17" max="17" width="18.875" customWidth="1"/>
    <col min="23" max="25" width="9.5" bestFit="1" customWidth="1"/>
    <col min="26" max="26" width="8.75" bestFit="1" customWidth="1"/>
    <col min="27" max="27" width="10.125" bestFit="1" customWidth="1"/>
    <col min="28" max="28" width="11.875" bestFit="1" customWidth="1"/>
  </cols>
  <sheetData>
    <row r="1" spans="1:18" s="22" customFormat="1" ht="29.45" customHeight="1" x14ac:dyDescent="0.35">
      <c r="A1" s="21" t="s">
        <v>473</v>
      </c>
      <c r="B1" s="23"/>
      <c r="C1" s="23"/>
      <c r="D1" s="23"/>
      <c r="E1" s="23"/>
      <c r="F1" s="23"/>
      <c r="G1" s="23"/>
      <c r="H1" s="23"/>
      <c r="I1" s="23"/>
      <c r="J1" s="23"/>
      <c r="K1" s="23"/>
      <c r="L1" s="23"/>
      <c r="M1" s="23"/>
      <c r="N1" s="23"/>
      <c r="O1" s="23"/>
      <c r="P1" s="23"/>
      <c r="Q1" s="23"/>
    </row>
    <row r="2" spans="1:18" ht="15" x14ac:dyDescent="0.25">
      <c r="P2" s="4"/>
      <c r="Q2" s="5"/>
    </row>
    <row r="3" spans="1:18" ht="16.5" customHeight="1" x14ac:dyDescent="0.2">
      <c r="C3" s="33" t="s">
        <v>467</v>
      </c>
      <c r="D3" s="33"/>
      <c r="E3" s="33"/>
      <c r="F3" s="33"/>
      <c r="G3" s="33"/>
      <c r="H3" s="33"/>
      <c r="I3" s="33"/>
      <c r="J3" s="33"/>
      <c r="K3" s="33"/>
      <c r="L3" s="33"/>
      <c r="M3" s="33"/>
      <c r="N3" s="33"/>
      <c r="P3" s="8" t="s">
        <v>471</v>
      </c>
    </row>
    <row r="4" spans="1:18" ht="26.45" customHeight="1" x14ac:dyDescent="0.2">
      <c r="A4" s="15" t="s">
        <v>481</v>
      </c>
      <c r="B4" s="16" t="s">
        <v>470</v>
      </c>
      <c r="C4" s="16" t="s">
        <v>483</v>
      </c>
      <c r="D4" s="16" t="s">
        <v>484</v>
      </c>
      <c r="E4" s="16" t="s">
        <v>485</v>
      </c>
      <c r="F4" s="16" t="s">
        <v>486</v>
      </c>
      <c r="G4" s="16" t="s">
        <v>465</v>
      </c>
      <c r="H4" s="16" t="s">
        <v>487</v>
      </c>
      <c r="I4" s="16" t="s">
        <v>488</v>
      </c>
      <c r="J4" s="16" t="s">
        <v>489</v>
      </c>
      <c r="K4" s="16" t="s">
        <v>490</v>
      </c>
      <c r="L4" s="16" t="s">
        <v>491</v>
      </c>
      <c r="M4" s="16" t="s">
        <v>492</v>
      </c>
      <c r="N4" s="16" t="s">
        <v>493</v>
      </c>
      <c r="O4" s="16" t="s">
        <v>468</v>
      </c>
      <c r="P4" s="16" t="s">
        <v>474</v>
      </c>
      <c r="Q4" s="16" t="s">
        <v>472</v>
      </c>
    </row>
    <row r="5" spans="1:18" ht="26.45" customHeight="1" x14ac:dyDescent="0.2">
      <c r="A5" s="11" t="s">
        <v>453</v>
      </c>
      <c r="B5" s="12">
        <v>103956.97</v>
      </c>
      <c r="C5" s="12">
        <v>11860.449999999999</v>
      </c>
      <c r="D5" s="12">
        <v>1492.37</v>
      </c>
      <c r="E5" s="12">
        <v>5462.7000000000007</v>
      </c>
      <c r="F5" s="12">
        <v>10294.330000000002</v>
      </c>
      <c r="G5" s="12">
        <v>14736.06</v>
      </c>
      <c r="H5" s="12">
        <v>6099.2</v>
      </c>
      <c r="I5" s="12">
        <v>16945.010000000002</v>
      </c>
      <c r="J5" s="12">
        <v>18913.439999999999</v>
      </c>
      <c r="K5" s="12">
        <v>5230.08</v>
      </c>
      <c r="L5" s="12">
        <v>13475.99</v>
      </c>
      <c r="M5" s="12">
        <v>6915.2699999999995</v>
      </c>
      <c r="N5" s="12">
        <v>4082.84</v>
      </c>
      <c r="O5" s="12">
        <f>SUM(C5:N5)</f>
        <v>115507.74</v>
      </c>
      <c r="P5" s="31">
        <f>ROUND((O5-B5)/B5,3)</f>
        <v>0.111</v>
      </c>
      <c r="Q5" s="17"/>
      <c r="R5" s="4"/>
    </row>
    <row r="6" spans="1:18" ht="26.45" customHeight="1" x14ac:dyDescent="0.2">
      <c r="A6" s="9" t="s">
        <v>452</v>
      </c>
      <c r="B6" s="10">
        <v>24460.11</v>
      </c>
      <c r="C6" s="10">
        <v>1638.82</v>
      </c>
      <c r="D6" s="10"/>
      <c r="E6" s="10">
        <v>1420</v>
      </c>
      <c r="F6" s="10">
        <v>1393.2</v>
      </c>
      <c r="G6" s="10">
        <v>3901.08</v>
      </c>
      <c r="H6" s="10">
        <v>10030.820000000002</v>
      </c>
      <c r="I6" s="10"/>
      <c r="J6" s="10"/>
      <c r="K6" s="10">
        <v>2520.4</v>
      </c>
      <c r="L6" s="10"/>
      <c r="M6" s="10">
        <v>4500.2700000000004</v>
      </c>
      <c r="N6" s="10">
        <v>3037.4</v>
      </c>
      <c r="O6" s="10">
        <f t="shared" ref="O6:O13" si="0">SUM(C6:N6)</f>
        <v>28441.99</v>
      </c>
      <c r="P6" s="31">
        <f t="shared" ref="P6:P13" si="1">ROUND((O6-B6)/B6,3)</f>
        <v>0.16300000000000001</v>
      </c>
      <c r="Q6" s="17"/>
    </row>
    <row r="7" spans="1:18" ht="26.45" customHeight="1" x14ac:dyDescent="0.2">
      <c r="A7" s="9" t="s">
        <v>457</v>
      </c>
      <c r="B7" s="10">
        <v>71888.52</v>
      </c>
      <c r="C7" s="10">
        <v>1614.88</v>
      </c>
      <c r="D7" s="10">
        <v>4707.2</v>
      </c>
      <c r="E7" s="10">
        <v>7499.7</v>
      </c>
      <c r="F7" s="10">
        <v>1497</v>
      </c>
      <c r="G7" s="10">
        <v>11998.82</v>
      </c>
      <c r="H7" s="10">
        <v>8446.91</v>
      </c>
      <c r="I7" s="10">
        <v>7331.6</v>
      </c>
      <c r="J7" s="10">
        <v>1946.4</v>
      </c>
      <c r="K7" s="10">
        <v>5124.07</v>
      </c>
      <c r="L7" s="10">
        <v>240</v>
      </c>
      <c r="M7" s="10">
        <v>9115.9599999999991</v>
      </c>
      <c r="N7" s="10">
        <v>5468.35</v>
      </c>
      <c r="O7" s="10">
        <f>SUM(C7:N7)</f>
        <v>64990.889999999992</v>
      </c>
      <c r="P7" s="31">
        <f>ROUND((O7-B7)/B7,3)</f>
        <v>-9.6000000000000002E-2</v>
      </c>
      <c r="Q7" s="17"/>
    </row>
    <row r="8" spans="1:18" ht="26.45" customHeight="1" x14ac:dyDescent="0.2">
      <c r="A8" s="9" t="s">
        <v>458</v>
      </c>
      <c r="B8" s="10">
        <v>48388.1</v>
      </c>
      <c r="C8" s="10">
        <v>1685.2</v>
      </c>
      <c r="D8" s="10">
        <v>8263.7999999999993</v>
      </c>
      <c r="E8" s="10">
        <v>4832.3</v>
      </c>
      <c r="F8" s="10">
        <v>385.2</v>
      </c>
      <c r="G8" s="10">
        <v>704.8</v>
      </c>
      <c r="H8" s="10">
        <v>4603.22</v>
      </c>
      <c r="I8" s="10">
        <v>8350.57</v>
      </c>
      <c r="J8" s="10">
        <v>7403.3600000000006</v>
      </c>
      <c r="K8" s="10">
        <v>4436.4799999999996</v>
      </c>
      <c r="L8" s="10">
        <v>1060</v>
      </c>
      <c r="M8" s="10">
        <v>4402.3999999999996</v>
      </c>
      <c r="N8" s="10">
        <v>2262.91</v>
      </c>
      <c r="O8" s="10">
        <f t="shared" si="0"/>
        <v>48390.239999999991</v>
      </c>
      <c r="P8" s="31">
        <f t="shared" si="1"/>
        <v>0</v>
      </c>
      <c r="Q8" s="17"/>
    </row>
    <row r="9" spans="1:18" ht="26.45" customHeight="1" x14ac:dyDescent="0.2">
      <c r="A9" s="9" t="s">
        <v>455</v>
      </c>
      <c r="B9" s="10">
        <v>16719.13</v>
      </c>
      <c r="C9" s="10">
        <v>4364.3</v>
      </c>
      <c r="D9" s="10"/>
      <c r="E9" s="10"/>
      <c r="F9" s="10">
        <v>5364.21</v>
      </c>
      <c r="G9" s="10"/>
      <c r="H9" s="10">
        <v>166</v>
      </c>
      <c r="I9" s="10">
        <v>966.8</v>
      </c>
      <c r="J9" s="10"/>
      <c r="K9" s="10">
        <v>1505.18</v>
      </c>
      <c r="L9" s="10">
        <v>564.79999999999995</v>
      </c>
      <c r="M9" s="10">
        <v>139.80000000000001</v>
      </c>
      <c r="N9" s="10">
        <v>3482.5</v>
      </c>
      <c r="O9" s="10">
        <f t="shared" si="0"/>
        <v>16553.589999999997</v>
      </c>
      <c r="P9" s="31">
        <f t="shared" si="1"/>
        <v>-0.01</v>
      </c>
      <c r="Q9" s="17"/>
    </row>
    <row r="10" spans="1:18" ht="26.45" customHeight="1" x14ac:dyDescent="0.2">
      <c r="A10" s="9" t="s">
        <v>459</v>
      </c>
      <c r="B10" s="10">
        <v>54156.21</v>
      </c>
      <c r="C10" s="10">
        <v>1176</v>
      </c>
      <c r="D10" s="10">
        <v>1814</v>
      </c>
      <c r="E10" s="10">
        <v>2950.7999999999997</v>
      </c>
      <c r="F10" s="10">
        <v>5164</v>
      </c>
      <c r="G10" s="10">
        <v>2924.8</v>
      </c>
      <c r="H10" s="10">
        <v>5221.8599999999997</v>
      </c>
      <c r="I10" s="10">
        <v>5565.4800000000005</v>
      </c>
      <c r="J10" s="10">
        <v>1584</v>
      </c>
      <c r="K10" s="10">
        <v>2844.8999999999996</v>
      </c>
      <c r="L10" s="10">
        <v>13118.65</v>
      </c>
      <c r="M10" s="10">
        <v>4373.32</v>
      </c>
      <c r="N10" s="10">
        <v>6882.2000000000007</v>
      </c>
      <c r="O10" s="10">
        <f t="shared" si="0"/>
        <v>53620.009999999995</v>
      </c>
      <c r="P10" s="31">
        <f t="shared" si="1"/>
        <v>-0.01</v>
      </c>
      <c r="Q10" s="17"/>
    </row>
    <row r="11" spans="1:18" ht="26.45" customHeight="1" x14ac:dyDescent="0.2">
      <c r="A11" s="9" t="s">
        <v>460</v>
      </c>
      <c r="B11" s="10">
        <v>48649.56</v>
      </c>
      <c r="C11" s="10"/>
      <c r="D11" s="10">
        <v>479.4</v>
      </c>
      <c r="E11" s="10">
        <v>1206.6000000000001</v>
      </c>
      <c r="F11" s="10">
        <v>3624.4800000000005</v>
      </c>
      <c r="G11" s="10">
        <v>9921.68</v>
      </c>
      <c r="H11" s="10"/>
      <c r="I11" s="10">
        <v>11217.34</v>
      </c>
      <c r="J11" s="10">
        <v>3891</v>
      </c>
      <c r="K11" s="10">
        <v>668.8</v>
      </c>
      <c r="L11" s="10">
        <v>8150.16</v>
      </c>
      <c r="M11" s="10">
        <v>5536.96</v>
      </c>
      <c r="N11" s="10">
        <v>2082</v>
      </c>
      <c r="O11" s="10">
        <f t="shared" si="0"/>
        <v>46778.42</v>
      </c>
      <c r="P11" s="31">
        <f t="shared" si="1"/>
        <v>-3.7999999999999999E-2</v>
      </c>
      <c r="Q11" s="17"/>
    </row>
    <row r="12" spans="1:18" ht="26.45" customHeight="1" x14ac:dyDescent="0.2">
      <c r="A12" s="9" t="s">
        <v>454</v>
      </c>
      <c r="B12" s="10">
        <v>78491.37</v>
      </c>
      <c r="C12" s="10">
        <v>2963.22</v>
      </c>
      <c r="D12" s="10">
        <v>3452.0800000000004</v>
      </c>
      <c r="E12" s="10">
        <v>1762</v>
      </c>
      <c r="F12" s="10">
        <v>3579.88</v>
      </c>
      <c r="G12" s="10">
        <v>3707.98</v>
      </c>
      <c r="H12" s="10">
        <v>2758.8</v>
      </c>
      <c r="I12" s="10">
        <v>5054.6400000000003</v>
      </c>
      <c r="J12" s="10">
        <v>12139.01</v>
      </c>
      <c r="K12" s="10">
        <v>11599.400000000001</v>
      </c>
      <c r="L12" s="10">
        <v>10252.550000000001</v>
      </c>
      <c r="M12" s="10">
        <v>18049.599999999999</v>
      </c>
      <c r="N12" s="10">
        <v>5599.78</v>
      </c>
      <c r="O12" s="10">
        <f>SUM(C12:N12)</f>
        <v>80918.94</v>
      </c>
      <c r="P12" s="31">
        <f>ROUND((O12-B12)/B12,3)</f>
        <v>3.1E-2</v>
      </c>
      <c r="Q12" s="17"/>
    </row>
    <row r="13" spans="1:18" ht="26.45" customHeight="1" x14ac:dyDescent="0.2">
      <c r="A13" s="9" t="s">
        <v>456</v>
      </c>
      <c r="B13" s="10">
        <v>32630.65</v>
      </c>
      <c r="C13" s="10">
        <v>2559.02</v>
      </c>
      <c r="D13" s="10">
        <v>2540.1200000000003</v>
      </c>
      <c r="E13" s="10">
        <v>3695.6</v>
      </c>
      <c r="F13" s="10">
        <v>288</v>
      </c>
      <c r="G13" s="10">
        <v>2228.46</v>
      </c>
      <c r="H13" s="10">
        <v>5331.4</v>
      </c>
      <c r="I13" s="10">
        <v>1380</v>
      </c>
      <c r="J13" s="10">
        <v>1324.2399999999998</v>
      </c>
      <c r="K13" s="10">
        <v>1195.2</v>
      </c>
      <c r="L13" s="10">
        <v>9593.5</v>
      </c>
      <c r="M13" s="10">
        <v>747.7</v>
      </c>
      <c r="N13" s="10">
        <v>3464.8100000000004</v>
      </c>
      <c r="O13" s="10">
        <f t="shared" si="0"/>
        <v>34348.049999999996</v>
      </c>
      <c r="P13" s="31">
        <f t="shared" si="1"/>
        <v>5.2999999999999999E-2</v>
      </c>
      <c r="Q13" s="17"/>
    </row>
    <row r="14" spans="1:18" x14ac:dyDescent="0.2">
      <c r="P14" s="7"/>
    </row>
    <row r="15" spans="1:18" ht="19.899999999999999" customHeight="1" x14ac:dyDescent="0.2">
      <c r="A15" s="13" t="s">
        <v>482</v>
      </c>
      <c r="B15" s="14" t="s">
        <v>452</v>
      </c>
    </row>
    <row r="36" spans="1:13" x14ac:dyDescent="0.2">
      <c r="M36" s="7"/>
    </row>
    <row r="37" spans="1:13" x14ac:dyDescent="0.2">
      <c r="A37" s="18" t="s">
        <v>2</v>
      </c>
      <c r="B37" s="19">
        <v>2019</v>
      </c>
      <c r="C37" s="20" t="s">
        <v>475</v>
      </c>
      <c r="D37" s="20" t="s">
        <v>476</v>
      </c>
    </row>
    <row r="38" spans="1:13" x14ac:dyDescent="0.2">
      <c r="A38" s="17" t="s">
        <v>382</v>
      </c>
      <c r="B38" s="17">
        <f>SUMIFS(Shipping_Data[ExtendedPrice],Shipping_Data[Order Year],Summary!$B$37,Shipping_Data[Country],A38)</f>
        <v>1098.0999999999999</v>
      </c>
      <c r="C38" s="17">
        <v>-38.416097000000001</v>
      </c>
      <c r="D38" s="17">
        <v>-63.616672000000001</v>
      </c>
    </row>
    <row r="39" spans="1:13" x14ac:dyDescent="0.2">
      <c r="A39" s="17" t="s">
        <v>99</v>
      </c>
      <c r="B39" s="17">
        <f>SUMIFS(Shipping_Data[ExtendedPrice],Shipping_Data[Order Year],Summary!$B$37,Shipping_Data[Country],A39)</f>
        <v>50305.289999999994</v>
      </c>
      <c r="C39" s="17">
        <v>47.516230999999998</v>
      </c>
      <c r="D39" s="17">
        <v>14.550072</v>
      </c>
    </row>
    <row r="40" spans="1:13" x14ac:dyDescent="0.2">
      <c r="A40" s="17" t="s">
        <v>60</v>
      </c>
      <c r="B40" s="17">
        <f>SUMIFS(Shipping_Data[ExtendedPrice],Shipping_Data[Order Year],Summary!$B$37,Shipping_Data[Country],A40)</f>
        <v>13362.18</v>
      </c>
      <c r="C40" s="17">
        <v>50.503886999999999</v>
      </c>
      <c r="D40" s="17">
        <v>4.4699359999999997</v>
      </c>
    </row>
    <row r="41" spans="1:13" x14ac:dyDescent="0.2">
      <c r="A41" s="17" t="s">
        <v>39</v>
      </c>
      <c r="B41" s="17">
        <f>SUMIFS(Shipping_Data[ExtendedPrice],Shipping_Data[Order Year],Summary!$B$37,Shipping_Data[Country],A41)</f>
        <v>34467.46</v>
      </c>
      <c r="C41" s="17">
        <v>-14.235004</v>
      </c>
      <c r="D41" s="17">
        <v>-51.925280000000001</v>
      </c>
    </row>
    <row r="42" spans="1:13" x14ac:dyDescent="0.2">
      <c r="A42" s="17" t="s">
        <v>298</v>
      </c>
      <c r="B42" s="17">
        <f>SUMIFS(Shipping_Data[ExtendedPrice],Shipping_Data[Order Year],Summary!$B$37,Shipping_Data[Country],A42)</f>
        <v>25688.540000000005</v>
      </c>
      <c r="C42" s="17">
        <v>56.130366000000002</v>
      </c>
      <c r="D42" s="17">
        <v>-106.346771</v>
      </c>
    </row>
    <row r="43" spans="1:13" x14ac:dyDescent="0.2">
      <c r="A43" s="17" t="s">
        <v>308</v>
      </c>
      <c r="B43" s="17">
        <f>SUMIFS(Shipping_Data[ExtendedPrice],Shipping_Data[Order Year],Summary!$B$37,Shipping_Data[Country],A43)</f>
        <v>17494</v>
      </c>
      <c r="C43" s="17">
        <v>56.263919999999999</v>
      </c>
      <c r="D43" s="17">
        <v>9.5017849999999999</v>
      </c>
    </row>
    <row r="44" spans="1:13" x14ac:dyDescent="0.2">
      <c r="A44" s="17" t="s">
        <v>25</v>
      </c>
      <c r="B44" s="17">
        <f>SUMIFS(Shipping_Data[ExtendedPrice],Shipping_Data[Order Year],Summary!$B$37,Shipping_Data[Country],A44)</f>
        <v>12182.759999999998</v>
      </c>
      <c r="C44" s="17">
        <v>61.924109999999999</v>
      </c>
      <c r="D44" s="17">
        <v>25.748151</v>
      </c>
    </row>
    <row r="45" spans="1:13" x14ac:dyDescent="0.2">
      <c r="A45" s="17" t="s">
        <v>20</v>
      </c>
      <c r="B45" s="17">
        <f>SUMIFS(Shipping_Data[ExtendedPrice],Shipping_Data[Order Year],Summary!$B$37,Shipping_Data[Country],A45)</f>
        <v>40961.820000000007</v>
      </c>
      <c r="C45" s="17">
        <v>46.227637999999999</v>
      </c>
      <c r="D45" s="17">
        <v>2.213749</v>
      </c>
    </row>
    <row r="46" spans="1:13" x14ac:dyDescent="0.2">
      <c r="A46" s="17" t="s">
        <v>34</v>
      </c>
      <c r="B46" s="17">
        <f>SUMIFS(Shipping_Data[ExtendedPrice],Shipping_Data[Order Year],Summary!$B$37,Shipping_Data[Country],A46)</f>
        <v>89354.239999999976</v>
      </c>
      <c r="C46" s="17">
        <v>51.165691000000002</v>
      </c>
      <c r="D46" s="17">
        <v>10.451525999999999</v>
      </c>
    </row>
    <row r="47" spans="1:13" x14ac:dyDescent="0.2">
      <c r="A47" s="17" t="s">
        <v>237</v>
      </c>
      <c r="B47" s="17">
        <f>SUMIFS(Shipping_Data[ExtendedPrice],Shipping_Data[Order Year],Summary!$B$37,Shipping_Data[Country],A47)</f>
        <v>17513.3</v>
      </c>
      <c r="C47" s="17">
        <v>53.412909999999997</v>
      </c>
      <c r="D47" s="17">
        <v>-8.2438900000000004</v>
      </c>
    </row>
    <row r="48" spans="1:13" x14ac:dyDescent="0.2">
      <c r="A48" s="17" t="s">
        <v>176</v>
      </c>
      <c r="B48" s="17">
        <f>SUMIFS(Shipping_Data[ExtendedPrice],Shipping_Data[Order Year],Summary!$B$37,Shipping_Data[Country],A48)</f>
        <v>4054.3300000000004</v>
      </c>
      <c r="C48" s="17">
        <v>41.871940000000002</v>
      </c>
      <c r="D48" s="17">
        <v>12.56738</v>
      </c>
    </row>
    <row r="49" spans="1:4" x14ac:dyDescent="0.2">
      <c r="A49" s="17" t="s">
        <v>106</v>
      </c>
      <c r="B49" s="17">
        <f>SUMIFS(Shipping_Data[ExtendedPrice],Shipping_Data[Order Year],Summary!$B$37,Shipping_Data[Country],A49)</f>
        <v>16513.71</v>
      </c>
      <c r="C49" s="17">
        <v>23.634501</v>
      </c>
      <c r="D49" s="17">
        <v>-102.552784</v>
      </c>
    </row>
    <row r="50" spans="1:4" x14ac:dyDescent="0.2">
      <c r="A50" s="17" t="s">
        <v>363</v>
      </c>
      <c r="B50" s="17">
        <f>SUMIFS(Shipping_Data[ExtendedPrice],Shipping_Data[Order Year],Summary!$B$37,Shipping_Data[Country],A50)</f>
        <v>1258.4000000000001</v>
      </c>
      <c r="C50" s="17">
        <v>60.472023999999998</v>
      </c>
      <c r="D50" s="17">
        <v>8.4689460000000008</v>
      </c>
    </row>
    <row r="51" spans="1:4" x14ac:dyDescent="0.2">
      <c r="A51" s="17" t="s">
        <v>353</v>
      </c>
      <c r="B51" s="17">
        <f>SUMIFS(Shipping_Data[ExtendedPrice],Shipping_Data[Order Year],Summary!$B$37,Shipping_Data[Country],A51)</f>
        <v>459</v>
      </c>
      <c r="C51" s="17">
        <v>51.919438</v>
      </c>
      <c r="D51" s="17">
        <v>19.145136000000001</v>
      </c>
    </row>
    <row r="52" spans="1:4" x14ac:dyDescent="0.2">
      <c r="A52" s="17" t="s">
        <v>287</v>
      </c>
      <c r="B52" s="17">
        <f>SUMIFS(Shipping_Data[ExtendedPrice],Shipping_Data[Order Year],Summary!$B$37,Shipping_Data[Country],A52)</f>
        <v>7261.420000000001</v>
      </c>
      <c r="C52" s="17">
        <v>39.399872000000002</v>
      </c>
      <c r="D52" s="17">
        <v>-8.2244539999999997</v>
      </c>
    </row>
    <row r="53" spans="1:4" x14ac:dyDescent="0.2">
      <c r="A53" s="17" t="s">
        <v>202</v>
      </c>
      <c r="B53" s="17">
        <f>SUMIFS(Shipping_Data[ExtendedPrice],Shipping_Data[Order Year],Summary!$B$37,Shipping_Data[Country],A53)</f>
        <v>4152.7</v>
      </c>
      <c r="C53" s="17">
        <v>40.463667000000001</v>
      </c>
      <c r="D53" s="17">
        <v>-3.7492200000000002</v>
      </c>
    </row>
    <row r="54" spans="1:4" x14ac:dyDescent="0.2">
      <c r="A54" s="17" t="s">
        <v>135</v>
      </c>
      <c r="B54" s="17">
        <f>SUMIFS(Shipping_Data[ExtendedPrice],Shipping_Data[Order Year],Summary!$B$37,Shipping_Data[Country],A54)</f>
        <v>18397.469999999998</v>
      </c>
      <c r="C54" s="17">
        <v>60.128160999999999</v>
      </c>
      <c r="D54" s="17">
        <v>18.643501000000001</v>
      </c>
    </row>
    <row r="55" spans="1:4" x14ac:dyDescent="0.2">
      <c r="A55" s="17" t="s">
        <v>71</v>
      </c>
      <c r="B55" s="17">
        <f>SUMIFS(Shipping_Data[ExtendedPrice],Shipping_Data[Order Year],Summary!$B$37,Shipping_Data[Country],A55)</f>
        <v>10400.319999999998</v>
      </c>
      <c r="C55" s="17">
        <v>46.818187999999999</v>
      </c>
      <c r="D55" s="17">
        <v>8.2275120000000008</v>
      </c>
    </row>
    <row r="56" spans="1:4" x14ac:dyDescent="0.2">
      <c r="A56" s="17" t="s">
        <v>226</v>
      </c>
      <c r="B56" s="17">
        <f>SUMIFS(Shipping_Data[ExtendedPrice],Shipping_Data[Order Year],Summary!$B$37,Shipping_Data[Country],A56)</f>
        <v>25014.04</v>
      </c>
      <c r="C56" s="17">
        <v>55.378050999999999</v>
      </c>
      <c r="D56" s="17">
        <v>-3.4359730000000002</v>
      </c>
    </row>
    <row r="57" spans="1:4" x14ac:dyDescent="0.2">
      <c r="A57" s="17" t="s">
        <v>117</v>
      </c>
      <c r="B57" s="17">
        <f>SUMIFS(Shipping_Data[ExtendedPrice],Shipping_Data[Order Year],Summary!$B$37,Shipping_Data[Country],A57)</f>
        <v>77362.310000000012</v>
      </c>
      <c r="C57" s="17">
        <v>37.090240000000001</v>
      </c>
      <c r="D57" s="17">
        <v>-95.712890999999999</v>
      </c>
    </row>
    <row r="58" spans="1:4" x14ac:dyDescent="0.2">
      <c r="A58" s="17" t="s">
        <v>93</v>
      </c>
      <c r="B58" s="17">
        <f>SUMIFS(Shipping_Data[ExtendedPrice],Shipping_Data[Order Year],Summary!$B$37,Shipping_Data[Country],A58)</f>
        <v>22248.48</v>
      </c>
      <c r="C58" s="17">
        <v>6.4237500000000001</v>
      </c>
      <c r="D58" s="17">
        <v>-66.589730000000003</v>
      </c>
    </row>
  </sheetData>
  <sortState xmlns:xlrd2="http://schemas.microsoft.com/office/spreadsheetml/2017/richdata2" ref="A38:B58">
    <sortCondition ref="A38"/>
  </sortState>
  <mergeCells count="1">
    <mergeCell ref="C3:N3"/>
  </mergeCells>
  <phoneticPr fontId="5" type="noConversion"/>
  <conditionalFormatting sqref="C5:N13">
    <cfRule type="top10" dxfId="6" priority="10" percent="1" rank="5"/>
    <cfRule type="cellIs" dxfId="5" priority="12" operator="greaterThan">
      <formula>20000</formula>
    </cfRule>
  </conditionalFormatting>
  <conditionalFormatting sqref="O5:O13">
    <cfRule type="iconSet" priority="11">
      <iconSet iconSet="4Rating">
        <cfvo type="percent" val="0"/>
        <cfvo type="num" val="40000"/>
        <cfvo type="num" val="65000"/>
        <cfvo type="num" val="90000"/>
      </iconSet>
    </cfRule>
  </conditionalFormatting>
  <conditionalFormatting sqref="A5:O13">
    <cfRule type="expression" dxfId="4" priority="7">
      <formula>$A5:A$15=$B$15</formula>
    </cfRule>
  </conditionalFormatting>
  <conditionalFormatting sqref="P5:P13">
    <cfRule type="cellIs" dxfId="3" priority="1" operator="lessThanOrEqual">
      <formula>0</formula>
    </cfRule>
    <cfRule type="cellIs" dxfId="2" priority="2" operator="greaterThan">
      <formula>0</formula>
    </cfRule>
  </conditionalFormatting>
  <dataValidations count="1">
    <dataValidation type="list" allowBlank="1" showInputMessage="1" showErrorMessage="1" sqref="B15:B34" xr:uid="{552E8EED-0AD8-4432-8FF6-4B8F7532DFB8}">
      <formula1>Agents</formula1>
    </dataValidation>
  </dataValidations>
  <pageMargins left="0.7" right="0.7" top="0.75" bottom="0.75" header="0.3" footer="0.3"/>
  <pageSetup paperSize="9" orientation="portrait" horizontalDpi="1200" verticalDpi="1200" r:id="rId1"/>
  <ignoredErrors>
    <ignoredError sqref="O5:O6 O13 O8:O11" formulaRange="1"/>
  </ignoredErrors>
  <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id="{592650E0-1663-4534-937E-645C59442D1F}">
            <xm:f>NOT(ISERROR(SEARCH(A5:A15=$B$15,A5)))</xm:f>
            <xm:f>A5:A15=$B$15</xm:f>
            <x14:dxf>
              <fill>
                <patternFill>
                  <bgColor rgb="FFFFC000"/>
                </patternFill>
              </fill>
            </x14:dxf>
          </x14:cfRule>
          <x14:cfRule type="containsText" priority="9" operator="containsText" id="{6A86C40E-20F2-4163-951D-CF16A6E16A44}">
            <xm:f>NOT(ISERROR(SEARCH($A5=$B$15,A5)))</xm:f>
            <xm:f>$A5=$B$15</xm:f>
            <x14:dxf>
              <font>
                <color auto="1"/>
              </font>
              <fill>
                <patternFill>
                  <bgColor theme="8" tint="0.39994506668294322"/>
                </patternFill>
              </fill>
            </x14:dxf>
          </x14:cfRule>
          <xm:sqref>A5:O13</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high="1" xr2:uid="{D44442AE-A8E3-4E29-9F54-90096F62E63C}">
          <x14:colorSeries rgb="FF0070C0"/>
          <x14:colorNegative rgb="FF000000"/>
          <x14:colorAxis rgb="FF000000"/>
          <x14:colorMarkers rgb="FF000000"/>
          <x14:colorFirst rgb="FF000000"/>
          <x14:colorLast rgb="FF000000"/>
          <x14:colorHigh theme="9"/>
          <x14:colorLow rgb="FF000000"/>
          <x14:sparklines>
            <x14:sparkline>
              <xm:f>Summary!C5:N5</xm:f>
              <xm:sqref>Q5</xm:sqref>
            </x14:sparkline>
            <x14:sparkline>
              <xm:f>Summary!C6:N6</xm:f>
              <xm:sqref>Q6</xm:sqref>
            </x14:sparkline>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25"/>
  <sheetViews>
    <sheetView showGridLines="0" tabSelected="1" topLeftCell="A4" zoomScaleNormal="100" workbookViewId="0">
      <selection activeCell="E39" sqref="E39"/>
    </sheetView>
  </sheetViews>
  <sheetFormatPr defaultRowHeight="14.25" x14ac:dyDescent="0.2"/>
  <cols>
    <col min="1" max="1" width="18.5" customWidth="1"/>
    <col min="2" max="2" width="1.25" customWidth="1"/>
    <col min="6" max="6" width="9" customWidth="1"/>
    <col min="10" max="10" width="8.625" customWidth="1"/>
    <col min="15" max="15" width="2.875" customWidth="1"/>
  </cols>
  <sheetData>
    <row r="9" ht="10.35" customHeight="1" x14ac:dyDescent="0.2"/>
    <row r="25" ht="9.4" customHeight="1" x14ac:dyDescent="0.2"/>
  </sheetData>
  <pageMargins left="0.7" right="0.7" top="0.75" bottom="0.75" header="0.3" footer="0.3"/>
  <pageSetup paperSize="9"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workbookViewId="0">
      <selection activeCell="G9" sqref="A9:G12"/>
    </sheetView>
  </sheetViews>
  <sheetFormatPr defaultRowHeight="14.25" x14ac:dyDescent="0.2"/>
  <cols>
    <col min="1" max="1" width="20.5" customWidth="1"/>
    <col min="2" max="2" width="8.5" customWidth="1"/>
    <col min="3" max="3" width="20.5" customWidth="1"/>
    <col min="4" max="4" width="8.5" customWidth="1"/>
    <col min="5" max="5" width="20.5" customWidth="1"/>
    <col min="6" max="6" width="8.5" customWidth="1"/>
    <col min="7" max="7" width="20.5" customWidth="1"/>
    <col min="8" max="8" width="8.25" bestFit="1" customWidth="1"/>
    <col min="9" max="9" width="9.125" bestFit="1" customWidth="1"/>
    <col min="10" max="10" width="7.25" bestFit="1" customWidth="1"/>
    <col min="11" max="12" width="8.25" bestFit="1" customWidth="1"/>
    <col min="13" max="14" width="7.25" bestFit="1" customWidth="1"/>
    <col min="15" max="15" width="8.25" bestFit="1" customWidth="1"/>
    <col min="16" max="16" width="7.25" bestFit="1" customWidth="1"/>
    <col min="17" max="17" width="8.25" bestFit="1" customWidth="1"/>
    <col min="18" max="18" width="9.625" bestFit="1" customWidth="1"/>
    <col min="19" max="19" width="7.25" bestFit="1" customWidth="1"/>
    <col min="20" max="20" width="9.125" bestFit="1" customWidth="1"/>
    <col min="21" max="21" width="8.625" bestFit="1" customWidth="1"/>
    <col min="22" max="22" width="10.125" bestFit="1" customWidth="1"/>
    <col min="23" max="33" width="14.25" bestFit="1" customWidth="1"/>
    <col min="34" max="34" width="13.25" bestFit="1" customWidth="1"/>
    <col min="35" max="35" width="18.625" bestFit="1" customWidth="1"/>
  </cols>
  <sheetData>
    <row r="1" spans="1:7" x14ac:dyDescent="0.2">
      <c r="A1" s="2" t="s">
        <v>464</v>
      </c>
      <c r="B1" t="s">
        <v>469</v>
      </c>
      <c r="D1" t="str">
        <f>IF(B1="(All)","&gt;2019",B1)</f>
        <v>&gt;2019</v>
      </c>
    </row>
    <row r="2" spans="1:7" x14ac:dyDescent="0.2">
      <c r="A2" s="2" t="s">
        <v>3</v>
      </c>
      <c r="B2" t="s">
        <v>469</v>
      </c>
      <c r="D2" t="str">
        <f>IF(B2="(All)","*",B2)</f>
        <v>*</v>
      </c>
    </row>
    <row r="4" spans="1:7" ht="15" x14ac:dyDescent="0.25">
      <c r="B4" s="2" t="s">
        <v>466</v>
      </c>
      <c r="G4" s="6" t="s">
        <v>495</v>
      </c>
    </row>
    <row r="5" spans="1:7" x14ac:dyDescent="0.2">
      <c r="B5" t="s">
        <v>477</v>
      </c>
      <c r="C5" t="s">
        <v>479</v>
      </c>
      <c r="D5" t="s">
        <v>478</v>
      </c>
      <c r="E5" t="s">
        <v>462</v>
      </c>
    </row>
    <row r="6" spans="1:7" x14ac:dyDescent="0.2">
      <c r="A6" t="s">
        <v>480</v>
      </c>
      <c r="B6">
        <v>774574.42000000062</v>
      </c>
      <c r="C6">
        <v>319362.95</v>
      </c>
      <c r="D6">
        <v>171855.51000000004</v>
      </c>
      <c r="E6">
        <v>1265792.8800000006</v>
      </c>
    </row>
    <row r="8" spans="1:7" x14ac:dyDescent="0.2">
      <c r="A8" s="25">
        <f>SUMIFS(ExtendedPrice,Order_Year,D1)</f>
        <v>776243.01000000036</v>
      </c>
      <c r="C8" s="25">
        <f>SUMIFS(ExtendedPrice,Region,C10,Order_Year,$D$1)/9</f>
        <v>51378.127777777772</v>
      </c>
      <c r="E8" s="25">
        <f>SUMIFS(ExtendedPrice,Region,E10,Order_Year,$D$1)/9</f>
        <v>22199.821111111112</v>
      </c>
      <c r="G8" s="25">
        <f>SUMIFS(ExtendedPrice,Region,G10,Order_Year,$D$1)/9</f>
        <v>12671.274444444445</v>
      </c>
    </row>
    <row r="10" spans="1:7" x14ac:dyDescent="0.2">
      <c r="A10" s="27" t="s">
        <v>480</v>
      </c>
      <c r="B10" s="27"/>
      <c r="C10" s="27" t="s">
        <v>477</v>
      </c>
      <c r="D10" s="27"/>
      <c r="E10" s="27" t="s">
        <v>479</v>
      </c>
      <c r="F10" s="27"/>
      <c r="G10" s="27" t="s">
        <v>478</v>
      </c>
    </row>
    <row r="11" spans="1:7" s="26" customFormat="1" ht="33.4" customHeight="1" x14ac:dyDescent="0.4">
      <c r="A11" s="29">
        <f>E6</f>
        <v>1265792.8800000006</v>
      </c>
      <c r="B11" s="30"/>
      <c r="C11" s="29">
        <f>B6</f>
        <v>774574.42000000062</v>
      </c>
      <c r="D11" s="30"/>
      <c r="E11" s="29">
        <f>C6</f>
        <v>319362.95</v>
      </c>
      <c r="F11" s="30"/>
      <c r="G11" s="29">
        <f>D6</f>
        <v>171855.51000000004</v>
      </c>
    </row>
    <row r="12" spans="1:7" x14ac:dyDescent="0.2">
      <c r="A12" s="28">
        <f>A11/A8</f>
        <v>1.630665737009342</v>
      </c>
      <c r="B12" s="27"/>
      <c r="C12" s="28">
        <f>(C11-C8)/C8</f>
        <v>14.075956511109423</v>
      </c>
      <c r="D12" s="27"/>
      <c r="E12" s="28">
        <f>(E11-E8)/E8</f>
        <v>13.3858343903572</v>
      </c>
      <c r="F12" s="27"/>
      <c r="G12" s="28">
        <f>(G11-G8)/G8</f>
        <v>12.562606567593351</v>
      </c>
    </row>
    <row r="13" spans="1:7" x14ac:dyDescent="0.2">
      <c r="A13" s="3"/>
      <c r="B13" s="3"/>
      <c r="C13" s="3"/>
      <c r="D13" s="3"/>
      <c r="E13" s="3"/>
      <c r="F13" s="3"/>
      <c r="G1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pvtSalesByMonth</vt:lpstr>
      <vt:lpstr>pvtSalesByQuarter</vt:lpstr>
      <vt:lpstr>Data</vt:lpstr>
      <vt:lpstr>Summary</vt:lpstr>
      <vt:lpstr>Dashboard</vt:lpstr>
      <vt:lpstr>Calcs</vt:lpstr>
      <vt:lpstr>Agents</vt:lpstr>
      <vt:lpstr>ExtendedPrice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Nguyễn Nguyện</cp:lastModifiedBy>
  <dcterms:created xsi:type="dcterms:W3CDTF">2020-08-30T03:30:03Z</dcterms:created>
  <dcterms:modified xsi:type="dcterms:W3CDTF">2023-02-26T09:16:14Z</dcterms:modified>
</cp:coreProperties>
</file>