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LearningPythonAndMachineLearning\"/>
    </mc:Choice>
  </mc:AlternateContent>
  <xr:revisionPtr revIDLastSave="0" documentId="13_ncr:1_{91991BD4-9EDA-4F99-A87F-7C8C0E1872D1}" xr6:coauthVersionLast="46" xr6:coauthVersionMax="46" xr10:uidLastSave="{00000000-0000-0000-0000-000000000000}"/>
  <bookViews>
    <workbookView xWindow="-120" yWindow="-120" windowWidth="20730" windowHeight="11760" activeTab="4" xr2:uid="{00000000-000D-0000-FFFF-FFFF00000000}"/>
  </bookViews>
  <sheets>
    <sheet name="Bai 01" sheetId="1" r:id="rId1"/>
    <sheet name="Bai 02" sheetId="2" r:id="rId2"/>
    <sheet name="Bai 03" sheetId="3" r:id="rId3"/>
    <sheet name="Bai 04" sheetId="4" r:id="rId4"/>
    <sheet name="Bai 0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5" l="1"/>
  <c r="E4" i="5"/>
  <c r="D5" i="5"/>
  <c r="D4" i="5"/>
  <c r="D6" i="5"/>
  <c r="D7" i="5"/>
  <c r="D8" i="5"/>
  <c r="G5" i="5" l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D9" i="5"/>
  <c r="D10" i="5"/>
  <c r="D11" i="5"/>
  <c r="D12" i="5"/>
  <c r="D13" i="5"/>
  <c r="D14" i="5"/>
  <c r="D15" i="5"/>
  <c r="D16" i="5"/>
  <c r="D17" i="5"/>
  <c r="D18" i="5"/>
  <c r="D38" i="5" l="1"/>
  <c r="D42" i="5"/>
  <c r="F31" i="5"/>
  <c r="D34" i="5"/>
  <c r="D31" i="5" l="1"/>
  <c r="D35" i="5"/>
  <c r="D39" i="5"/>
  <c r="E31" i="5"/>
  <c r="D36" i="5"/>
  <c r="D40" i="5"/>
  <c r="D37" i="5"/>
  <c r="D41" i="5"/>
  <c r="G21" i="3" l="1"/>
</calcChain>
</file>

<file path=xl/sharedStrings.xml><?xml version="1.0" encoding="utf-8"?>
<sst xmlns="http://schemas.openxmlformats.org/spreadsheetml/2006/main" count="337" uniqueCount="257">
  <si>
    <t>BÁO CÁO PHÂN PHỐI NHIÊN LIỆU</t>
  </si>
  <si>
    <t>STT</t>
  </si>
  <si>
    <t>SỐ CHỨNG TỪ</t>
  </si>
  <si>
    <t>ĐƠN VỊ NHẬN</t>
  </si>
  <si>
    <t>SỐ LƯỢNG</t>
  </si>
  <si>
    <t>XĂNG</t>
  </si>
  <si>
    <t>DẦU</t>
  </si>
  <si>
    <t>TIỀN</t>
  </si>
  <si>
    <t>GAOSOLT</t>
  </si>
  <si>
    <t>X001C</t>
  </si>
  <si>
    <t>Cty du lịch</t>
  </si>
  <si>
    <t>G001K</t>
  </si>
  <si>
    <t>XN vận tải</t>
  </si>
  <si>
    <t>X002K</t>
  </si>
  <si>
    <t>Đội bảo vệ</t>
  </si>
  <si>
    <t>N-máy Z75</t>
  </si>
  <si>
    <t>G002C</t>
  </si>
  <si>
    <t>Xưởng 304</t>
  </si>
  <si>
    <t>G003K</t>
  </si>
  <si>
    <t>XN điện lạnh</t>
  </si>
  <si>
    <t>X003C</t>
  </si>
  <si>
    <t>XN cơ khí</t>
  </si>
  <si>
    <t>Cty lương thực</t>
  </si>
  <si>
    <t>X004C</t>
  </si>
  <si>
    <t>Căn tin</t>
  </si>
  <si>
    <t>Đội vận tải</t>
  </si>
  <si>
    <t>BẢNG GIÁ</t>
  </si>
  <si>
    <t>HÀNG</t>
  </si>
  <si>
    <t>C-CẤP</t>
  </si>
  <si>
    <t>K-DOANH</t>
  </si>
  <si>
    <t>TỔNG CỘNG</t>
  </si>
  <si>
    <t>BÌNH QUÂN NGÀY</t>
  </si>
  <si>
    <t>YÊU CẦU:</t>
  </si>
  <si>
    <t>TỪ 01/04/2017 ĐẾN 30/04/2017</t>
  </si>
  <si>
    <t>(Số ngày phục vụ: 25)</t>
  </si>
  <si>
    <r>
      <t xml:space="preserve">1/ Các cột </t>
    </r>
    <r>
      <rPr>
        <b/>
        <sz val="12"/>
        <color theme="1"/>
        <rFont val="Times New Roman"/>
        <family val="1"/>
      </rPr>
      <t>Số lượng</t>
    </r>
    <r>
      <rPr>
        <sz val="12"/>
        <color theme="1"/>
        <rFont val="Times New Roman"/>
        <family val="1"/>
      </rPr>
      <t xml:space="preserve"> căn cứ vào 01 mã bên trái của </t>
    </r>
    <r>
      <rPr>
        <b/>
        <sz val="12"/>
        <color theme="1"/>
        <rFont val="Times New Roman"/>
        <family val="1"/>
      </rPr>
      <t>Số chứng từ</t>
    </r>
    <r>
      <rPr>
        <sz val="12"/>
        <color theme="1"/>
        <rFont val="Times New Roman"/>
        <family val="1"/>
      </rPr>
      <t xml:space="preserve"> để phân bổ Số lượng vào cột </t>
    </r>
    <r>
      <rPr>
        <b/>
        <sz val="12"/>
        <color theme="1"/>
        <rFont val="Times New Roman"/>
        <family val="1"/>
      </rPr>
      <t>XĂNG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GASOLT</t>
    </r>
    <r>
      <rPr>
        <sz val="12"/>
        <color theme="1"/>
        <rFont val="Times New Roman"/>
        <family val="1"/>
      </rPr>
      <t xml:space="preserve"> hay </t>
    </r>
    <r>
      <rPr>
        <b/>
        <sz val="12"/>
        <color theme="1"/>
        <rFont val="Times New Roman"/>
        <family val="1"/>
      </rPr>
      <t>DẦU LỬA</t>
    </r>
  </si>
  <si>
    <r>
      <t xml:space="preserve">2/ Các cột </t>
    </r>
    <r>
      <rPr>
        <b/>
        <sz val="12"/>
        <color theme="1"/>
        <rFont val="Times New Roman"/>
        <family val="1"/>
      </rPr>
      <t>Thành tiền = Số lượng * Đơn giá</t>
    </r>
    <r>
      <rPr>
        <sz val="12"/>
        <color theme="1"/>
        <rFont val="Times New Roman"/>
        <family val="1"/>
      </rPr>
      <t xml:space="preserve"> căn cứ vào 01 mã bên phải của </t>
    </r>
    <r>
      <rPr>
        <b/>
        <sz val="12"/>
        <color theme="1"/>
        <rFont val="Times New Roman"/>
        <family val="1"/>
      </rPr>
      <t>Số chứng từ</t>
    </r>
  </si>
  <si>
    <r>
      <t xml:space="preserve">      Nếu 01 ký tự đầu bên phải là </t>
    </r>
    <r>
      <rPr>
        <b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thì lấy giá </t>
    </r>
    <r>
      <rPr>
        <b/>
        <sz val="12"/>
        <color theme="1"/>
        <rFont val="Times New Roman"/>
        <family val="1"/>
      </rPr>
      <t>C-cấp</t>
    </r>
  </si>
  <si>
    <r>
      <t xml:space="preserve">      Nếu 01 ký tự đầu bên phải là </t>
    </r>
    <r>
      <rPr>
        <b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 xml:space="preserve"> thì lấy giá </t>
    </r>
    <r>
      <rPr>
        <b/>
        <sz val="12"/>
        <color theme="1"/>
        <rFont val="Times New Roman"/>
        <family val="1"/>
      </rPr>
      <t>K-doanh</t>
    </r>
  </si>
  <si>
    <r>
      <t xml:space="preserve">      Nếu 01 ký đầu bên trái là </t>
    </r>
    <r>
      <rPr>
        <b/>
        <sz val="12"/>
        <color theme="1"/>
        <rFont val="Times New Roman"/>
        <family val="1"/>
      </rPr>
      <t>X</t>
    </r>
    <r>
      <rPr>
        <sz val="12"/>
        <color theme="1"/>
        <rFont val="Times New Roman"/>
        <family val="1"/>
      </rPr>
      <t xml:space="preserve"> thì phân bổ vào cột </t>
    </r>
    <r>
      <rPr>
        <b/>
        <sz val="12"/>
        <color theme="1"/>
        <rFont val="Times New Roman"/>
        <family val="1"/>
      </rPr>
      <t>XĂNG</t>
    </r>
  </si>
  <si>
    <r>
      <t xml:space="preserve">      Nếu 01 ký đầu bên trái là </t>
    </r>
    <r>
      <rPr>
        <b/>
        <sz val="12"/>
        <color theme="1"/>
        <rFont val="Times New Roman"/>
        <family val="1"/>
      </rPr>
      <t>G</t>
    </r>
    <r>
      <rPr>
        <sz val="12"/>
        <color theme="1"/>
        <rFont val="Times New Roman"/>
        <family val="1"/>
      </rPr>
      <t xml:space="preserve"> thì phân bổ vào cột </t>
    </r>
    <r>
      <rPr>
        <b/>
        <sz val="12"/>
        <color theme="1"/>
        <rFont val="Times New Roman"/>
        <family val="1"/>
      </rPr>
      <t>GASOLT</t>
    </r>
  </si>
  <si>
    <r>
      <t xml:space="preserve">      Nếu 01 ký đầu bên trái là </t>
    </r>
    <r>
      <rPr>
        <b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 xml:space="preserve"> thì phân bổ vào cột </t>
    </r>
    <r>
      <rPr>
        <b/>
        <sz val="12"/>
        <color theme="1"/>
        <rFont val="Times New Roman"/>
        <family val="1"/>
      </rPr>
      <t>DẦU</t>
    </r>
  </si>
  <si>
    <r>
      <t xml:space="preserve">3/ Tính </t>
    </r>
    <r>
      <rPr>
        <b/>
        <sz val="12"/>
        <color theme="1"/>
        <rFont val="Times New Roman"/>
        <family val="1"/>
      </rPr>
      <t>Bình quân ngày</t>
    </r>
    <r>
      <rPr>
        <sz val="12"/>
        <color theme="1"/>
        <rFont val="Times New Roman"/>
        <family val="1"/>
      </rPr>
      <t xml:space="preserve"> dựa vào </t>
    </r>
    <r>
      <rPr>
        <b/>
        <sz val="12"/>
        <color theme="1"/>
        <rFont val="Times New Roman"/>
        <family val="1"/>
      </rPr>
      <t>số ngày phục vụ</t>
    </r>
  </si>
  <si>
    <t>D001C</t>
  </si>
  <si>
    <t>D003K</t>
  </si>
  <si>
    <t>D002C</t>
  </si>
  <si>
    <t>1/ Cho bảng tính sau:</t>
  </si>
  <si>
    <t>MÃ SỐ</t>
  </si>
  <si>
    <t>HỌ</t>
  </si>
  <si>
    <t>TÊN</t>
  </si>
  <si>
    <t>TÊN TRƯỜNG</t>
  </si>
  <si>
    <t>MÔN THI</t>
  </si>
  <si>
    <t>ĐIỂM THI</t>
  </si>
  <si>
    <t>XẾP LOẠI</t>
  </si>
  <si>
    <t>XẾP HẠNG</t>
  </si>
  <si>
    <t>H01T</t>
  </si>
  <si>
    <t xml:space="preserve">Nguyễn Văn </t>
  </si>
  <si>
    <t>Am</t>
  </si>
  <si>
    <t>D01V</t>
  </si>
  <si>
    <t>Lê Thị</t>
  </si>
  <si>
    <t>Bé</t>
  </si>
  <si>
    <t>Hoàng Anh</t>
  </si>
  <si>
    <t>Minh</t>
  </si>
  <si>
    <t>N02S</t>
  </si>
  <si>
    <t xml:space="preserve">Lê Hữu </t>
  </si>
  <si>
    <t>Khương</t>
  </si>
  <si>
    <t>V02T</t>
  </si>
  <si>
    <t>Trần Minh</t>
  </si>
  <si>
    <t>Hùng</t>
  </si>
  <si>
    <t>V01V</t>
  </si>
  <si>
    <t>Lại Thị</t>
  </si>
  <si>
    <t>Loan</t>
  </si>
  <si>
    <t xml:space="preserve">Tô Bá </t>
  </si>
  <si>
    <t>Thu</t>
  </si>
  <si>
    <t>H03T</t>
  </si>
  <si>
    <t xml:space="preserve">Hoàng Văn </t>
  </si>
  <si>
    <t>Bôn</t>
  </si>
  <si>
    <t>D03S</t>
  </si>
  <si>
    <t>Nguyễn Bích</t>
  </si>
  <si>
    <t>Thủy</t>
  </si>
  <si>
    <t>N02T</t>
  </si>
  <si>
    <t>Phùng Văn</t>
  </si>
  <si>
    <t>Cảnh</t>
  </si>
  <si>
    <t>V03T</t>
  </si>
  <si>
    <t xml:space="preserve">Trần Thị </t>
  </si>
  <si>
    <t>Hà</t>
  </si>
  <si>
    <t>Nguyễn Mạnh</t>
  </si>
  <si>
    <t>Ngô</t>
  </si>
  <si>
    <t xml:space="preserve">Hoàng Thị </t>
  </si>
  <si>
    <t>Mây</t>
  </si>
  <si>
    <t>D02V</t>
  </si>
  <si>
    <t xml:space="preserve">Lê Văn </t>
  </si>
  <si>
    <t>An</t>
  </si>
  <si>
    <t>Tô Kiều</t>
  </si>
  <si>
    <t>Lan</t>
  </si>
  <si>
    <t>Bảng tra tên trường</t>
  </si>
  <si>
    <t>Mã</t>
  </si>
  <si>
    <t>Tên trường</t>
  </si>
  <si>
    <t>Bảng tra tên môn thi</t>
  </si>
  <si>
    <t>S</t>
  </si>
  <si>
    <t>T</t>
  </si>
  <si>
    <t>V</t>
  </si>
  <si>
    <t>D</t>
  </si>
  <si>
    <t>Đinh Tiên Hoàng</t>
  </si>
  <si>
    <t>H</t>
  </si>
  <si>
    <t>Hòa Bình</t>
  </si>
  <si>
    <t>N</t>
  </si>
  <si>
    <t>Nguyễn Du</t>
  </si>
  <si>
    <t>Võ Trường Toản</t>
  </si>
  <si>
    <t>Môn thi</t>
  </si>
  <si>
    <t>Sinh ngữ</t>
  </si>
  <si>
    <t>Toán</t>
  </si>
  <si>
    <t>Văn</t>
  </si>
  <si>
    <t xml:space="preserve">2/ Cập nhật 02 cột Tên trường và Môn thi </t>
  </si>
  <si>
    <t xml:space="preserve">    - Tên trường căn cứ vào 01 mã bên trái của Mã số và Bảng tra tên trường</t>
  </si>
  <si>
    <t xml:space="preserve">    - Môn thi căn cứ vào 01 mã bên phải của Mã số và Bảng tra tên môn thi</t>
  </si>
  <si>
    <t>3/ Xếp loại căn cứ vào những điều kiện sau:</t>
  </si>
  <si>
    <t xml:space="preserve">    - Nếu Điểm thi &gt;= 9 thì xếp loại Giỏi</t>
  </si>
  <si>
    <t xml:space="preserve">    - Nếu Điểm thi &gt;= 7 thì xếp loại Khá</t>
  </si>
  <si>
    <t xml:space="preserve">    - Còn lại xếp loại Kém</t>
  </si>
  <si>
    <t xml:space="preserve">    - Nếu Điểm thi &gt;= 5 thì xếp loại Trung bình</t>
  </si>
  <si>
    <t xml:space="preserve">    - Nếu Điểm thi &gt;= 4 thì xếp loại Yếu</t>
  </si>
  <si>
    <t>4/ Tính cột Xếp hạng dựa vào Điểm thi</t>
  </si>
  <si>
    <t>HỌ VÀ TÊN</t>
  </si>
  <si>
    <t xml:space="preserve">NGÀY ĐẾN </t>
  </si>
  <si>
    <t>NGÀY ĐI</t>
  </si>
  <si>
    <t>SỐ NGÀY Ở</t>
  </si>
  <si>
    <t xml:space="preserve">LOẠI PHÒNG </t>
  </si>
  <si>
    <t>TIỀN THUÊ</t>
  </si>
  <si>
    <t>TIỀN PHỤC VỤ</t>
  </si>
  <si>
    <t>CỘNG</t>
  </si>
  <si>
    <t>Nguyễn Quốc Oai</t>
  </si>
  <si>
    <t>A1</t>
  </si>
  <si>
    <t>Nguyễn Tấn Kiệt</t>
  </si>
  <si>
    <t>B1</t>
  </si>
  <si>
    <t>Phạm Hoàng Long</t>
  </si>
  <si>
    <t>Bùi Văn Hoàng</t>
  </si>
  <si>
    <t>Nguyễn Đào Hanh</t>
  </si>
  <si>
    <t>A2</t>
  </si>
  <si>
    <t>Trương Thị Nga</t>
  </si>
  <si>
    <t>C1</t>
  </si>
  <si>
    <t>Trần Hữu Tài</t>
  </si>
  <si>
    <t>B2</t>
  </si>
  <si>
    <t>Bùi Đức Loan</t>
  </si>
  <si>
    <t>Nguyễn Trung</t>
  </si>
  <si>
    <t>Hoàng Nguyên</t>
  </si>
  <si>
    <t>Trần Văn Sơn</t>
  </si>
  <si>
    <t>C2</t>
  </si>
  <si>
    <t>Phạm Mạnh Canh</t>
  </si>
  <si>
    <t>Nguyễn Thị Thanh</t>
  </si>
  <si>
    <t>Lê Hà Sơn</t>
  </si>
  <si>
    <t>Lê Thị Mỹ Hà</t>
  </si>
  <si>
    <t>Đỗ Tiến Hùng</t>
  </si>
  <si>
    <t>BẢNG ĐƠN GIÁ</t>
  </si>
  <si>
    <t>LOẠI PHÒNG</t>
  </si>
  <si>
    <t>ĐƠN GIÁ</t>
  </si>
  <si>
    <t>CHI PHÍ PHỤC VỤ</t>
  </si>
  <si>
    <t>BẢNG THỐNG KÊ</t>
  </si>
  <si>
    <t>2/ Tiền thuê = Đơn giá * Số ngày ở (Đơn giá tra trong Bảng đơn giá)</t>
  </si>
  <si>
    <t>3/ Tiền phục vụ = Tiền thuê * Chi phí phục vụ (Chi phí phục vụ tra trong Bảng đơn giá) - Kết quả tính được làm tròn đến phần nguyên</t>
  </si>
  <si>
    <t>4/ Cộng = Tiền thuê + Tiền phục vụ</t>
  </si>
  <si>
    <t>5/ Tính Tổng cộng các cột Tiền thuê, Tiền phục vụ, Cộng</t>
  </si>
  <si>
    <t>6/ Tính toán Bảng thống kê</t>
  </si>
  <si>
    <t>7/ Các cột Tiền thuê, Tiền phục vụ, Cộng định dạng tiền tệ không có số lẻ (dạng ### đ)</t>
  </si>
  <si>
    <t>BẢNG KÊ DOANH THU QUÝ 03-04/2017</t>
  </si>
  <si>
    <t>BÁO CÁO BÁN HÀNG THÁNG 03/2017</t>
  </si>
  <si>
    <t>KHÁCH HÀNG</t>
  </si>
  <si>
    <t>MÃ</t>
  </si>
  <si>
    <t>ĐƠN GIÁ NGUYÊN LIỆU</t>
  </si>
  <si>
    <t>ĐƠN GIÁ CHUYÊN CHỞ</t>
  </si>
  <si>
    <t>THÀNH TIỀN</t>
  </si>
  <si>
    <t>Cty vận tải</t>
  </si>
  <si>
    <t>Nhà máy 3</t>
  </si>
  <si>
    <t>XLK1</t>
  </si>
  <si>
    <t>XLK3</t>
  </si>
  <si>
    <t>DLK2</t>
  </si>
  <si>
    <t>XSK2</t>
  </si>
  <si>
    <t>NLK1</t>
  </si>
  <si>
    <t>DSK2</t>
  </si>
  <si>
    <t>NSK3</t>
  </si>
  <si>
    <t>XSK3</t>
  </si>
  <si>
    <t>DSK1</t>
  </si>
  <si>
    <t>NLK3</t>
  </si>
  <si>
    <t>Bảng giá nguyên liệu</t>
  </si>
  <si>
    <t>X</t>
  </si>
  <si>
    <t>L</t>
  </si>
  <si>
    <t>Bảng tra giá chuyên chở</t>
  </si>
  <si>
    <t>K1</t>
  </si>
  <si>
    <t>K2</t>
  </si>
  <si>
    <t>K3</t>
  </si>
  <si>
    <t>Giá</t>
  </si>
  <si>
    <t>Mô tả:</t>
  </si>
  <si>
    <t xml:space="preserve">      Cột Mã gồm 04 ký tự:</t>
  </si>
  <si>
    <t xml:space="preserve">       + 01 ký tự thứ 2 là Giá sỉ hay giá lẻ: S - Sỉ, L - Lẻ</t>
  </si>
  <si>
    <t xml:space="preserve">       + 02 ký tự cuối là khu vực: K1 - Khu vực 1, K2 - Khu vực 2, K3 - Khu vực 3</t>
  </si>
  <si>
    <t xml:space="preserve">       + 01 ký tự đầu là Mã hàng: X - Xăng, D - Dầu, N - Nhớt</t>
  </si>
  <si>
    <r>
      <t xml:space="preserve">1/ Dựa vào cột </t>
    </r>
    <r>
      <rPr>
        <b/>
        <sz val="12"/>
        <color theme="1"/>
        <rFont val="Times New Roman"/>
        <family val="1"/>
      </rPr>
      <t xml:space="preserve">Mã, Bảng giá nguyên liệu </t>
    </r>
    <r>
      <rPr>
        <sz val="12"/>
        <color theme="1"/>
        <rFont val="Times New Roman"/>
        <family val="1"/>
      </rPr>
      <t>và</t>
    </r>
    <r>
      <rPr>
        <b/>
        <sz val="12"/>
        <color theme="1"/>
        <rFont val="Times New Roman"/>
        <family val="1"/>
      </rPr>
      <t xml:space="preserve"> Bảng tra giá chuyển chở</t>
    </r>
    <r>
      <rPr>
        <sz val="12"/>
        <color theme="1"/>
        <rFont val="Times New Roman"/>
        <family val="1"/>
      </rPr>
      <t xml:space="preserve">, lập công thức điền vào các ô </t>
    </r>
    <r>
      <rPr>
        <b/>
        <sz val="12"/>
        <color theme="1"/>
        <rFont val="Times New Roman"/>
        <family val="1"/>
      </rPr>
      <t>Đơn giá nguyên liệu, Đơn giá chuyển chở</t>
    </r>
  </si>
  <si>
    <r>
      <t xml:space="preserve">2/ </t>
    </r>
    <r>
      <rPr>
        <b/>
        <sz val="12"/>
        <color theme="1"/>
        <rFont val="Times New Roman"/>
        <family val="1"/>
      </rPr>
      <t>Thành tiền = Số lượng * (Đơn giá nguyên liệu + Đơn giá chuyên chở)</t>
    </r>
  </si>
  <si>
    <t>KẾT QUẢ THI</t>
  </si>
  <si>
    <t>SỐ BÁO DANH</t>
  </si>
  <si>
    <t>HỌ TÊN</t>
  </si>
  <si>
    <t>ĐỐI TƯỢNG</t>
  </si>
  <si>
    <t>NGÀNH HỌC</t>
  </si>
  <si>
    <t>TỔNG ĐIỂM</t>
  </si>
  <si>
    <t>KẾT QUẢ</t>
  </si>
  <si>
    <t>BẢNG ĐIỂM CHUẨN</t>
  </si>
  <si>
    <t>TA001</t>
  </si>
  <si>
    <t>Nguyễn Văn An</t>
  </si>
  <si>
    <t>MÃ NGÀNH</t>
  </si>
  <si>
    <t>TC003</t>
  </si>
  <si>
    <t>Trần Chí Cường</t>
  </si>
  <si>
    <t>TOÁN</t>
  </si>
  <si>
    <t>LÝ</t>
  </si>
  <si>
    <t>HÓA</t>
  </si>
  <si>
    <t>TB002</t>
  </si>
  <si>
    <t>Châu Thị Bông</t>
  </si>
  <si>
    <t>ĐIỂM CHUẨN</t>
  </si>
  <si>
    <t>LC008</t>
  </si>
  <si>
    <t>Lưu Thị Tuyết Nhung</t>
  </si>
  <si>
    <t>TC005</t>
  </si>
  <si>
    <t>Trần Quế Anh</t>
  </si>
  <si>
    <t>LA006</t>
  </si>
  <si>
    <t>Phan Văn Tâm</t>
  </si>
  <si>
    <t>HA010</t>
  </si>
  <si>
    <t>Lý Minh Huệ</t>
  </si>
  <si>
    <t>LB007</t>
  </si>
  <si>
    <t>Ngô Văn Thành</t>
  </si>
  <si>
    <t>HC013</t>
  </si>
  <si>
    <t>Lâm Tuấn Kiệt</t>
  </si>
  <si>
    <t>LC009</t>
  </si>
  <si>
    <t>Trần Văn Chiến</t>
  </si>
  <si>
    <t>TC004</t>
  </si>
  <si>
    <t>Lý Thị Tâm</t>
  </si>
  <si>
    <t>HB011</t>
  </si>
  <si>
    <t>Mai Văn Sơn</t>
  </si>
  <si>
    <t>HC012</t>
  </si>
  <si>
    <t>Nguyễn Văn Hải</t>
  </si>
  <si>
    <t>LC015</t>
  </si>
  <si>
    <t>Trịnh Thị Như Quỳnh</t>
  </si>
  <si>
    <t>LC112</t>
  </si>
  <si>
    <t>Lê Văn Hiền</t>
  </si>
  <si>
    <t>1/ Nhập dữ liệu cho cột ĐỐI TƯỢNG như sau:</t>
  </si>
  <si>
    <t xml:space="preserve">   * Nếu ký tự thứ 2 của Số báo danh là A: Ưu tiên 1</t>
  </si>
  <si>
    <t xml:space="preserve">   * Nếu ký tự thứ 2 của Số báo danh là B: Ưu tiên 2</t>
  </si>
  <si>
    <t xml:space="preserve">   * Nếu ký tự thứ 2 của Số báo danh là C: để trống</t>
  </si>
  <si>
    <t>2/ Nhập dữ liệu cho cột NGÀNH HỌC dựa vào ký tự đầu tiên của Số báo danh và Bảng điểm chuẩn</t>
  </si>
  <si>
    <t>3/ Nhập KẾT QUẢ:</t>
  </si>
  <si>
    <t xml:space="preserve">    * Nếu Tổng điểm &gt;= Điểm chuẩn là Đậu</t>
  </si>
  <si>
    <t xml:space="preserve">    * Nếu Tổng điểm &lt; Điểm chuẩn là Rớt</t>
  </si>
  <si>
    <t>4/ Lập bảng thống kê sau:</t>
  </si>
  <si>
    <t>NGÀNH</t>
  </si>
  <si>
    <t xml:space="preserve">LÝ </t>
  </si>
  <si>
    <t>TỔNG SỐ THÍ SINH DỰ THI</t>
  </si>
  <si>
    <t>ƯU TIÊN 1</t>
  </si>
  <si>
    <t>ƯU TIÊN 2</t>
  </si>
  <si>
    <t>KHÔNG ƯU TIÊN</t>
  </si>
  <si>
    <t>1/ Số ngày ở = Ngày đi - Ngày đến+1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</si>
</sst>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\ &quot;đ&quot;"/>
    <numFmt numFmtId="166" formatCode="#,##0;[Red]#,##0"/>
  </numFmts>
  <fonts count="4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1" fillId="0" borderId="1" xfId="0" applyNumberFormat="1" applyFont="1" applyBorder="1"/>
    <xf numFmtId="164" fontId="1" fillId="0" borderId="1" xfId="0" applyNumberFormat="1" applyFont="1" applyBorder="1"/>
    <xf numFmtId="9" fontId="1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/>
    <xf numFmtId="0" fontId="2" fillId="0" borderId="1" xfId="0" applyFont="1" applyFill="1" applyBorder="1" applyAlignment="1">
      <alignment horizontal="center"/>
    </xf>
    <xf numFmtId="0" fontId="1" fillId="2" borderId="7" xfId="0" applyFont="1" applyFill="1" applyBorder="1"/>
    <xf numFmtId="0" fontId="3" fillId="0" borderId="1" xfId="0" applyFont="1" applyFill="1" applyBorder="1" applyAlignment="1"/>
    <xf numFmtId="0" fontId="3" fillId="0" borderId="1" xfId="0" applyFont="1" applyFill="1" applyBorder="1"/>
    <xf numFmtId="0" fontId="2" fillId="3" borderId="1" xfId="0" applyFont="1" applyFill="1" applyBorder="1"/>
    <xf numFmtId="0" fontId="2" fillId="3" borderId="0" xfId="0" applyFont="1" applyFill="1"/>
    <xf numFmtId="165" fontId="1" fillId="2" borderId="1" xfId="0" applyNumberFormat="1" applyFont="1" applyFill="1" applyBorder="1"/>
    <xf numFmtId="165" fontId="1" fillId="0" borderId="0" xfId="0" applyNumberFormat="1" applyFont="1"/>
    <xf numFmtId="166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17" xfId="0" applyFont="1" applyBorder="1" applyAlignment="1">
      <alignment horizontal="right"/>
    </xf>
    <xf numFmtId="0" fontId="2" fillId="0" borderId="18" xfId="0" applyFont="1" applyBorder="1" applyAlignment="1">
      <alignment horizontal="right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zoomScale="80" zoomScaleNormal="80" workbookViewId="0">
      <selection activeCell="E41" sqref="E41"/>
    </sheetView>
  </sheetViews>
  <sheetFormatPr defaultColWidth="9.125" defaultRowHeight="15.75" x14ac:dyDescent="0.25"/>
  <cols>
    <col min="1" max="1" width="5.875" style="1" customWidth="1"/>
    <col min="2" max="2" width="13.25" style="1" customWidth="1"/>
    <col min="3" max="3" width="16.125" style="1" bestFit="1" customWidth="1"/>
    <col min="4" max="4" width="11.625" style="1" customWidth="1"/>
    <col min="5" max="5" width="13.375" style="1" customWidth="1"/>
    <col min="6" max="6" width="20.875" style="1" customWidth="1"/>
    <col min="7" max="7" width="13.75" style="1" customWidth="1"/>
    <col min="8" max="8" width="11.375" style="1" customWidth="1"/>
    <col min="9" max="9" width="13.375" style="1" customWidth="1"/>
    <col min="10" max="10" width="11.625" style="1" customWidth="1"/>
    <col min="11" max="11" width="9.125" style="1"/>
    <col min="12" max="12" width="16.875" style="1" customWidth="1"/>
    <col min="13" max="13" width="7.875" style="1" bestFit="1" customWidth="1"/>
    <col min="14" max="14" width="11.75" style="1" bestFit="1" customWidth="1"/>
    <col min="15" max="16384" width="9.125" style="1"/>
  </cols>
  <sheetData>
    <row r="1" spans="1:14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4" x14ac:dyDescent="0.25">
      <c r="A2" s="33" t="s">
        <v>33</v>
      </c>
      <c r="B2" s="33"/>
      <c r="C2" s="33"/>
      <c r="D2" s="33"/>
      <c r="E2" s="33"/>
      <c r="F2" s="33"/>
      <c r="G2" s="33"/>
      <c r="H2" s="33"/>
      <c r="I2" s="33"/>
      <c r="J2" s="33"/>
    </row>
    <row r="3" spans="1:14" x14ac:dyDescent="0.25">
      <c r="A3" s="33" t="s">
        <v>34</v>
      </c>
      <c r="B3" s="33"/>
      <c r="C3" s="33"/>
      <c r="D3" s="33"/>
      <c r="E3" s="33"/>
      <c r="F3" s="33"/>
      <c r="G3" s="33"/>
      <c r="H3" s="33"/>
      <c r="I3" s="33"/>
      <c r="J3" s="33"/>
    </row>
    <row r="4" spans="1:14" ht="16.5" thickBot="1" x14ac:dyDescent="0.3"/>
    <row r="5" spans="1:14" ht="16.5" thickBot="1" x14ac:dyDescent="0.3">
      <c r="A5" s="34" t="s">
        <v>1</v>
      </c>
      <c r="B5" s="36" t="s">
        <v>2</v>
      </c>
      <c r="C5" s="36" t="s">
        <v>3</v>
      </c>
      <c r="D5" s="36" t="s">
        <v>4</v>
      </c>
      <c r="E5" s="38" t="s">
        <v>5</v>
      </c>
      <c r="F5" s="38"/>
      <c r="G5" s="38" t="s">
        <v>8</v>
      </c>
      <c r="H5" s="38"/>
      <c r="I5" s="38" t="s">
        <v>6</v>
      </c>
      <c r="J5" s="40"/>
      <c r="L5" s="39" t="s">
        <v>26</v>
      </c>
      <c r="M5" s="39"/>
      <c r="N5" s="39"/>
    </row>
    <row r="6" spans="1:14" ht="16.5" thickBot="1" x14ac:dyDescent="0.3">
      <c r="A6" s="35"/>
      <c r="B6" s="37"/>
      <c r="C6" s="37"/>
      <c r="D6" s="37"/>
      <c r="E6" s="10" t="s">
        <v>4</v>
      </c>
      <c r="F6" s="10" t="s">
        <v>7</v>
      </c>
      <c r="G6" s="10" t="s">
        <v>4</v>
      </c>
      <c r="H6" s="10" t="s">
        <v>7</v>
      </c>
      <c r="I6" s="24" t="s">
        <v>4</v>
      </c>
      <c r="J6" s="13" t="s">
        <v>7</v>
      </c>
      <c r="L6" s="11" t="s">
        <v>27</v>
      </c>
      <c r="M6" s="11" t="s">
        <v>28</v>
      </c>
      <c r="N6" s="11" t="s">
        <v>29</v>
      </c>
    </row>
    <row r="7" spans="1:14" x14ac:dyDescent="0.25">
      <c r="A7" s="5">
        <v>1</v>
      </c>
      <c r="B7" s="2" t="s">
        <v>9</v>
      </c>
      <c r="C7" s="2" t="s">
        <v>10</v>
      </c>
      <c r="D7" s="2">
        <v>100</v>
      </c>
      <c r="E7" s="22"/>
      <c r="F7" s="22"/>
      <c r="G7" s="22"/>
      <c r="H7" s="22"/>
      <c r="I7" s="22"/>
      <c r="J7" s="25"/>
      <c r="L7" s="9" t="s">
        <v>5</v>
      </c>
      <c r="M7" s="9">
        <v>150</v>
      </c>
      <c r="N7" s="9">
        <v>500</v>
      </c>
    </row>
    <row r="8" spans="1:14" x14ac:dyDescent="0.25">
      <c r="A8" s="5">
        <v>2</v>
      </c>
      <c r="B8" s="2" t="s">
        <v>11</v>
      </c>
      <c r="C8" s="2" t="s">
        <v>12</v>
      </c>
      <c r="D8" s="2">
        <v>150</v>
      </c>
      <c r="E8" s="22"/>
      <c r="F8" s="22"/>
      <c r="G8" s="22"/>
      <c r="H8" s="22"/>
      <c r="I8" s="22"/>
      <c r="J8" s="25"/>
      <c r="L8" s="7" t="s">
        <v>8</v>
      </c>
      <c r="M8" s="7">
        <v>120</v>
      </c>
      <c r="N8" s="7">
        <v>450</v>
      </c>
    </row>
    <row r="9" spans="1:14" ht="16.5" thickBot="1" x14ac:dyDescent="0.3">
      <c r="A9" s="5">
        <v>3</v>
      </c>
      <c r="B9" s="2" t="s">
        <v>13</v>
      </c>
      <c r="C9" s="2" t="s">
        <v>14</v>
      </c>
      <c r="D9" s="2">
        <v>200</v>
      </c>
      <c r="E9" s="22"/>
      <c r="F9" s="22"/>
      <c r="G9" s="22"/>
      <c r="H9" s="22"/>
      <c r="I9" s="22"/>
      <c r="J9" s="25"/>
      <c r="L9" s="8" t="s">
        <v>6</v>
      </c>
      <c r="M9" s="8">
        <v>100</v>
      </c>
      <c r="N9" s="8">
        <v>260</v>
      </c>
    </row>
    <row r="10" spans="1:14" x14ac:dyDescent="0.25">
      <c r="A10" s="5">
        <v>4</v>
      </c>
      <c r="B10" s="2" t="s">
        <v>43</v>
      </c>
      <c r="C10" s="2" t="s">
        <v>15</v>
      </c>
      <c r="D10" s="2">
        <v>100</v>
      </c>
      <c r="E10" s="22"/>
      <c r="F10" s="22"/>
      <c r="G10" s="22"/>
      <c r="H10" s="22"/>
      <c r="I10" s="22"/>
      <c r="J10" s="25"/>
    </row>
    <row r="11" spans="1:14" x14ac:dyDescent="0.25">
      <c r="A11" s="5">
        <v>5</v>
      </c>
      <c r="B11" s="2" t="s">
        <v>16</v>
      </c>
      <c r="C11" s="2" t="s">
        <v>17</v>
      </c>
      <c r="D11" s="2">
        <v>50</v>
      </c>
      <c r="E11" s="22"/>
      <c r="F11" s="22"/>
      <c r="G11" s="22"/>
      <c r="H11" s="22"/>
      <c r="I11" s="22"/>
      <c r="J11" s="25"/>
    </row>
    <row r="12" spans="1:14" x14ac:dyDescent="0.25">
      <c r="A12" s="5">
        <v>6</v>
      </c>
      <c r="B12" s="2" t="s">
        <v>18</v>
      </c>
      <c r="C12" s="2" t="s">
        <v>19</v>
      </c>
      <c r="D12" s="2">
        <v>120</v>
      </c>
      <c r="E12" s="22"/>
      <c r="F12" s="22"/>
      <c r="G12" s="22"/>
      <c r="H12" s="22"/>
      <c r="I12" s="22"/>
      <c r="J12" s="25"/>
    </row>
    <row r="13" spans="1:14" x14ac:dyDescent="0.25">
      <c r="A13" s="5">
        <v>7</v>
      </c>
      <c r="B13" s="2" t="s">
        <v>20</v>
      </c>
      <c r="C13" s="2" t="s">
        <v>21</v>
      </c>
      <c r="D13" s="2">
        <v>80</v>
      </c>
      <c r="E13" s="22"/>
      <c r="F13" s="22"/>
      <c r="G13" s="22"/>
      <c r="H13" s="22"/>
      <c r="I13" s="22"/>
      <c r="J13" s="25"/>
    </row>
    <row r="14" spans="1:14" x14ac:dyDescent="0.25">
      <c r="A14" s="5">
        <v>8</v>
      </c>
      <c r="B14" s="2" t="s">
        <v>44</v>
      </c>
      <c r="C14" s="2" t="s">
        <v>22</v>
      </c>
      <c r="D14" s="2">
        <v>250</v>
      </c>
      <c r="E14" s="22"/>
      <c r="F14" s="22"/>
      <c r="G14" s="22"/>
      <c r="H14" s="22"/>
      <c r="I14" s="22"/>
      <c r="J14" s="25"/>
    </row>
    <row r="15" spans="1:14" x14ac:dyDescent="0.25">
      <c r="A15" s="5">
        <v>9</v>
      </c>
      <c r="B15" s="2" t="s">
        <v>23</v>
      </c>
      <c r="C15" s="2" t="s">
        <v>24</v>
      </c>
      <c r="D15" s="2">
        <v>180</v>
      </c>
      <c r="E15" s="22"/>
      <c r="F15" s="22"/>
      <c r="G15" s="22"/>
      <c r="H15" s="22"/>
      <c r="I15" s="22"/>
      <c r="J15" s="25"/>
    </row>
    <row r="16" spans="1:14" x14ac:dyDescent="0.25">
      <c r="A16" s="5">
        <v>10</v>
      </c>
      <c r="B16" s="2" t="s">
        <v>45</v>
      </c>
      <c r="C16" s="2" t="s">
        <v>25</v>
      </c>
      <c r="D16" s="2">
        <v>120</v>
      </c>
      <c r="E16" s="22"/>
      <c r="F16" s="22"/>
      <c r="G16" s="22"/>
      <c r="H16" s="22"/>
      <c r="I16" s="22"/>
      <c r="J16" s="25"/>
    </row>
    <row r="17" spans="1:10" x14ac:dyDescent="0.25">
      <c r="A17" s="41" t="s">
        <v>30</v>
      </c>
      <c r="B17" s="42"/>
      <c r="C17" s="42"/>
      <c r="D17" s="2"/>
      <c r="E17" s="2"/>
      <c r="F17" s="2"/>
      <c r="G17" s="2"/>
      <c r="H17" s="2"/>
      <c r="I17" s="2"/>
      <c r="J17" s="2"/>
    </row>
    <row r="18" spans="1:10" ht="16.5" thickBot="1" x14ac:dyDescent="0.3">
      <c r="A18" s="43" t="s">
        <v>31</v>
      </c>
      <c r="B18" s="44"/>
      <c r="C18" s="44"/>
      <c r="D18" s="6"/>
      <c r="E18" s="6"/>
      <c r="F18" s="6"/>
      <c r="G18" s="6"/>
      <c r="H18" s="6"/>
      <c r="I18" s="6"/>
      <c r="J18" s="6"/>
    </row>
    <row r="20" spans="1:10" x14ac:dyDescent="0.25">
      <c r="A20" s="12" t="s">
        <v>32</v>
      </c>
    </row>
    <row r="21" spans="1:10" x14ac:dyDescent="0.25">
      <c r="A21" s="1" t="s">
        <v>35</v>
      </c>
    </row>
    <row r="22" spans="1:10" x14ac:dyDescent="0.25">
      <c r="A22" s="1" t="s">
        <v>39</v>
      </c>
    </row>
    <row r="23" spans="1:10" x14ac:dyDescent="0.25">
      <c r="A23" s="1" t="s">
        <v>40</v>
      </c>
    </row>
    <row r="24" spans="1:10" x14ac:dyDescent="0.25">
      <c r="A24" s="1" t="s">
        <v>41</v>
      </c>
    </row>
    <row r="25" spans="1:10" x14ac:dyDescent="0.25">
      <c r="A25" s="1" t="s">
        <v>36</v>
      </c>
    </row>
    <row r="26" spans="1:10" x14ac:dyDescent="0.25">
      <c r="A26" s="1" t="s">
        <v>37</v>
      </c>
    </row>
    <row r="27" spans="1:10" x14ac:dyDescent="0.25">
      <c r="A27" s="1" t="s">
        <v>38</v>
      </c>
    </row>
    <row r="28" spans="1:10" x14ac:dyDescent="0.25">
      <c r="A28" s="1" t="s">
        <v>42</v>
      </c>
    </row>
  </sheetData>
  <mergeCells count="13">
    <mergeCell ref="L5:N5"/>
    <mergeCell ref="A3:J3"/>
    <mergeCell ref="I5:J5"/>
    <mergeCell ref="A17:C17"/>
    <mergeCell ref="A18:C18"/>
    <mergeCell ref="A1:J1"/>
    <mergeCell ref="A2:J2"/>
    <mergeCell ref="A5:A6"/>
    <mergeCell ref="B5:B6"/>
    <mergeCell ref="C5:C6"/>
    <mergeCell ref="D5:D6"/>
    <mergeCell ref="E5:F5"/>
    <mergeCell ref="G5:H5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topLeftCell="A7" workbookViewId="0">
      <selection activeCell="I30" sqref="I30"/>
    </sheetView>
  </sheetViews>
  <sheetFormatPr defaultColWidth="9.125" defaultRowHeight="15.75" x14ac:dyDescent="0.25"/>
  <cols>
    <col min="1" max="1" width="6.125" style="1" customWidth="1"/>
    <col min="2" max="2" width="8.125" style="1" bestFit="1" customWidth="1"/>
    <col min="3" max="3" width="13.375" style="1" bestFit="1" customWidth="1"/>
    <col min="4" max="4" width="8.125" style="1" bestFit="1" customWidth="1"/>
    <col min="5" max="5" width="16.375" style="1" bestFit="1" customWidth="1"/>
    <col min="6" max="6" width="13.625" style="1" customWidth="1"/>
    <col min="7" max="7" width="11.875" style="1" bestFit="1" customWidth="1"/>
    <col min="8" max="8" width="11.375" style="1" bestFit="1" customWidth="1"/>
    <col min="9" max="9" width="12.625" style="1" bestFit="1" customWidth="1"/>
    <col min="10" max="16384" width="9.125" style="1"/>
  </cols>
  <sheetData>
    <row r="1" spans="1:9" x14ac:dyDescent="0.25">
      <c r="A1" s="1" t="s">
        <v>46</v>
      </c>
    </row>
    <row r="3" spans="1:9" x14ac:dyDescent="0.25">
      <c r="A3" s="10" t="s">
        <v>1</v>
      </c>
      <c r="B3" s="10" t="s">
        <v>47</v>
      </c>
      <c r="C3" s="10" t="s">
        <v>48</v>
      </c>
      <c r="D3" s="10" t="s">
        <v>49</v>
      </c>
      <c r="E3" s="10" t="s">
        <v>50</v>
      </c>
      <c r="F3" s="10" t="s">
        <v>51</v>
      </c>
      <c r="G3" s="10" t="s">
        <v>52</v>
      </c>
      <c r="H3" s="10" t="s">
        <v>53</v>
      </c>
      <c r="I3" s="10" t="s">
        <v>54</v>
      </c>
    </row>
    <row r="4" spans="1:9" x14ac:dyDescent="0.25">
      <c r="A4" s="2">
        <v>1</v>
      </c>
      <c r="B4" s="2" t="s">
        <v>55</v>
      </c>
      <c r="C4" s="2" t="s">
        <v>56</v>
      </c>
      <c r="D4" s="2" t="s">
        <v>57</v>
      </c>
      <c r="E4" s="22"/>
      <c r="F4" s="22"/>
      <c r="G4" s="2">
        <v>5</v>
      </c>
      <c r="H4" s="22"/>
      <c r="I4" s="22"/>
    </row>
    <row r="5" spans="1:9" x14ac:dyDescent="0.25">
      <c r="A5" s="2">
        <v>2</v>
      </c>
      <c r="B5" s="2" t="s">
        <v>58</v>
      </c>
      <c r="C5" s="2" t="s">
        <v>59</v>
      </c>
      <c r="D5" s="2" t="s">
        <v>60</v>
      </c>
      <c r="E5" s="22"/>
      <c r="F5" s="22"/>
      <c r="G5" s="2">
        <v>9</v>
      </c>
      <c r="H5" s="22"/>
      <c r="I5" s="22"/>
    </row>
    <row r="6" spans="1:9" x14ac:dyDescent="0.25">
      <c r="A6" s="2">
        <v>3</v>
      </c>
      <c r="B6" s="2" t="s">
        <v>55</v>
      </c>
      <c r="C6" s="2" t="s">
        <v>61</v>
      </c>
      <c r="D6" s="2" t="s">
        <v>62</v>
      </c>
      <c r="E6" s="22"/>
      <c r="F6" s="22"/>
      <c r="G6" s="2">
        <v>5</v>
      </c>
      <c r="H6" s="22"/>
      <c r="I6" s="22"/>
    </row>
    <row r="7" spans="1:9" x14ac:dyDescent="0.25">
      <c r="A7" s="2">
        <v>4</v>
      </c>
      <c r="B7" s="2" t="s">
        <v>63</v>
      </c>
      <c r="C7" s="2" t="s">
        <v>64</v>
      </c>
      <c r="D7" s="2" t="s">
        <v>65</v>
      </c>
      <c r="E7" s="22"/>
      <c r="F7" s="22"/>
      <c r="G7" s="2">
        <v>8</v>
      </c>
      <c r="H7" s="22"/>
      <c r="I7" s="22"/>
    </row>
    <row r="8" spans="1:9" x14ac:dyDescent="0.25">
      <c r="A8" s="2">
        <v>5</v>
      </c>
      <c r="B8" s="2" t="s">
        <v>66</v>
      </c>
      <c r="C8" s="2" t="s">
        <v>67</v>
      </c>
      <c r="D8" s="2" t="s">
        <v>68</v>
      </c>
      <c r="E8" s="22"/>
      <c r="F8" s="22"/>
      <c r="G8" s="2">
        <v>6</v>
      </c>
      <c r="H8" s="22"/>
      <c r="I8" s="22"/>
    </row>
    <row r="9" spans="1:9" x14ac:dyDescent="0.25">
      <c r="A9" s="2">
        <v>6</v>
      </c>
      <c r="B9" s="2" t="s">
        <v>69</v>
      </c>
      <c r="C9" s="2" t="s">
        <v>70</v>
      </c>
      <c r="D9" s="2" t="s">
        <v>71</v>
      </c>
      <c r="E9" s="22"/>
      <c r="F9" s="22"/>
      <c r="G9" s="2">
        <v>7</v>
      </c>
      <c r="H9" s="22"/>
      <c r="I9" s="22"/>
    </row>
    <row r="10" spans="1:9" x14ac:dyDescent="0.25">
      <c r="A10" s="2">
        <v>7</v>
      </c>
      <c r="B10" s="2" t="s">
        <v>63</v>
      </c>
      <c r="C10" s="2" t="s">
        <v>72</v>
      </c>
      <c r="D10" s="2" t="s">
        <v>73</v>
      </c>
      <c r="E10" s="22"/>
      <c r="F10" s="22"/>
      <c r="G10" s="2">
        <v>9</v>
      </c>
      <c r="H10" s="22"/>
      <c r="I10" s="22"/>
    </row>
    <row r="11" spans="1:9" x14ac:dyDescent="0.25">
      <c r="A11" s="2">
        <v>8</v>
      </c>
      <c r="B11" s="2" t="s">
        <v>74</v>
      </c>
      <c r="C11" s="2" t="s">
        <v>75</v>
      </c>
      <c r="D11" s="2" t="s">
        <v>76</v>
      </c>
      <c r="E11" s="22"/>
      <c r="F11" s="22"/>
      <c r="G11" s="2">
        <v>7</v>
      </c>
      <c r="H11" s="22"/>
      <c r="I11" s="22"/>
    </row>
    <row r="12" spans="1:9" x14ac:dyDescent="0.25">
      <c r="A12" s="2">
        <v>9</v>
      </c>
      <c r="B12" s="2" t="s">
        <v>77</v>
      </c>
      <c r="C12" s="2" t="s">
        <v>78</v>
      </c>
      <c r="D12" s="2" t="s">
        <v>79</v>
      </c>
      <c r="E12" s="22"/>
      <c r="F12" s="22"/>
      <c r="G12" s="2">
        <v>5</v>
      </c>
      <c r="H12" s="22"/>
      <c r="I12" s="22"/>
    </row>
    <row r="13" spans="1:9" x14ac:dyDescent="0.25">
      <c r="A13" s="2">
        <v>10</v>
      </c>
      <c r="B13" s="2" t="s">
        <v>80</v>
      </c>
      <c r="C13" s="2" t="s">
        <v>81</v>
      </c>
      <c r="D13" s="2" t="s">
        <v>82</v>
      </c>
      <c r="E13" s="22"/>
      <c r="F13" s="22"/>
      <c r="G13" s="2">
        <v>8</v>
      </c>
      <c r="H13" s="22"/>
      <c r="I13" s="22"/>
    </row>
    <row r="14" spans="1:9" x14ac:dyDescent="0.25">
      <c r="A14" s="2">
        <v>11</v>
      </c>
      <c r="B14" s="2" t="s">
        <v>83</v>
      </c>
      <c r="C14" s="2" t="s">
        <v>84</v>
      </c>
      <c r="D14" s="2" t="s">
        <v>85</v>
      </c>
      <c r="E14" s="22"/>
      <c r="F14" s="22"/>
      <c r="G14" s="2">
        <v>9</v>
      </c>
      <c r="H14" s="22"/>
      <c r="I14" s="22"/>
    </row>
    <row r="15" spans="1:9" x14ac:dyDescent="0.25">
      <c r="A15" s="2">
        <v>12</v>
      </c>
      <c r="B15" s="2" t="s">
        <v>55</v>
      </c>
      <c r="C15" s="2" t="s">
        <v>86</v>
      </c>
      <c r="D15" s="2" t="s">
        <v>87</v>
      </c>
      <c r="E15" s="22"/>
      <c r="F15" s="22"/>
      <c r="G15" s="2">
        <v>6</v>
      </c>
      <c r="H15" s="22"/>
      <c r="I15" s="22"/>
    </row>
    <row r="16" spans="1:9" x14ac:dyDescent="0.25">
      <c r="A16" s="2">
        <v>13</v>
      </c>
      <c r="B16" s="2" t="s">
        <v>77</v>
      </c>
      <c r="C16" s="2" t="s">
        <v>88</v>
      </c>
      <c r="D16" s="2" t="s">
        <v>89</v>
      </c>
      <c r="E16" s="22"/>
      <c r="F16" s="22"/>
      <c r="G16" s="2">
        <v>4</v>
      </c>
      <c r="H16" s="22"/>
      <c r="I16" s="22"/>
    </row>
    <row r="17" spans="1:9" x14ac:dyDescent="0.25">
      <c r="A17" s="2">
        <v>14</v>
      </c>
      <c r="B17" s="2" t="s">
        <v>90</v>
      </c>
      <c r="C17" s="2" t="s">
        <v>91</v>
      </c>
      <c r="D17" s="2" t="s">
        <v>92</v>
      </c>
      <c r="E17" s="22"/>
      <c r="F17" s="22"/>
      <c r="G17" s="2">
        <v>7</v>
      </c>
      <c r="H17" s="22"/>
      <c r="I17" s="22"/>
    </row>
    <row r="18" spans="1:9" x14ac:dyDescent="0.25">
      <c r="A18" s="2">
        <v>15</v>
      </c>
      <c r="B18" s="2" t="s">
        <v>83</v>
      </c>
      <c r="C18" s="2" t="s">
        <v>93</v>
      </c>
      <c r="D18" s="2" t="s">
        <v>94</v>
      </c>
      <c r="E18" s="22"/>
      <c r="F18" s="22"/>
      <c r="G18" s="2">
        <v>5</v>
      </c>
      <c r="H18" s="22"/>
      <c r="I18" s="22"/>
    </row>
    <row r="20" spans="1:9" x14ac:dyDescent="0.25">
      <c r="A20" s="12" t="s">
        <v>95</v>
      </c>
      <c r="E20" s="12" t="s">
        <v>98</v>
      </c>
    </row>
    <row r="21" spans="1:9" x14ac:dyDescent="0.25">
      <c r="A21" s="14" t="s">
        <v>96</v>
      </c>
      <c r="B21" s="45" t="s">
        <v>97</v>
      </c>
      <c r="C21" s="45"/>
      <c r="E21" s="4" t="s">
        <v>96</v>
      </c>
      <c r="F21" s="2" t="s">
        <v>99</v>
      </c>
      <c r="G21" s="2" t="s">
        <v>100</v>
      </c>
      <c r="H21" s="2" t="s">
        <v>101</v>
      </c>
    </row>
    <row r="22" spans="1:9" x14ac:dyDescent="0.25">
      <c r="A22" s="2" t="s">
        <v>102</v>
      </c>
      <c r="B22" s="46" t="s">
        <v>103</v>
      </c>
      <c r="C22" s="46"/>
      <c r="E22" s="4" t="s">
        <v>109</v>
      </c>
      <c r="F22" s="2" t="s">
        <v>110</v>
      </c>
      <c r="G22" s="2" t="s">
        <v>111</v>
      </c>
      <c r="H22" s="2" t="s">
        <v>112</v>
      </c>
    </row>
    <row r="23" spans="1:9" x14ac:dyDescent="0.25">
      <c r="A23" s="2" t="s">
        <v>104</v>
      </c>
      <c r="B23" s="46" t="s">
        <v>105</v>
      </c>
      <c r="C23" s="46"/>
    </row>
    <row r="24" spans="1:9" x14ac:dyDescent="0.25">
      <c r="A24" s="2" t="s">
        <v>106</v>
      </c>
      <c r="B24" s="46" t="s">
        <v>107</v>
      </c>
      <c r="C24" s="46"/>
    </row>
    <row r="25" spans="1:9" x14ac:dyDescent="0.25">
      <c r="A25" s="2" t="s">
        <v>101</v>
      </c>
      <c r="B25" s="46" t="s">
        <v>108</v>
      </c>
      <c r="C25" s="46"/>
    </row>
    <row r="27" spans="1:9" x14ac:dyDescent="0.25">
      <c r="A27" s="1" t="s">
        <v>113</v>
      </c>
    </row>
    <row r="28" spans="1:9" x14ac:dyDescent="0.25">
      <c r="A28" s="1" t="s">
        <v>114</v>
      </c>
    </row>
    <row r="29" spans="1:9" x14ac:dyDescent="0.25">
      <c r="A29" s="1" t="s">
        <v>115</v>
      </c>
    </row>
    <row r="30" spans="1:9" x14ac:dyDescent="0.25">
      <c r="A30" s="1" t="s">
        <v>116</v>
      </c>
    </row>
    <row r="31" spans="1:9" x14ac:dyDescent="0.25">
      <c r="A31" s="1" t="s">
        <v>117</v>
      </c>
    </row>
    <row r="32" spans="1:9" x14ac:dyDescent="0.25">
      <c r="A32" s="1" t="s">
        <v>118</v>
      </c>
    </row>
    <row r="33" spans="1:1" x14ac:dyDescent="0.25">
      <c r="A33" s="1" t="s">
        <v>120</v>
      </c>
    </row>
    <row r="34" spans="1:1" x14ac:dyDescent="0.25">
      <c r="A34" s="1" t="s">
        <v>121</v>
      </c>
    </row>
    <row r="35" spans="1:1" x14ac:dyDescent="0.25">
      <c r="A35" s="1" t="s">
        <v>119</v>
      </c>
    </row>
    <row r="36" spans="1:1" x14ac:dyDescent="0.25">
      <c r="A36" s="1" t="s">
        <v>122</v>
      </c>
    </row>
  </sheetData>
  <mergeCells count="5">
    <mergeCell ref="B21:C21"/>
    <mergeCell ref="B22:C22"/>
    <mergeCell ref="B23:C23"/>
    <mergeCell ref="B24:C24"/>
    <mergeCell ref="B25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workbookViewId="0">
      <selection activeCell="G24" sqref="G24:G30"/>
    </sheetView>
  </sheetViews>
  <sheetFormatPr defaultColWidth="9.125" defaultRowHeight="15.75" x14ac:dyDescent="0.25"/>
  <cols>
    <col min="1" max="1" width="8.625" style="1" customWidth="1"/>
    <col min="2" max="2" width="17.375" style="1" bestFit="1" customWidth="1"/>
    <col min="3" max="4" width="13.75" style="1" customWidth="1"/>
    <col min="5" max="5" width="16.125" style="1" customWidth="1"/>
    <col min="6" max="6" width="15.375" style="1" customWidth="1"/>
    <col min="7" max="7" width="13.25" style="1" bestFit="1" customWidth="1"/>
    <col min="8" max="8" width="20.125" style="1" customWidth="1"/>
    <col min="9" max="9" width="12.125" style="1" customWidth="1"/>
    <col min="10" max="16384" width="9.125" style="1"/>
  </cols>
  <sheetData>
    <row r="1" spans="1:9" x14ac:dyDescent="0.25">
      <c r="A1" s="33" t="s">
        <v>164</v>
      </c>
      <c r="B1" s="33"/>
      <c r="C1" s="33"/>
      <c r="D1" s="33"/>
      <c r="E1" s="33"/>
      <c r="F1" s="33"/>
      <c r="G1" s="33"/>
      <c r="H1" s="33"/>
      <c r="I1" s="33"/>
    </row>
    <row r="3" spans="1:9" x14ac:dyDescent="0.25">
      <c r="A3" s="10" t="s">
        <v>1</v>
      </c>
      <c r="B3" s="10" t="s">
        <v>123</v>
      </c>
      <c r="C3" s="10" t="s">
        <v>124</v>
      </c>
      <c r="D3" s="10" t="s">
        <v>125</v>
      </c>
      <c r="E3" s="10" t="s">
        <v>126</v>
      </c>
      <c r="F3" s="10" t="s">
        <v>127</v>
      </c>
      <c r="G3" s="10" t="s">
        <v>128</v>
      </c>
      <c r="H3" s="10" t="s">
        <v>129</v>
      </c>
      <c r="I3" s="10" t="s">
        <v>130</v>
      </c>
    </row>
    <row r="4" spans="1:9" x14ac:dyDescent="0.25">
      <c r="A4" s="2">
        <v>1</v>
      </c>
      <c r="B4" s="2" t="s">
        <v>131</v>
      </c>
      <c r="C4" s="15">
        <v>42990</v>
      </c>
      <c r="D4" s="15">
        <v>43039</v>
      </c>
      <c r="E4" s="22"/>
      <c r="F4" s="2" t="s">
        <v>132</v>
      </c>
      <c r="G4" s="30"/>
      <c r="H4" s="30"/>
      <c r="I4" s="30"/>
    </row>
    <row r="5" spans="1:9" x14ac:dyDescent="0.25">
      <c r="A5" s="2">
        <v>2</v>
      </c>
      <c r="B5" s="2" t="s">
        <v>133</v>
      </c>
      <c r="C5" s="15">
        <v>43039</v>
      </c>
      <c r="D5" s="15">
        <v>43051</v>
      </c>
      <c r="E5" s="22"/>
      <c r="F5" s="2" t="s">
        <v>134</v>
      </c>
      <c r="G5" s="30"/>
      <c r="H5" s="30"/>
      <c r="I5" s="30"/>
    </row>
    <row r="6" spans="1:9" x14ac:dyDescent="0.25">
      <c r="A6" s="2">
        <v>3</v>
      </c>
      <c r="B6" s="2" t="s">
        <v>135</v>
      </c>
      <c r="C6" s="15">
        <v>43039</v>
      </c>
      <c r="D6" s="15">
        <v>43063</v>
      </c>
      <c r="E6" s="22"/>
      <c r="F6" s="2" t="s">
        <v>132</v>
      </c>
      <c r="G6" s="30"/>
      <c r="H6" s="30"/>
      <c r="I6" s="30"/>
    </row>
    <row r="7" spans="1:9" x14ac:dyDescent="0.25">
      <c r="A7" s="2">
        <v>4</v>
      </c>
      <c r="B7" s="2" t="s">
        <v>136</v>
      </c>
      <c r="C7" s="15">
        <v>43039</v>
      </c>
      <c r="D7" s="15">
        <v>43063</v>
      </c>
      <c r="E7" s="22"/>
      <c r="F7" s="2" t="s">
        <v>132</v>
      </c>
      <c r="G7" s="30"/>
      <c r="H7" s="30"/>
      <c r="I7" s="30"/>
    </row>
    <row r="8" spans="1:9" x14ac:dyDescent="0.25">
      <c r="A8" s="2">
        <v>5</v>
      </c>
      <c r="B8" s="2" t="s">
        <v>137</v>
      </c>
      <c r="C8" s="15">
        <v>43039</v>
      </c>
      <c r="D8" s="15">
        <v>43063</v>
      </c>
      <c r="E8" s="22"/>
      <c r="F8" s="2" t="s">
        <v>138</v>
      </c>
      <c r="G8" s="30"/>
      <c r="H8" s="30"/>
      <c r="I8" s="30"/>
    </row>
    <row r="9" spans="1:9" x14ac:dyDescent="0.25">
      <c r="A9" s="2">
        <v>6</v>
      </c>
      <c r="B9" s="2" t="s">
        <v>139</v>
      </c>
      <c r="C9" s="15">
        <v>43040</v>
      </c>
      <c r="D9" s="15">
        <v>43091</v>
      </c>
      <c r="E9" s="22"/>
      <c r="F9" s="2" t="s">
        <v>140</v>
      </c>
      <c r="G9" s="30"/>
      <c r="H9" s="30"/>
      <c r="I9" s="30"/>
    </row>
    <row r="10" spans="1:9" x14ac:dyDescent="0.25">
      <c r="A10" s="2">
        <v>7</v>
      </c>
      <c r="B10" s="2" t="s">
        <v>141</v>
      </c>
      <c r="C10" s="15">
        <v>43040</v>
      </c>
      <c r="D10" s="15">
        <v>43061</v>
      </c>
      <c r="E10" s="22"/>
      <c r="F10" s="2" t="s">
        <v>142</v>
      </c>
      <c r="G10" s="30"/>
      <c r="H10" s="30"/>
      <c r="I10" s="30"/>
    </row>
    <row r="11" spans="1:9" x14ac:dyDescent="0.25">
      <c r="A11" s="2">
        <v>8</v>
      </c>
      <c r="B11" s="2" t="s">
        <v>143</v>
      </c>
      <c r="C11" s="15">
        <v>43054</v>
      </c>
      <c r="D11" s="15">
        <v>43089</v>
      </c>
      <c r="E11" s="22"/>
      <c r="F11" s="2" t="s">
        <v>132</v>
      </c>
      <c r="G11" s="30"/>
      <c r="H11" s="30"/>
      <c r="I11" s="30"/>
    </row>
    <row r="12" spans="1:9" x14ac:dyDescent="0.25">
      <c r="A12" s="2">
        <v>9</v>
      </c>
      <c r="B12" s="2" t="s">
        <v>144</v>
      </c>
      <c r="C12" s="15">
        <v>43018</v>
      </c>
      <c r="D12" s="15">
        <v>43081</v>
      </c>
      <c r="E12" s="22"/>
      <c r="F12" s="2" t="s">
        <v>142</v>
      </c>
      <c r="G12" s="30"/>
      <c r="H12" s="30"/>
      <c r="I12" s="30"/>
    </row>
    <row r="13" spans="1:9" x14ac:dyDescent="0.25">
      <c r="A13" s="2">
        <v>10</v>
      </c>
      <c r="B13" s="2" t="s">
        <v>145</v>
      </c>
      <c r="C13" s="15">
        <v>43040</v>
      </c>
      <c r="D13" s="15">
        <v>43069</v>
      </c>
      <c r="E13" s="22"/>
      <c r="F13" s="2" t="s">
        <v>140</v>
      </c>
      <c r="G13" s="30"/>
      <c r="H13" s="30"/>
      <c r="I13" s="30"/>
    </row>
    <row r="14" spans="1:9" x14ac:dyDescent="0.25">
      <c r="A14" s="2">
        <v>11</v>
      </c>
      <c r="B14" s="2" t="s">
        <v>146</v>
      </c>
      <c r="C14" s="15">
        <v>42941</v>
      </c>
      <c r="D14" s="15">
        <v>42972</v>
      </c>
      <c r="E14" s="22"/>
      <c r="F14" s="2" t="s">
        <v>147</v>
      </c>
      <c r="G14" s="30"/>
      <c r="H14" s="30"/>
      <c r="I14" s="30"/>
    </row>
    <row r="15" spans="1:9" x14ac:dyDescent="0.25">
      <c r="A15" s="2">
        <v>12</v>
      </c>
      <c r="B15" s="2" t="s">
        <v>148</v>
      </c>
      <c r="C15" s="15">
        <v>43003</v>
      </c>
      <c r="D15" s="15">
        <v>43033</v>
      </c>
      <c r="E15" s="22"/>
      <c r="F15" s="2" t="s">
        <v>140</v>
      </c>
      <c r="G15" s="30"/>
      <c r="H15" s="30"/>
      <c r="I15" s="30"/>
    </row>
    <row r="16" spans="1:9" x14ac:dyDescent="0.25">
      <c r="A16" s="2">
        <v>13</v>
      </c>
      <c r="B16" s="2" t="s">
        <v>149</v>
      </c>
      <c r="C16" s="15">
        <v>43064</v>
      </c>
      <c r="D16" s="15">
        <v>43081</v>
      </c>
      <c r="E16" s="22"/>
      <c r="F16" s="2" t="s">
        <v>142</v>
      </c>
      <c r="G16" s="30"/>
      <c r="H16" s="30"/>
      <c r="I16" s="30"/>
    </row>
    <row r="17" spans="1:9" x14ac:dyDescent="0.25">
      <c r="A17" s="2">
        <v>14</v>
      </c>
      <c r="B17" s="2" t="s">
        <v>150</v>
      </c>
      <c r="C17" s="15">
        <v>43018</v>
      </c>
      <c r="D17" s="15">
        <v>43052</v>
      </c>
      <c r="E17" s="22"/>
      <c r="F17" s="2" t="s">
        <v>147</v>
      </c>
      <c r="G17" s="30"/>
      <c r="H17" s="30"/>
      <c r="I17" s="30"/>
    </row>
    <row r="18" spans="1:9" x14ac:dyDescent="0.25">
      <c r="A18" s="2">
        <v>15</v>
      </c>
      <c r="B18" s="2" t="s">
        <v>151</v>
      </c>
      <c r="C18" s="15">
        <v>43070</v>
      </c>
      <c r="D18" s="15">
        <v>43084</v>
      </c>
      <c r="E18" s="22"/>
      <c r="F18" s="2" t="s">
        <v>134</v>
      </c>
      <c r="G18" s="30"/>
      <c r="H18" s="30"/>
      <c r="I18" s="30"/>
    </row>
    <row r="19" spans="1:9" x14ac:dyDescent="0.25">
      <c r="A19" s="2">
        <v>16</v>
      </c>
      <c r="B19" s="2" t="s">
        <v>152</v>
      </c>
      <c r="C19" s="15">
        <v>43014</v>
      </c>
      <c r="D19" s="15">
        <v>43031</v>
      </c>
      <c r="E19" s="22"/>
      <c r="F19" s="2" t="s">
        <v>140</v>
      </c>
      <c r="G19" s="30"/>
      <c r="H19" s="30"/>
      <c r="I19" s="30"/>
    </row>
    <row r="20" spans="1:9" x14ac:dyDescent="0.25">
      <c r="A20" s="48" t="s">
        <v>30</v>
      </c>
      <c r="B20" s="49"/>
      <c r="C20" s="49"/>
      <c r="D20" s="49"/>
      <c r="E20" s="26"/>
      <c r="F20" s="26"/>
      <c r="G20" s="30"/>
      <c r="H20" s="27"/>
      <c r="I20" s="27"/>
    </row>
    <row r="21" spans="1:9" x14ac:dyDescent="0.25">
      <c r="G21" s="31">
        <f>G20+H20</f>
        <v>0</v>
      </c>
    </row>
    <row r="22" spans="1:9" x14ac:dyDescent="0.25">
      <c r="A22" s="47" t="s">
        <v>153</v>
      </c>
      <c r="B22" s="47"/>
      <c r="C22" s="47"/>
      <c r="F22" s="33" t="s">
        <v>157</v>
      </c>
      <c r="G22" s="33"/>
    </row>
    <row r="23" spans="1:9" ht="31.5" x14ac:dyDescent="0.25">
      <c r="A23" s="3" t="s">
        <v>154</v>
      </c>
      <c r="B23" s="18" t="s">
        <v>155</v>
      </c>
      <c r="C23" s="3" t="s">
        <v>156</v>
      </c>
      <c r="F23" s="18" t="s">
        <v>154</v>
      </c>
      <c r="G23" s="18" t="s">
        <v>130</v>
      </c>
    </row>
    <row r="24" spans="1:9" x14ac:dyDescent="0.25">
      <c r="A24" s="2" t="s">
        <v>132</v>
      </c>
      <c r="B24" s="16">
        <v>200</v>
      </c>
      <c r="C24" s="17">
        <v>0.1</v>
      </c>
      <c r="F24" s="2" t="s">
        <v>132</v>
      </c>
      <c r="G24" s="28"/>
    </row>
    <row r="25" spans="1:9" x14ac:dyDescent="0.25">
      <c r="A25" s="2" t="s">
        <v>138</v>
      </c>
      <c r="B25" s="16">
        <v>150</v>
      </c>
      <c r="C25" s="17">
        <v>0.08</v>
      </c>
      <c r="F25" s="2" t="s">
        <v>138</v>
      </c>
      <c r="G25" s="28"/>
    </row>
    <row r="26" spans="1:9" x14ac:dyDescent="0.25">
      <c r="A26" s="2" t="s">
        <v>134</v>
      </c>
      <c r="B26" s="16">
        <v>120</v>
      </c>
      <c r="C26" s="17">
        <v>0.09</v>
      </c>
      <c r="F26" s="2" t="s">
        <v>134</v>
      </c>
      <c r="G26" s="28"/>
    </row>
    <row r="27" spans="1:9" x14ac:dyDescent="0.25">
      <c r="A27" s="2" t="s">
        <v>142</v>
      </c>
      <c r="B27" s="16">
        <v>100</v>
      </c>
      <c r="C27" s="17">
        <v>0.05</v>
      </c>
      <c r="F27" s="2" t="s">
        <v>142</v>
      </c>
      <c r="G27" s="28"/>
    </row>
    <row r="28" spans="1:9" x14ac:dyDescent="0.25">
      <c r="A28" s="2" t="s">
        <v>140</v>
      </c>
      <c r="B28" s="16">
        <v>80</v>
      </c>
      <c r="C28" s="17">
        <v>0.06</v>
      </c>
      <c r="F28" s="2" t="s">
        <v>140</v>
      </c>
      <c r="G28" s="28"/>
    </row>
    <row r="29" spans="1:9" x14ac:dyDescent="0.25">
      <c r="A29" s="2" t="s">
        <v>147</v>
      </c>
      <c r="B29" s="16">
        <v>60</v>
      </c>
      <c r="C29" s="17">
        <v>0.04</v>
      </c>
      <c r="F29" s="2" t="s">
        <v>147</v>
      </c>
      <c r="G29" s="28"/>
    </row>
    <row r="30" spans="1:9" x14ac:dyDescent="0.25">
      <c r="G30" s="29"/>
    </row>
    <row r="31" spans="1:9" x14ac:dyDescent="0.25">
      <c r="A31" s="1" t="s">
        <v>256</v>
      </c>
    </row>
    <row r="32" spans="1:9" x14ac:dyDescent="0.25">
      <c r="A32" s="1" t="s">
        <v>158</v>
      </c>
    </row>
    <row r="33" spans="1:1" x14ac:dyDescent="0.25">
      <c r="A33" s="1" t="s">
        <v>159</v>
      </c>
    </row>
    <row r="34" spans="1:1" x14ac:dyDescent="0.25">
      <c r="A34" s="1" t="s">
        <v>160</v>
      </c>
    </row>
    <row r="35" spans="1:1" x14ac:dyDescent="0.25">
      <c r="A35" s="1" t="s">
        <v>161</v>
      </c>
    </row>
    <row r="36" spans="1:1" x14ac:dyDescent="0.25">
      <c r="A36" s="1" t="s">
        <v>162</v>
      </c>
    </row>
    <row r="37" spans="1:1" x14ac:dyDescent="0.25">
      <c r="A37" s="1" t="s">
        <v>163</v>
      </c>
    </row>
  </sheetData>
  <dataConsolidate/>
  <mergeCells count="4">
    <mergeCell ref="A1:I1"/>
    <mergeCell ref="A22:C22"/>
    <mergeCell ref="F22:G22"/>
    <mergeCell ref="A20:D20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0"/>
  <sheetViews>
    <sheetView workbookViewId="0">
      <selection activeCell="E4" sqref="E4:G15"/>
    </sheetView>
  </sheetViews>
  <sheetFormatPr defaultColWidth="9.125" defaultRowHeight="15.75" x14ac:dyDescent="0.25"/>
  <cols>
    <col min="1" max="1" width="5.75" style="1" customWidth="1"/>
    <col min="2" max="2" width="14.125" style="1" bestFit="1" customWidth="1"/>
    <col min="3" max="3" width="15" style="1" customWidth="1"/>
    <col min="4" max="4" width="9.125" style="1"/>
    <col min="5" max="5" width="14.875" style="1" customWidth="1"/>
    <col min="6" max="6" width="14.25" style="1" customWidth="1"/>
    <col min="7" max="7" width="14.125" style="1" customWidth="1"/>
    <col min="8" max="16384" width="9.125" style="1"/>
  </cols>
  <sheetData>
    <row r="1" spans="1:7" x14ac:dyDescent="0.25">
      <c r="A1" s="33" t="s">
        <v>165</v>
      </c>
      <c r="B1" s="33"/>
      <c r="C1" s="33"/>
      <c r="D1" s="33"/>
      <c r="E1" s="33"/>
      <c r="F1" s="33"/>
      <c r="G1" s="33"/>
    </row>
    <row r="3" spans="1:7" ht="31.5" x14ac:dyDescent="0.25">
      <c r="A3" s="3" t="s">
        <v>1</v>
      </c>
      <c r="B3" s="3" t="s">
        <v>166</v>
      </c>
      <c r="C3" s="3" t="s">
        <v>167</v>
      </c>
      <c r="D3" s="3" t="s">
        <v>4</v>
      </c>
      <c r="E3" s="3" t="s">
        <v>168</v>
      </c>
      <c r="F3" s="3" t="s">
        <v>169</v>
      </c>
      <c r="G3" s="3" t="s">
        <v>170</v>
      </c>
    </row>
    <row r="4" spans="1:7" x14ac:dyDescent="0.25">
      <c r="A4" s="2">
        <v>1</v>
      </c>
      <c r="B4" s="2" t="s">
        <v>10</v>
      </c>
      <c r="C4" s="2" t="s">
        <v>173</v>
      </c>
      <c r="D4" s="2">
        <v>2000</v>
      </c>
      <c r="E4" s="22"/>
      <c r="F4" s="22"/>
      <c r="G4" s="32"/>
    </row>
    <row r="5" spans="1:7" x14ac:dyDescent="0.25">
      <c r="A5" s="2">
        <v>2</v>
      </c>
      <c r="B5" s="2" t="s">
        <v>12</v>
      </c>
      <c r="C5" s="2" t="s">
        <v>175</v>
      </c>
      <c r="D5" s="2">
        <v>1500</v>
      </c>
      <c r="E5" s="22"/>
      <c r="F5" s="22"/>
      <c r="G5" s="32"/>
    </row>
    <row r="6" spans="1:7" x14ac:dyDescent="0.25">
      <c r="A6" s="2">
        <v>3</v>
      </c>
      <c r="B6" s="2" t="s">
        <v>14</v>
      </c>
      <c r="C6" s="2" t="s">
        <v>176</v>
      </c>
      <c r="D6" s="2">
        <v>1000</v>
      </c>
      <c r="E6" s="22"/>
      <c r="F6" s="22"/>
      <c r="G6" s="32"/>
    </row>
    <row r="7" spans="1:7" x14ac:dyDescent="0.25">
      <c r="A7" s="2">
        <v>4</v>
      </c>
      <c r="B7" s="2" t="s">
        <v>15</v>
      </c>
      <c r="C7" s="2" t="s">
        <v>177</v>
      </c>
      <c r="D7" s="2">
        <v>5000</v>
      </c>
      <c r="E7" s="22"/>
      <c r="F7" s="22"/>
      <c r="G7" s="32"/>
    </row>
    <row r="8" spans="1:7" x14ac:dyDescent="0.25">
      <c r="A8" s="2">
        <v>5</v>
      </c>
      <c r="B8" s="2" t="s">
        <v>17</v>
      </c>
      <c r="C8" s="2" t="s">
        <v>178</v>
      </c>
      <c r="D8" s="2">
        <v>15000</v>
      </c>
      <c r="E8" s="22"/>
      <c r="F8" s="22"/>
      <c r="G8" s="32"/>
    </row>
    <row r="9" spans="1:7" x14ac:dyDescent="0.25">
      <c r="A9" s="2">
        <v>6</v>
      </c>
      <c r="B9" s="2" t="s">
        <v>19</v>
      </c>
      <c r="C9" s="2" t="s">
        <v>174</v>
      </c>
      <c r="D9" s="2">
        <v>2500</v>
      </c>
      <c r="E9" s="22"/>
      <c r="F9" s="22"/>
      <c r="G9" s="32"/>
    </row>
    <row r="10" spans="1:7" x14ac:dyDescent="0.25">
      <c r="A10" s="2">
        <v>7</v>
      </c>
      <c r="B10" s="2" t="s">
        <v>21</v>
      </c>
      <c r="C10" s="2" t="s">
        <v>179</v>
      </c>
      <c r="D10" s="2">
        <v>1500</v>
      </c>
      <c r="E10" s="22"/>
      <c r="F10" s="22"/>
      <c r="G10" s="32"/>
    </row>
    <row r="11" spans="1:7" x14ac:dyDescent="0.25">
      <c r="A11" s="2">
        <v>8</v>
      </c>
      <c r="B11" s="2" t="s">
        <v>22</v>
      </c>
      <c r="C11" s="2" t="s">
        <v>175</v>
      </c>
      <c r="D11" s="2">
        <v>5000</v>
      </c>
      <c r="E11" s="22"/>
      <c r="F11" s="22"/>
      <c r="G11" s="32"/>
    </row>
    <row r="12" spans="1:7" x14ac:dyDescent="0.25">
      <c r="A12" s="2">
        <v>9</v>
      </c>
      <c r="B12" s="2" t="s">
        <v>24</v>
      </c>
      <c r="C12" s="2" t="s">
        <v>180</v>
      </c>
      <c r="D12" s="2">
        <v>10000</v>
      </c>
      <c r="E12" s="22"/>
      <c r="F12" s="22"/>
      <c r="G12" s="32"/>
    </row>
    <row r="13" spans="1:7" x14ac:dyDescent="0.25">
      <c r="A13" s="2">
        <v>10</v>
      </c>
      <c r="B13" s="2" t="s">
        <v>25</v>
      </c>
      <c r="C13" s="2" t="s">
        <v>181</v>
      </c>
      <c r="D13" s="2">
        <v>12000</v>
      </c>
      <c r="E13" s="22"/>
      <c r="F13" s="22"/>
      <c r="G13" s="32"/>
    </row>
    <row r="14" spans="1:7" x14ac:dyDescent="0.25">
      <c r="A14" s="2">
        <v>11</v>
      </c>
      <c r="B14" s="19" t="s">
        <v>171</v>
      </c>
      <c r="C14" s="2" t="s">
        <v>182</v>
      </c>
      <c r="D14" s="2">
        <v>2500</v>
      </c>
      <c r="E14" s="22"/>
      <c r="F14" s="22"/>
      <c r="G14" s="32"/>
    </row>
    <row r="15" spans="1:7" x14ac:dyDescent="0.25">
      <c r="A15" s="2">
        <v>12</v>
      </c>
      <c r="B15" s="19" t="s">
        <v>172</v>
      </c>
      <c r="C15" s="2" t="s">
        <v>178</v>
      </c>
      <c r="D15" s="2">
        <v>500</v>
      </c>
      <c r="E15" s="22"/>
      <c r="F15" s="22"/>
      <c r="G15" s="32"/>
    </row>
    <row r="17" spans="1:6" x14ac:dyDescent="0.25">
      <c r="A17" s="12" t="s">
        <v>183</v>
      </c>
      <c r="E17" s="12" t="s">
        <v>186</v>
      </c>
    </row>
    <row r="18" spans="1:6" x14ac:dyDescent="0.25">
      <c r="A18" s="20"/>
      <c r="B18" s="10" t="s">
        <v>99</v>
      </c>
      <c r="C18" s="10" t="s">
        <v>185</v>
      </c>
      <c r="E18" s="10" t="s">
        <v>96</v>
      </c>
      <c r="F18" s="10" t="s">
        <v>190</v>
      </c>
    </row>
    <row r="19" spans="1:6" x14ac:dyDescent="0.25">
      <c r="A19" s="10" t="s">
        <v>184</v>
      </c>
      <c r="B19" s="2">
        <v>3000</v>
      </c>
      <c r="C19" s="2">
        <v>3500</v>
      </c>
      <c r="E19" s="20" t="s">
        <v>187</v>
      </c>
      <c r="F19" s="2">
        <v>200</v>
      </c>
    </row>
    <row r="20" spans="1:6" x14ac:dyDescent="0.25">
      <c r="A20" s="10" t="s">
        <v>102</v>
      </c>
      <c r="B20" s="2">
        <v>2700</v>
      </c>
      <c r="C20" s="2">
        <v>2900</v>
      </c>
      <c r="E20" s="20" t="s">
        <v>188</v>
      </c>
      <c r="F20" s="2">
        <v>300</v>
      </c>
    </row>
    <row r="21" spans="1:6" x14ac:dyDescent="0.25">
      <c r="A21" s="10" t="s">
        <v>106</v>
      </c>
      <c r="B21" s="2">
        <v>2000</v>
      </c>
      <c r="C21" s="2">
        <v>2200</v>
      </c>
      <c r="E21" s="20" t="s">
        <v>189</v>
      </c>
      <c r="F21" s="2">
        <v>400</v>
      </c>
    </row>
    <row r="23" spans="1:6" x14ac:dyDescent="0.25">
      <c r="A23" s="1" t="s">
        <v>191</v>
      </c>
    </row>
    <row r="24" spans="1:6" x14ac:dyDescent="0.25">
      <c r="A24" s="1" t="s">
        <v>192</v>
      </c>
    </row>
    <row r="25" spans="1:6" x14ac:dyDescent="0.25">
      <c r="A25" s="1" t="s">
        <v>195</v>
      </c>
    </row>
    <row r="26" spans="1:6" x14ac:dyDescent="0.25">
      <c r="A26" s="1" t="s">
        <v>193</v>
      </c>
    </row>
    <row r="27" spans="1:6" x14ac:dyDescent="0.25">
      <c r="A27" s="1" t="s">
        <v>194</v>
      </c>
    </row>
    <row r="29" spans="1:6" x14ac:dyDescent="0.25">
      <c r="A29" s="1" t="s">
        <v>196</v>
      </c>
    </row>
    <row r="30" spans="1:6" x14ac:dyDescent="0.25">
      <c r="A30" s="1" t="s">
        <v>197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2"/>
  <sheetViews>
    <sheetView tabSelected="1" workbookViewId="0">
      <selection activeCell="G5" sqref="G5"/>
    </sheetView>
  </sheetViews>
  <sheetFormatPr defaultColWidth="9.125" defaultRowHeight="15.75" x14ac:dyDescent="0.25"/>
  <cols>
    <col min="1" max="1" width="6.25" style="1" customWidth="1"/>
    <col min="2" max="2" width="16.875" style="1" bestFit="1" customWidth="1"/>
    <col min="3" max="3" width="22" style="1" customWidth="1"/>
    <col min="4" max="4" width="17.375" style="1" customWidth="1"/>
    <col min="5" max="5" width="14.75" style="1" bestFit="1" customWidth="1"/>
    <col min="6" max="6" width="13.625" style="1" bestFit="1" customWidth="1"/>
    <col min="7" max="7" width="10.75" style="1" bestFit="1" customWidth="1"/>
    <col min="8" max="8" width="9.125" style="1"/>
    <col min="9" max="9" width="23.625" style="1" bestFit="1" customWidth="1"/>
    <col min="10" max="16384" width="9.125" style="1"/>
  </cols>
  <sheetData>
    <row r="1" spans="1:12" x14ac:dyDescent="0.25">
      <c r="A1" s="33" t="s">
        <v>198</v>
      </c>
      <c r="B1" s="33"/>
      <c r="C1" s="33"/>
      <c r="D1" s="33"/>
      <c r="E1" s="33"/>
      <c r="F1" s="33"/>
      <c r="G1" s="33"/>
    </row>
    <row r="3" spans="1:12" x14ac:dyDescent="0.25">
      <c r="A3" s="21" t="s">
        <v>1</v>
      </c>
      <c r="B3" s="21" t="s">
        <v>199</v>
      </c>
      <c r="C3" s="21" t="s">
        <v>200</v>
      </c>
      <c r="D3" s="21" t="s">
        <v>201</v>
      </c>
      <c r="E3" s="21" t="s">
        <v>202</v>
      </c>
      <c r="F3" s="21" t="s">
        <v>203</v>
      </c>
      <c r="G3" s="21" t="s">
        <v>204</v>
      </c>
      <c r="I3" s="12" t="s">
        <v>205</v>
      </c>
    </row>
    <row r="4" spans="1:12" x14ac:dyDescent="0.25">
      <c r="A4" s="2">
        <v>1</v>
      </c>
      <c r="B4" s="2" t="s">
        <v>206</v>
      </c>
      <c r="C4" s="2" t="s">
        <v>207</v>
      </c>
      <c r="D4" s="22" t="str">
        <f>IF(MID(B4,2,1)="A","Ưu tiên 1",IF(MID(B4,2,1)="B","Ưu tiên 2",""))</f>
        <v>Ưu tiên 1</v>
      </c>
      <c r="E4" s="22" t="str">
        <f>HLOOKUP(LEFT(B4,1),$J$4:$L$5,2,FALSE)</f>
        <v>TOÁN</v>
      </c>
      <c r="F4" s="2">
        <v>20</v>
      </c>
      <c r="G4" s="22" t="str">
        <f>IF(F4 &gt;= HLOOKUP(E4,$J$5:$L$6,2,FALSE),"ĐẬU","RỚT")</f>
        <v>RỚT</v>
      </c>
      <c r="I4" s="4" t="s">
        <v>208</v>
      </c>
      <c r="J4" s="2" t="s">
        <v>100</v>
      </c>
      <c r="K4" s="2" t="s">
        <v>185</v>
      </c>
      <c r="L4" s="2" t="s">
        <v>104</v>
      </c>
    </row>
    <row r="5" spans="1:12" x14ac:dyDescent="0.25">
      <c r="A5" s="2">
        <v>2</v>
      </c>
      <c r="B5" s="2" t="s">
        <v>209</v>
      </c>
      <c r="C5" s="2" t="s">
        <v>210</v>
      </c>
      <c r="D5" s="22" t="str">
        <f>IF(MID(B5,2,1)="A","Ưu tiên 1",IF(MID(B5,2,1)="B","Ưu tiên 2",""))</f>
        <v/>
      </c>
      <c r="E5" s="22" t="str">
        <f t="shared" ref="E5:E18" si="0">HLOOKUP(LEFT(B5,1),$J$4:$L$5,2,FALSE)</f>
        <v>TOÁN</v>
      </c>
      <c r="F5" s="2">
        <v>21</v>
      </c>
      <c r="G5" s="22" t="str">
        <f t="shared" ref="G5:G18" si="1">IF(F5 &gt;= HLOOKUP(E5,$J$5:$L$6,2,FALSE),"ĐẬU","RỚT")</f>
        <v>RỚT</v>
      </c>
      <c r="I5" s="4" t="s">
        <v>202</v>
      </c>
      <c r="J5" s="2" t="s">
        <v>211</v>
      </c>
      <c r="K5" s="2" t="s">
        <v>212</v>
      </c>
      <c r="L5" s="2" t="s">
        <v>213</v>
      </c>
    </row>
    <row r="6" spans="1:12" x14ac:dyDescent="0.25">
      <c r="A6" s="2">
        <v>3</v>
      </c>
      <c r="B6" s="2" t="s">
        <v>214</v>
      </c>
      <c r="C6" s="2" t="s">
        <v>215</v>
      </c>
      <c r="D6" s="22" t="str">
        <f t="shared" ref="D4:D18" si="2">IF(MID(B6,2,1)="A","Ưu tiên 1",IF(MID(B6,2,1)="B","Ưu tiên 2",""))</f>
        <v>Ưu tiên 2</v>
      </c>
      <c r="E6" s="22" t="str">
        <f t="shared" si="0"/>
        <v>TOÁN</v>
      </c>
      <c r="F6" s="2">
        <v>22</v>
      </c>
      <c r="G6" s="22" t="str">
        <f t="shared" si="1"/>
        <v>RỚT</v>
      </c>
      <c r="I6" s="4" t="s">
        <v>216</v>
      </c>
      <c r="J6" s="2">
        <v>25</v>
      </c>
      <c r="K6" s="2">
        <v>24</v>
      </c>
      <c r="L6" s="2">
        <v>22</v>
      </c>
    </row>
    <row r="7" spans="1:12" x14ac:dyDescent="0.25">
      <c r="A7" s="2">
        <v>4</v>
      </c>
      <c r="B7" s="2" t="s">
        <v>217</v>
      </c>
      <c r="C7" s="2" t="s">
        <v>218</v>
      </c>
      <c r="D7" s="22" t="str">
        <f t="shared" si="2"/>
        <v/>
      </c>
      <c r="E7" s="22" t="str">
        <f t="shared" si="0"/>
        <v>LÝ</v>
      </c>
      <c r="F7" s="2">
        <v>23</v>
      </c>
      <c r="G7" s="22" t="str">
        <f t="shared" si="1"/>
        <v>RỚT</v>
      </c>
    </row>
    <row r="8" spans="1:12" x14ac:dyDescent="0.25">
      <c r="A8" s="2">
        <v>5</v>
      </c>
      <c r="B8" s="2" t="s">
        <v>219</v>
      </c>
      <c r="C8" s="2" t="s">
        <v>220</v>
      </c>
      <c r="D8" s="22" t="str">
        <f t="shared" si="2"/>
        <v/>
      </c>
      <c r="E8" s="22" t="str">
        <f t="shared" si="0"/>
        <v>TOÁN</v>
      </c>
      <c r="F8" s="2">
        <v>24</v>
      </c>
      <c r="G8" s="22" t="str">
        <f t="shared" si="1"/>
        <v>RỚT</v>
      </c>
    </row>
    <row r="9" spans="1:12" x14ac:dyDescent="0.25">
      <c r="A9" s="2">
        <v>6</v>
      </c>
      <c r="B9" s="2" t="s">
        <v>221</v>
      </c>
      <c r="C9" s="2" t="s">
        <v>222</v>
      </c>
      <c r="D9" s="22" t="str">
        <f t="shared" si="2"/>
        <v>Ưu tiên 1</v>
      </c>
      <c r="E9" s="22" t="str">
        <f t="shared" si="0"/>
        <v>LÝ</v>
      </c>
      <c r="F9" s="2">
        <v>25</v>
      </c>
      <c r="G9" s="22" t="str">
        <f t="shared" si="1"/>
        <v>ĐẬU</v>
      </c>
    </row>
    <row r="10" spans="1:12" x14ac:dyDescent="0.25">
      <c r="A10" s="2">
        <v>7</v>
      </c>
      <c r="B10" s="2" t="s">
        <v>223</v>
      </c>
      <c r="C10" s="2" t="s">
        <v>224</v>
      </c>
      <c r="D10" s="22" t="str">
        <f t="shared" si="2"/>
        <v>Ưu tiên 1</v>
      </c>
      <c r="E10" s="22" t="str">
        <f t="shared" si="0"/>
        <v>HÓA</v>
      </c>
      <c r="F10" s="2">
        <v>26</v>
      </c>
      <c r="G10" s="22" t="str">
        <f t="shared" si="1"/>
        <v>ĐẬU</v>
      </c>
    </row>
    <row r="11" spans="1:12" x14ac:dyDescent="0.25">
      <c r="A11" s="2">
        <v>8</v>
      </c>
      <c r="B11" s="2" t="s">
        <v>225</v>
      </c>
      <c r="C11" s="2" t="s">
        <v>226</v>
      </c>
      <c r="D11" s="22" t="str">
        <f t="shared" si="2"/>
        <v>Ưu tiên 2</v>
      </c>
      <c r="E11" s="22" t="str">
        <f t="shared" si="0"/>
        <v>LÝ</v>
      </c>
      <c r="F11" s="2">
        <v>27</v>
      </c>
      <c r="G11" s="22" t="str">
        <f t="shared" si="1"/>
        <v>ĐẬU</v>
      </c>
    </row>
    <row r="12" spans="1:12" x14ac:dyDescent="0.25">
      <c r="A12" s="2">
        <v>9</v>
      </c>
      <c r="B12" s="2" t="s">
        <v>227</v>
      </c>
      <c r="C12" s="2" t="s">
        <v>228</v>
      </c>
      <c r="D12" s="22" t="str">
        <f t="shared" si="2"/>
        <v/>
      </c>
      <c r="E12" s="22" t="str">
        <f t="shared" si="0"/>
        <v>HÓA</v>
      </c>
      <c r="F12" s="2">
        <v>28</v>
      </c>
      <c r="G12" s="22" t="str">
        <f t="shared" si="1"/>
        <v>ĐẬU</v>
      </c>
    </row>
    <row r="13" spans="1:12" x14ac:dyDescent="0.25">
      <c r="A13" s="2">
        <v>10</v>
      </c>
      <c r="B13" s="2" t="s">
        <v>229</v>
      </c>
      <c r="C13" s="2" t="s">
        <v>230</v>
      </c>
      <c r="D13" s="22" t="str">
        <f t="shared" si="2"/>
        <v/>
      </c>
      <c r="E13" s="22" t="str">
        <f t="shared" si="0"/>
        <v>LÝ</v>
      </c>
      <c r="F13" s="2">
        <v>29</v>
      </c>
      <c r="G13" s="22" t="str">
        <f t="shared" si="1"/>
        <v>ĐẬU</v>
      </c>
    </row>
    <row r="14" spans="1:12" x14ac:dyDescent="0.25">
      <c r="A14" s="2">
        <v>11</v>
      </c>
      <c r="B14" s="2" t="s">
        <v>231</v>
      </c>
      <c r="C14" s="2" t="s">
        <v>232</v>
      </c>
      <c r="D14" s="22" t="str">
        <f t="shared" si="2"/>
        <v/>
      </c>
      <c r="E14" s="22" t="str">
        <f t="shared" si="0"/>
        <v>TOÁN</v>
      </c>
      <c r="F14" s="2">
        <v>30</v>
      </c>
      <c r="G14" s="22" t="str">
        <f t="shared" si="1"/>
        <v>ĐẬU</v>
      </c>
    </row>
    <row r="15" spans="1:12" x14ac:dyDescent="0.25">
      <c r="A15" s="2">
        <v>12</v>
      </c>
      <c r="B15" s="2" t="s">
        <v>233</v>
      </c>
      <c r="C15" s="2" t="s">
        <v>234</v>
      </c>
      <c r="D15" s="22" t="str">
        <f t="shared" si="2"/>
        <v>Ưu tiên 2</v>
      </c>
      <c r="E15" s="22" t="str">
        <f t="shared" si="0"/>
        <v>HÓA</v>
      </c>
      <c r="F15" s="2">
        <v>19</v>
      </c>
      <c r="G15" s="22" t="str">
        <f t="shared" si="1"/>
        <v>RỚT</v>
      </c>
    </row>
    <row r="16" spans="1:12" x14ac:dyDescent="0.25">
      <c r="A16" s="2">
        <v>13</v>
      </c>
      <c r="B16" s="2" t="s">
        <v>235</v>
      </c>
      <c r="C16" s="2" t="s">
        <v>236</v>
      </c>
      <c r="D16" s="22" t="str">
        <f t="shared" si="2"/>
        <v/>
      </c>
      <c r="E16" s="22" t="str">
        <f t="shared" si="0"/>
        <v>HÓA</v>
      </c>
      <c r="F16" s="2">
        <v>18</v>
      </c>
      <c r="G16" s="22" t="str">
        <f t="shared" si="1"/>
        <v>RỚT</v>
      </c>
    </row>
    <row r="17" spans="1:7" x14ac:dyDescent="0.25">
      <c r="A17" s="2">
        <v>14</v>
      </c>
      <c r="B17" s="2" t="s">
        <v>237</v>
      </c>
      <c r="C17" s="2" t="s">
        <v>238</v>
      </c>
      <c r="D17" s="22" t="str">
        <f t="shared" si="2"/>
        <v/>
      </c>
      <c r="E17" s="22" t="str">
        <f t="shared" si="0"/>
        <v>LÝ</v>
      </c>
      <c r="F17" s="2">
        <v>17</v>
      </c>
      <c r="G17" s="22" t="str">
        <f t="shared" si="1"/>
        <v>RỚT</v>
      </c>
    </row>
    <row r="18" spans="1:7" x14ac:dyDescent="0.25">
      <c r="A18" s="2">
        <v>15</v>
      </c>
      <c r="B18" s="2" t="s">
        <v>239</v>
      </c>
      <c r="C18" s="2" t="s">
        <v>240</v>
      </c>
      <c r="D18" s="22" t="str">
        <f t="shared" si="2"/>
        <v/>
      </c>
      <c r="E18" s="22" t="str">
        <f t="shared" si="0"/>
        <v>LÝ</v>
      </c>
      <c r="F18" s="2">
        <v>19</v>
      </c>
      <c r="G18" s="22" t="str">
        <f t="shared" si="1"/>
        <v>RỚT</v>
      </c>
    </row>
    <row r="20" spans="1:7" x14ac:dyDescent="0.25">
      <c r="A20" s="12" t="s">
        <v>32</v>
      </c>
    </row>
    <row r="21" spans="1:7" x14ac:dyDescent="0.25">
      <c r="A21" s="1" t="s">
        <v>241</v>
      </c>
    </row>
    <row r="22" spans="1:7" x14ac:dyDescent="0.25">
      <c r="A22" s="1" t="s">
        <v>242</v>
      </c>
    </row>
    <row r="23" spans="1:7" x14ac:dyDescent="0.25">
      <c r="A23" s="1" t="s">
        <v>243</v>
      </c>
    </row>
    <row r="24" spans="1:7" x14ac:dyDescent="0.25">
      <c r="A24" s="1" t="s">
        <v>244</v>
      </c>
    </row>
    <row r="25" spans="1:7" x14ac:dyDescent="0.25">
      <c r="A25" s="1" t="s">
        <v>245</v>
      </c>
    </row>
    <row r="26" spans="1:7" x14ac:dyDescent="0.25">
      <c r="A26" s="1" t="s">
        <v>246</v>
      </c>
    </row>
    <row r="27" spans="1:7" x14ac:dyDescent="0.25">
      <c r="A27" s="1" t="s">
        <v>247</v>
      </c>
    </row>
    <row r="28" spans="1:7" x14ac:dyDescent="0.25">
      <c r="A28" s="1" t="s">
        <v>248</v>
      </c>
    </row>
    <row r="29" spans="1:7" x14ac:dyDescent="0.25">
      <c r="A29" s="1" t="s">
        <v>249</v>
      </c>
    </row>
    <row r="30" spans="1:7" x14ac:dyDescent="0.25">
      <c r="B30" s="42" t="s">
        <v>250</v>
      </c>
      <c r="C30" s="42"/>
      <c r="D30" s="4" t="s">
        <v>211</v>
      </c>
      <c r="E30" s="4" t="s">
        <v>251</v>
      </c>
      <c r="F30" s="4" t="s">
        <v>213</v>
      </c>
    </row>
    <row r="31" spans="1:7" x14ac:dyDescent="0.25">
      <c r="B31" s="42" t="s">
        <v>252</v>
      </c>
      <c r="C31" s="42"/>
      <c r="D31" s="22">
        <f>COUNTIF($E$4:$E$18,$D$30)</f>
        <v>5</v>
      </c>
      <c r="E31" s="22">
        <f>COUNTIF($E$4:$E$18,"Lý")</f>
        <v>6</v>
      </c>
      <c r="F31" s="22">
        <f>COUNTIF($E$4:$E$18,$F$30)</f>
        <v>4</v>
      </c>
    </row>
    <row r="32" spans="1:7" x14ac:dyDescent="0.25">
      <c r="D32" s="23"/>
      <c r="E32" s="23"/>
      <c r="F32" s="23"/>
    </row>
    <row r="33" spans="2:4" x14ac:dyDescent="0.25">
      <c r="B33" s="4" t="s">
        <v>201</v>
      </c>
      <c r="C33" s="4" t="s">
        <v>202</v>
      </c>
      <c r="D33" s="4" t="s">
        <v>4</v>
      </c>
    </row>
    <row r="34" spans="2:4" x14ac:dyDescent="0.25">
      <c r="B34" s="53" t="s">
        <v>253</v>
      </c>
      <c r="C34" s="2" t="s">
        <v>211</v>
      </c>
      <c r="D34" s="22">
        <f>COUNTIFS($D$4:$D$18,$D$4,$E$4:$E$18,$E$4)</f>
        <v>1</v>
      </c>
    </row>
    <row r="35" spans="2:4" x14ac:dyDescent="0.25">
      <c r="B35" s="54"/>
      <c r="C35" s="2" t="s">
        <v>212</v>
      </c>
      <c r="D35" s="22">
        <f>COUNTIFS($D$4:$D$18,$D$4,$E$4:$E$18,$C$35)</f>
        <v>1</v>
      </c>
    </row>
    <row r="36" spans="2:4" x14ac:dyDescent="0.25">
      <c r="B36" s="55"/>
      <c r="C36" s="2" t="s">
        <v>213</v>
      </c>
      <c r="D36" s="22">
        <f>COUNTIFS($D$4:$D$18,$D$4,$E$4:$E$18,$C$36)</f>
        <v>1</v>
      </c>
    </row>
    <row r="37" spans="2:4" x14ac:dyDescent="0.25">
      <c r="B37" s="53" t="s">
        <v>254</v>
      </c>
      <c r="C37" s="2" t="s">
        <v>211</v>
      </c>
      <c r="D37" s="22">
        <f>COUNTIFS($D$4:$D$18,$D$15,$E$4:$E$18,$C$36)</f>
        <v>1</v>
      </c>
    </row>
    <row r="38" spans="2:4" x14ac:dyDescent="0.25">
      <c r="B38" s="54"/>
      <c r="C38" s="2" t="s">
        <v>212</v>
      </c>
      <c r="D38" s="22">
        <f>COUNTIFS($D$4:$D$18,$D$15,$E$4:$E$18,$C$38)</f>
        <v>1</v>
      </c>
    </row>
    <row r="39" spans="2:4" x14ac:dyDescent="0.25">
      <c r="B39" s="55"/>
      <c r="C39" s="2" t="s">
        <v>213</v>
      </c>
      <c r="D39" s="22">
        <f>COUNTIFS($D$4:$D$18,$D$15,$E$4:$E$18,$C$39)</f>
        <v>1</v>
      </c>
    </row>
    <row r="40" spans="2:4" x14ac:dyDescent="0.25">
      <c r="B40" s="50" t="s">
        <v>255</v>
      </c>
      <c r="C40" s="2" t="s">
        <v>211</v>
      </c>
      <c r="D40" s="22">
        <f>COUNTIFS($D$4:$D$18,$D$17,$E$4:$E$18,$C$39)</f>
        <v>2</v>
      </c>
    </row>
    <row r="41" spans="2:4" x14ac:dyDescent="0.25">
      <c r="B41" s="51"/>
      <c r="C41" s="2" t="s">
        <v>212</v>
      </c>
      <c r="D41" s="22">
        <f>COUNTIFS($D$4:$D$18,$D$17,$E$4:$E$18,$C$41)</f>
        <v>4</v>
      </c>
    </row>
    <row r="42" spans="2:4" x14ac:dyDescent="0.25">
      <c r="B42" s="52"/>
      <c r="C42" s="2" t="s">
        <v>213</v>
      </c>
      <c r="D42" s="22">
        <f>COUNTIFS($D$4:$D$18,$D$17,$E$4:$E$18,$C$42)</f>
        <v>2</v>
      </c>
    </row>
  </sheetData>
  <mergeCells count="6">
    <mergeCell ref="B40:B42"/>
    <mergeCell ref="A1:G1"/>
    <mergeCell ref="B30:C30"/>
    <mergeCell ref="B31:C31"/>
    <mergeCell ref="B34:B36"/>
    <mergeCell ref="B37:B3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Bai 01</vt:lpstr>
      <vt:lpstr>Bai 02</vt:lpstr>
      <vt:lpstr>Bai 03</vt:lpstr>
      <vt:lpstr>Bai 04</vt:lpstr>
      <vt:lpstr>Bai 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quốc nguyễn</cp:lastModifiedBy>
  <dcterms:created xsi:type="dcterms:W3CDTF">2018-09-05T00:50:05Z</dcterms:created>
  <dcterms:modified xsi:type="dcterms:W3CDTF">2021-05-18T13:52:59Z</dcterms:modified>
</cp:coreProperties>
</file>