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 activeTab="2"/>
  </bookViews>
  <sheets>
    <sheet name="DSMB" sheetId="1" r:id="rId1"/>
    <sheet name="DSCB" sheetId="10" r:id="rId2"/>
    <sheet name="DSHK" sheetId="12" r:id="rId3"/>
    <sheet name="63TINHTHANH" sheetId="7" r:id="rId4"/>
    <sheet name="TypeAirplane" sheetId="8" r:id="rId5"/>
    <sheet name="DSMB(random)" sheetId="9" r:id="rId6"/>
    <sheet name="DSCB(random)" sheetId="3" r:id="rId7"/>
    <sheet name="DSHK(random)" sheetId="11" r:id="rId8"/>
  </sheets>
  <definedNames>
    <definedName name="_xlnm._FilterDatabase" localSheetId="0" hidden="1">DSMB!$A$1:$E$301</definedName>
    <definedName name="DSCB">DSMB!$A$1:$E$301</definedName>
  </definedNames>
  <calcPr calcId="144525"/>
</workbook>
</file>

<file path=xl/sharedStrings.xml><?xml version="1.0" encoding="utf-8"?>
<sst xmlns="http://schemas.openxmlformats.org/spreadsheetml/2006/main" count="1459" uniqueCount="618">
  <si>
    <t>STT</t>
  </si>
  <si>
    <t>ID</t>
  </si>
  <si>
    <t>Type</t>
  </si>
  <si>
    <t>Column</t>
  </si>
  <si>
    <t>Row</t>
  </si>
  <si>
    <t>Amount</t>
  </si>
  <si>
    <t>AE24</t>
  </si>
  <si>
    <t>Saunders-Roe</t>
  </si>
  <si>
    <t>DR42</t>
  </si>
  <si>
    <t>Vickers</t>
  </si>
  <si>
    <t>PQ51</t>
  </si>
  <si>
    <t>BAe</t>
  </si>
  <si>
    <t>QJ80</t>
  </si>
  <si>
    <t>ATR</t>
  </si>
  <si>
    <t>XB37</t>
  </si>
  <si>
    <t>Antonov</t>
  </si>
  <si>
    <t>BL74</t>
  </si>
  <si>
    <t>Yakovlev</t>
  </si>
  <si>
    <t>JO52</t>
  </si>
  <si>
    <t>Convair</t>
  </si>
  <si>
    <t>CZ75</t>
  </si>
  <si>
    <t>GV33</t>
  </si>
  <si>
    <t>CA61</t>
  </si>
  <si>
    <t>Tupolev</t>
  </si>
  <si>
    <t>ES65</t>
  </si>
  <si>
    <t>Lockheed</t>
  </si>
  <si>
    <t>RB78</t>
  </si>
  <si>
    <t>Cessna</t>
  </si>
  <si>
    <t>HU12</t>
  </si>
  <si>
    <t>Canadair</t>
  </si>
  <si>
    <t>YL6</t>
  </si>
  <si>
    <t>SAAB</t>
  </si>
  <si>
    <t>CP60</t>
  </si>
  <si>
    <t>Kawasaki</t>
  </si>
  <si>
    <t>KZ26</t>
  </si>
  <si>
    <t>Sud-Est</t>
  </si>
  <si>
    <t>RA20</t>
  </si>
  <si>
    <t>BAC</t>
  </si>
  <si>
    <t>GC91</t>
  </si>
  <si>
    <t>Dornier</t>
  </si>
  <si>
    <t>RO4</t>
  </si>
  <si>
    <t>SC72</t>
  </si>
  <si>
    <t>RT21</t>
  </si>
  <si>
    <t>GC45</t>
  </si>
  <si>
    <t>GN49</t>
  </si>
  <si>
    <t>ES59</t>
  </si>
  <si>
    <t>Avro</t>
  </si>
  <si>
    <t>SM54</t>
  </si>
  <si>
    <t>NAMC</t>
  </si>
  <si>
    <t>SV65</t>
  </si>
  <si>
    <t>EMBRAER</t>
  </si>
  <si>
    <t>YL77</t>
  </si>
  <si>
    <t>HU77</t>
  </si>
  <si>
    <t>Sud Aviation</t>
  </si>
  <si>
    <t>XR36</t>
  </si>
  <si>
    <t>Bristol</t>
  </si>
  <si>
    <t>NZ63</t>
  </si>
  <si>
    <t>RG59</t>
  </si>
  <si>
    <t>Fokker</t>
  </si>
  <si>
    <t>ZU63</t>
  </si>
  <si>
    <t>XB95</t>
  </si>
  <si>
    <t>Handley Page</t>
  </si>
  <si>
    <t>NQ38</t>
  </si>
  <si>
    <t>MX84</t>
  </si>
  <si>
    <t>XU40</t>
  </si>
  <si>
    <t>SF69</t>
  </si>
  <si>
    <t>AP29</t>
  </si>
  <si>
    <t>Shanghai</t>
  </si>
  <si>
    <t>QG65</t>
  </si>
  <si>
    <t>Viking Air</t>
  </si>
  <si>
    <t>NC84</t>
  </si>
  <si>
    <t>YR84</t>
  </si>
  <si>
    <t>NU83</t>
  </si>
  <si>
    <t>BU85</t>
  </si>
  <si>
    <t>QK32</t>
  </si>
  <si>
    <t>PQ14</t>
  </si>
  <si>
    <t>Douglas</t>
  </si>
  <si>
    <t>KD92</t>
  </si>
  <si>
    <t>YZ20</t>
  </si>
  <si>
    <t>FR25</t>
  </si>
  <si>
    <t>OU86</t>
  </si>
  <si>
    <t>HF96</t>
  </si>
  <si>
    <t>KU8</t>
  </si>
  <si>
    <t>MV36</t>
  </si>
  <si>
    <t>PV76</t>
  </si>
  <si>
    <t>TI45</t>
  </si>
  <si>
    <t>TQ64</t>
  </si>
  <si>
    <t>CF50</t>
  </si>
  <si>
    <t>NG79</t>
  </si>
  <si>
    <t>QL80</t>
  </si>
  <si>
    <t>AN98</t>
  </si>
  <si>
    <t>SJ21</t>
  </si>
  <si>
    <t>PA97</t>
  </si>
  <si>
    <t>KB67</t>
  </si>
  <si>
    <t>CH37</t>
  </si>
  <si>
    <t>VC45</t>
  </si>
  <si>
    <t>BO87</t>
  </si>
  <si>
    <t>Junkers</t>
  </si>
  <si>
    <t>DJ56</t>
  </si>
  <si>
    <t>KA32</t>
  </si>
  <si>
    <t>ZR59</t>
  </si>
  <si>
    <t>QA22</t>
  </si>
  <si>
    <t>LE83</t>
  </si>
  <si>
    <t>GL12</t>
  </si>
  <si>
    <t>UN45</t>
  </si>
  <si>
    <t>Dassault</t>
  </si>
  <si>
    <t>TA8</t>
  </si>
  <si>
    <t>NE67</t>
  </si>
  <si>
    <t>GG51</t>
  </si>
  <si>
    <t>Boeing</t>
  </si>
  <si>
    <t>SJ90</t>
  </si>
  <si>
    <t>HO11</t>
  </si>
  <si>
    <t>RU13</t>
  </si>
  <si>
    <t>WT15</t>
  </si>
  <si>
    <t>Hawker Siddeley</t>
  </si>
  <si>
    <t>WV73</t>
  </si>
  <si>
    <t>VR17</t>
  </si>
  <si>
    <t>RP39</t>
  </si>
  <si>
    <t>HD66</t>
  </si>
  <si>
    <t>WG93</t>
  </si>
  <si>
    <t>MT80</t>
  </si>
  <si>
    <t>MI9</t>
  </si>
  <si>
    <t>QV70</t>
  </si>
  <si>
    <t>DZ41</t>
  </si>
  <si>
    <t>FJ52</t>
  </si>
  <si>
    <t>PK88</t>
  </si>
  <si>
    <t>DJ54</t>
  </si>
  <si>
    <t>GZ70</t>
  </si>
  <si>
    <t>HI58</t>
  </si>
  <si>
    <t>OC98</t>
  </si>
  <si>
    <t>RB79</t>
  </si>
  <si>
    <t>AD53</t>
  </si>
  <si>
    <t>LW53</t>
  </si>
  <si>
    <t>TI41</t>
  </si>
  <si>
    <t>UU4</t>
  </si>
  <si>
    <t>SL15</t>
  </si>
  <si>
    <t>KO29</t>
  </si>
  <si>
    <t>YW51</t>
  </si>
  <si>
    <t>HR8</t>
  </si>
  <si>
    <t>DO41</t>
  </si>
  <si>
    <t>RM12</t>
  </si>
  <si>
    <t>Airbus</t>
  </si>
  <si>
    <t>AC10</t>
  </si>
  <si>
    <t>KK32</t>
  </si>
  <si>
    <t>GK53</t>
  </si>
  <si>
    <t>HD28</t>
  </si>
  <si>
    <t>QW90</t>
  </si>
  <si>
    <t>KX89</t>
  </si>
  <si>
    <t>OD46</t>
  </si>
  <si>
    <t>TS16</t>
  </si>
  <si>
    <t>IZ96</t>
  </si>
  <si>
    <t>WJ78</t>
  </si>
  <si>
    <t>WP25</t>
  </si>
  <si>
    <t>Ilyushin</t>
  </si>
  <si>
    <t>KJ47</t>
  </si>
  <si>
    <t>JR2</t>
  </si>
  <si>
    <t>KG43</t>
  </si>
  <si>
    <t>WC63</t>
  </si>
  <si>
    <t>ER10</t>
  </si>
  <si>
    <t>GC67</t>
  </si>
  <si>
    <t>GC39</t>
  </si>
  <si>
    <t>QY29</t>
  </si>
  <si>
    <t>UW27</t>
  </si>
  <si>
    <t>WS44</t>
  </si>
  <si>
    <t>WC83</t>
  </si>
  <si>
    <t>PK9</t>
  </si>
  <si>
    <t>MP61</t>
  </si>
  <si>
    <t>LB77</t>
  </si>
  <si>
    <t>RH38</t>
  </si>
  <si>
    <t>QZ88</t>
  </si>
  <si>
    <t>BU42</t>
  </si>
  <si>
    <t>AK63</t>
  </si>
  <si>
    <t>AM4</t>
  </si>
  <si>
    <t>WL61</t>
  </si>
  <si>
    <t>YB71</t>
  </si>
  <si>
    <t>CX84</t>
  </si>
  <si>
    <t>MY86</t>
  </si>
  <si>
    <t>PQ86</t>
  </si>
  <si>
    <t>PQ45</t>
  </si>
  <si>
    <t>FE78</t>
  </si>
  <si>
    <t>JQ30</t>
  </si>
  <si>
    <t>YS54</t>
  </si>
  <si>
    <t>PB15</t>
  </si>
  <si>
    <t>MB13</t>
  </si>
  <si>
    <t>SS6</t>
  </si>
  <si>
    <t>UB13</t>
  </si>
  <si>
    <t>DY91</t>
  </si>
  <si>
    <t>XO20</t>
  </si>
  <si>
    <t>SW29</t>
  </si>
  <si>
    <t>UC44</t>
  </si>
  <si>
    <t>MA91</t>
  </si>
  <si>
    <t>GT92</t>
  </si>
  <si>
    <t>RZ92</t>
  </si>
  <si>
    <t>GW23</t>
  </si>
  <si>
    <t>MB98</t>
  </si>
  <si>
    <t>PV83</t>
  </si>
  <si>
    <t>SV61</t>
  </si>
  <si>
    <t>QJ70</t>
  </si>
  <si>
    <t>RM73</t>
  </si>
  <si>
    <t>IX48</t>
  </si>
  <si>
    <t>SS56</t>
  </si>
  <si>
    <t>IJ30</t>
  </si>
  <si>
    <t>HX47</t>
  </si>
  <si>
    <t>TF28</t>
  </si>
  <si>
    <t>NO93</t>
  </si>
  <si>
    <t>AO65</t>
  </si>
  <si>
    <t>WE22</t>
  </si>
  <si>
    <t>AL84</t>
  </si>
  <si>
    <t>ZV65</t>
  </si>
  <si>
    <t>EL76</t>
  </si>
  <si>
    <t>GI93</t>
  </si>
  <si>
    <t>SD99</t>
  </si>
  <si>
    <t>FP28</t>
  </si>
  <si>
    <t>TB83</t>
  </si>
  <si>
    <t>DG4</t>
  </si>
  <si>
    <t>GR83</t>
  </si>
  <si>
    <t>AF18</t>
  </si>
  <si>
    <t>NQ34</t>
  </si>
  <si>
    <t>LX47</t>
  </si>
  <si>
    <t>VU12</t>
  </si>
  <si>
    <t>WC84</t>
  </si>
  <si>
    <t>YV23</t>
  </si>
  <si>
    <t>UP30</t>
  </si>
  <si>
    <t>SU58</t>
  </si>
  <si>
    <t>ZK20</t>
  </si>
  <si>
    <t>BI28</t>
  </si>
  <si>
    <t>HA59</t>
  </si>
  <si>
    <t>ZJ41</t>
  </si>
  <si>
    <t>FI52</t>
  </si>
  <si>
    <t>DR72</t>
  </si>
  <si>
    <t>KF54</t>
  </si>
  <si>
    <t>UW58</t>
  </si>
  <si>
    <t>QJ14</t>
  </si>
  <si>
    <t>CS35</t>
  </si>
  <si>
    <t>SF26</t>
  </si>
  <si>
    <t>IE36</t>
  </si>
  <si>
    <t>YR46</t>
  </si>
  <si>
    <t>JP56</t>
  </si>
  <si>
    <t>SC73</t>
  </si>
  <si>
    <t>SB56</t>
  </si>
  <si>
    <t>PM99</t>
  </si>
  <si>
    <t>OE42</t>
  </si>
  <si>
    <t>FM40</t>
  </si>
  <si>
    <t>WY51</t>
  </si>
  <si>
    <t>LY3</t>
  </si>
  <si>
    <t>CP22</t>
  </si>
  <si>
    <t>JK21</t>
  </si>
  <si>
    <t>IT96</t>
  </si>
  <si>
    <t>DL56</t>
  </si>
  <si>
    <t>YP36</t>
  </si>
  <si>
    <t>OL62</t>
  </si>
  <si>
    <t>QQ30</t>
  </si>
  <si>
    <t>XJ88</t>
  </si>
  <si>
    <t>WT68</t>
  </si>
  <si>
    <t>KO36</t>
  </si>
  <si>
    <t>WG12</t>
  </si>
  <si>
    <t>DS81</t>
  </si>
  <si>
    <t>DC89</t>
  </si>
  <si>
    <t>NO58</t>
  </si>
  <si>
    <t>GW8</t>
  </si>
  <si>
    <t>TM55</t>
  </si>
  <si>
    <t>GZ48</t>
  </si>
  <si>
    <t>IB82</t>
  </si>
  <si>
    <t>KE59</t>
  </si>
  <si>
    <t>QP57</t>
  </si>
  <si>
    <t>IN52</t>
  </si>
  <si>
    <t>PO79</t>
  </si>
  <si>
    <t>DZ61</t>
  </si>
  <si>
    <t>MM55</t>
  </si>
  <si>
    <t>IL13</t>
  </si>
  <si>
    <t>AT27</t>
  </si>
  <si>
    <t>CR42</t>
  </si>
  <si>
    <t>FZ10</t>
  </si>
  <si>
    <t>WG29</t>
  </si>
  <si>
    <t>ML98</t>
  </si>
  <si>
    <t>KU36</t>
  </si>
  <si>
    <t>JA5</t>
  </si>
  <si>
    <t>YC10</t>
  </si>
  <si>
    <t>CS60</t>
  </si>
  <si>
    <t>EJ55</t>
  </si>
  <si>
    <t>FI43</t>
  </si>
  <si>
    <t>VO41</t>
  </si>
  <si>
    <t>LL26</t>
  </si>
  <si>
    <t>CU97</t>
  </si>
  <si>
    <t>OO94</t>
  </si>
  <si>
    <t>HJ58</t>
  </si>
  <si>
    <t>II99</t>
  </si>
  <si>
    <t>WJ83</t>
  </si>
  <si>
    <t>DT94</t>
  </si>
  <si>
    <t>ZP3</t>
  </si>
  <si>
    <t>LN24</t>
  </si>
  <si>
    <t>JK80</t>
  </si>
  <si>
    <t>XA99</t>
  </si>
  <si>
    <t>WO95</t>
  </si>
  <si>
    <t>IB52</t>
  </si>
  <si>
    <t>HN41</t>
  </si>
  <si>
    <t>LJ68</t>
  </si>
  <si>
    <t>CX4</t>
  </si>
  <si>
    <t>WH60</t>
  </si>
  <si>
    <t>YJ15</t>
  </si>
  <si>
    <t>UZ54</t>
  </si>
  <si>
    <t>SU83</t>
  </si>
  <si>
    <t>HG41</t>
  </si>
  <si>
    <t>SX55</t>
  </si>
  <si>
    <t>XV36</t>
  </si>
  <si>
    <t>VR71</t>
  </si>
  <si>
    <t>GP32</t>
  </si>
  <si>
    <t>FY81</t>
  </si>
  <si>
    <t>QZ64</t>
  </si>
  <si>
    <t>IK11</t>
  </si>
  <si>
    <t>FE25</t>
  </si>
  <si>
    <t>FX3</t>
  </si>
  <si>
    <t>EM24</t>
  </si>
  <si>
    <t>US49</t>
  </si>
  <si>
    <t>OL27</t>
  </si>
  <si>
    <t>ZS35</t>
  </si>
  <si>
    <t>CN31</t>
  </si>
  <si>
    <t>CC64</t>
  </si>
  <si>
    <t>UF76</t>
  </si>
  <si>
    <t>WG42</t>
  </si>
  <si>
    <t>UE25</t>
  </si>
  <si>
    <t>CW7</t>
  </si>
  <si>
    <t>UU43</t>
  </si>
  <si>
    <t>CG40</t>
  </si>
  <si>
    <t>SH96</t>
  </si>
  <si>
    <t>DI83</t>
  </si>
  <si>
    <t>DM72</t>
  </si>
  <si>
    <t>LT99</t>
  </si>
  <si>
    <t>DP11</t>
  </si>
  <si>
    <t>GL30</t>
  </si>
  <si>
    <t>ZW53</t>
  </si>
  <si>
    <t>WW5</t>
  </si>
  <si>
    <t>EU26</t>
  </si>
  <si>
    <t>QP20</t>
  </si>
  <si>
    <t>FB22</t>
  </si>
  <si>
    <t>MI18</t>
  </si>
  <si>
    <t>Destination</t>
  </si>
  <si>
    <t>ID-Airplane</t>
  </si>
  <si>
    <t>Date</t>
  </si>
  <si>
    <t>Status</t>
  </si>
  <si>
    <t>Size_max</t>
  </si>
  <si>
    <t>CT51</t>
  </si>
  <si>
    <t>Tien Giang</t>
  </si>
  <si>
    <t>0;</t>
  </si>
  <si>
    <t>AL16</t>
  </si>
  <si>
    <t>Hau Giang</t>
  </si>
  <si>
    <t>VL95</t>
  </si>
  <si>
    <t>Thua Thien Hue</t>
  </si>
  <si>
    <t>XG64</t>
  </si>
  <si>
    <t>Phu Tho</t>
  </si>
  <si>
    <t>OQ51</t>
  </si>
  <si>
    <t>Phu Yen</t>
  </si>
  <si>
    <t>UZ15</t>
  </si>
  <si>
    <t>Nam Dinh</t>
  </si>
  <si>
    <t>XK21</t>
  </si>
  <si>
    <t>TW78</t>
  </si>
  <si>
    <t>Thanh Hoa</t>
  </si>
  <si>
    <t>FF88</t>
  </si>
  <si>
    <t>BI86</t>
  </si>
  <si>
    <t>Quang Ninh</t>
  </si>
  <si>
    <t>ML42</t>
  </si>
  <si>
    <t>Quang Nam</t>
  </si>
  <si>
    <t>WL35</t>
  </si>
  <si>
    <t>Quang Tri</t>
  </si>
  <si>
    <t>ZR36</t>
  </si>
  <si>
    <t>Khanh Hoa</t>
  </si>
  <si>
    <t>FN24</t>
  </si>
  <si>
    <t>Thai Nguyen</t>
  </si>
  <si>
    <t>MS77</t>
  </si>
  <si>
    <t>Ho Chi Minh</t>
  </si>
  <si>
    <t>JC45</t>
  </si>
  <si>
    <t>BE80</t>
  </si>
  <si>
    <t>OH41</t>
  </si>
  <si>
    <t>Thai Binh</t>
  </si>
  <si>
    <t>WP62</t>
  </si>
  <si>
    <t>Ha Nam</t>
  </si>
  <si>
    <t>RE41</t>
  </si>
  <si>
    <t>GT53</t>
  </si>
  <si>
    <t>Lai Chau</t>
  </si>
  <si>
    <t>QV82</t>
  </si>
  <si>
    <t>YZ42</t>
  </si>
  <si>
    <t>Quang Ngai</t>
  </si>
  <si>
    <t>MS68</t>
  </si>
  <si>
    <t>ZX16</t>
  </si>
  <si>
    <t>UE49</t>
  </si>
  <si>
    <t>Long An</t>
  </si>
  <si>
    <t>EZ66</t>
  </si>
  <si>
    <t>Hai Duong</t>
  </si>
  <si>
    <t>XA5</t>
  </si>
  <si>
    <t>YA15</t>
  </si>
  <si>
    <t>Vinh Phuc</t>
  </si>
  <si>
    <t>ID32</t>
  </si>
  <si>
    <t>Kon Tum</t>
  </si>
  <si>
    <t>BD5</t>
  </si>
  <si>
    <t>Son La</t>
  </si>
  <si>
    <t>MX20</t>
  </si>
  <si>
    <t>VL92</t>
  </si>
  <si>
    <t>Lam Dong</t>
  </si>
  <si>
    <t>SC76</t>
  </si>
  <si>
    <t>JU74</t>
  </si>
  <si>
    <t>RB86</t>
  </si>
  <si>
    <t>XO92</t>
  </si>
  <si>
    <t>YL93</t>
  </si>
  <si>
    <t>FZ32</t>
  </si>
  <si>
    <t>QC18</t>
  </si>
  <si>
    <t>ZU91</t>
  </si>
  <si>
    <t>WB21</t>
  </si>
  <si>
    <t>OY34</t>
  </si>
  <si>
    <t>Lao Cai</t>
  </si>
  <si>
    <t>ZO74</t>
  </si>
  <si>
    <t>SU77</t>
  </si>
  <si>
    <t>QP25</t>
  </si>
  <si>
    <t>Ha Giang</t>
  </si>
  <si>
    <t>NE31</t>
  </si>
  <si>
    <t>GD17</t>
  </si>
  <si>
    <t>JK11</t>
  </si>
  <si>
    <t>QG39</t>
  </si>
  <si>
    <t>YB3</t>
  </si>
  <si>
    <t>OZ50</t>
  </si>
  <si>
    <t>Hung Yen</t>
  </si>
  <si>
    <t>RS97</t>
  </si>
  <si>
    <t>ZK59</t>
  </si>
  <si>
    <t>Quang Binh</t>
  </si>
  <si>
    <t>YF49</t>
  </si>
  <si>
    <t>YT5</t>
  </si>
  <si>
    <t>KP22</t>
  </si>
  <si>
    <t>IK82</t>
  </si>
  <si>
    <t>CC33</t>
  </si>
  <si>
    <t>XZ28</t>
  </si>
  <si>
    <t>Vinh Long</t>
  </si>
  <si>
    <t>VS39</t>
  </si>
  <si>
    <t>JQ87</t>
  </si>
  <si>
    <t>OM52</t>
  </si>
  <si>
    <t>PI80</t>
  </si>
  <si>
    <t>JK93</t>
  </si>
  <si>
    <t>LG35</t>
  </si>
  <si>
    <t>Hai Phong</t>
  </si>
  <si>
    <t>JQ39</t>
  </si>
  <si>
    <t>WU30</t>
  </si>
  <si>
    <t>Kien Giang</t>
  </si>
  <si>
    <t>UR94</t>
  </si>
  <si>
    <t>OS8</t>
  </si>
  <si>
    <t>Nghe An</t>
  </si>
  <si>
    <t>ZH20</t>
  </si>
  <si>
    <t>Tuyen Quang</t>
  </si>
  <si>
    <t>ZJ81</t>
  </si>
  <si>
    <t>AR34</t>
  </si>
  <si>
    <t>XX57</t>
  </si>
  <si>
    <t>EZ37</t>
  </si>
  <si>
    <t>UB58</t>
  </si>
  <si>
    <t>RE40</t>
  </si>
  <si>
    <t>HA56</t>
  </si>
  <si>
    <t>Soc Trang</t>
  </si>
  <si>
    <t>FJ30</t>
  </si>
  <si>
    <t>LT23</t>
  </si>
  <si>
    <t>Tinh thanh</t>
  </si>
  <si>
    <t>FR49</t>
  </si>
  <si>
    <t>MN54</t>
  </si>
  <si>
    <t>WP61</t>
  </si>
  <si>
    <t>PW59</t>
  </si>
  <si>
    <t>WI43</t>
  </si>
  <si>
    <t>YX54</t>
  </si>
  <si>
    <t>Hoa Binh</t>
  </si>
  <si>
    <t>EY24</t>
  </si>
  <si>
    <t>MG88</t>
  </si>
  <si>
    <t>XW42</t>
  </si>
  <si>
    <t>FJ8</t>
  </si>
  <si>
    <t>VY96</t>
  </si>
  <si>
    <t>WT78</t>
  </si>
  <si>
    <t>Tra Vinh</t>
  </si>
  <si>
    <t>ZK2</t>
  </si>
  <si>
    <t>VC41</t>
  </si>
  <si>
    <t>Tay Ninh</t>
  </si>
  <si>
    <t>MN58</t>
  </si>
  <si>
    <t>YY20</t>
  </si>
  <si>
    <t>SG1</t>
  </si>
  <si>
    <t>UB10</t>
  </si>
  <si>
    <t>Họ</t>
  </si>
  <si>
    <t>Tên</t>
  </si>
  <si>
    <t>Giới Tính</t>
  </si>
  <si>
    <t>469148960899</t>
  </si>
  <si>
    <t>Vo</t>
  </si>
  <si>
    <t>Man</t>
  </si>
  <si>
    <t>512108343333</t>
  </si>
  <si>
    <t>To</t>
  </si>
  <si>
    <t>Na</t>
  </si>
  <si>
    <t>299495991766</t>
  </si>
  <si>
    <t>Nguyen</t>
  </si>
  <si>
    <t>Manh</t>
  </si>
  <si>
    <t>249453829909</t>
  </si>
  <si>
    <t>Nam</t>
  </si>
  <si>
    <t>159787478255</t>
  </si>
  <si>
    <t>Dinh</t>
  </si>
  <si>
    <t>Lan</t>
  </si>
  <si>
    <t>584858096530</t>
  </si>
  <si>
    <t>Hoang</t>
  </si>
  <si>
    <t>Trung</t>
  </si>
  <si>
    <t>524620386176</t>
  </si>
  <si>
    <t>Phan</t>
  </si>
  <si>
    <t>Quang</t>
  </si>
  <si>
    <t>717856206536</t>
  </si>
  <si>
    <t>537614391646</t>
  </si>
  <si>
    <t>Tran</t>
  </si>
  <si>
    <t>191978184724</t>
  </si>
  <si>
    <t>930223270619</t>
  </si>
  <si>
    <t>664977758420</t>
  </si>
  <si>
    <t>Kien</t>
  </si>
  <si>
    <t>709620537586</t>
  </si>
  <si>
    <t>Tuan</t>
  </si>
  <si>
    <t>119727317066</t>
  </si>
  <si>
    <t>711939226871</t>
  </si>
  <si>
    <t>105999854191</t>
  </si>
  <si>
    <t>Dang</t>
  </si>
  <si>
    <t>351095348953</t>
  </si>
  <si>
    <t>Dao</t>
  </si>
  <si>
    <t>233875321218</t>
  </si>
  <si>
    <t>015989804673</t>
  </si>
  <si>
    <t>528881993592</t>
  </si>
  <si>
    <t>774801743459</t>
  </si>
  <si>
    <t>557448348093</t>
  </si>
  <si>
    <t>Le</t>
  </si>
  <si>
    <t>894437051758</t>
  </si>
  <si>
    <t>007631597276</t>
  </si>
  <si>
    <t>669684584781</t>
  </si>
  <si>
    <t>698493224555</t>
  </si>
  <si>
    <t>891047494544</t>
  </si>
  <si>
    <t>934616877088</t>
  </si>
  <si>
    <t>289543812506</t>
  </si>
  <si>
    <t>555734519882</t>
  </si>
  <si>
    <t>882368189273</t>
  </si>
  <si>
    <t>688728565006</t>
  </si>
  <si>
    <t>Pham</t>
  </si>
  <si>
    <t>675101773155</t>
  </si>
  <si>
    <t>923298948603</t>
  </si>
  <si>
    <t>053425696133</t>
  </si>
  <si>
    <t>527631685099</t>
  </si>
  <si>
    <t>416798438432</t>
  </si>
  <si>
    <t>344633713639</t>
  </si>
  <si>
    <t>Huy</t>
  </si>
  <si>
    <t>461668126506</t>
  </si>
  <si>
    <t>254848750430</t>
  </si>
  <si>
    <t>608615577883</t>
  </si>
  <si>
    <t>807470672927</t>
  </si>
  <si>
    <t>977806008734</t>
  </si>
  <si>
    <t>138001467422</t>
  </si>
  <si>
    <t>445308821969</t>
  </si>
  <si>
    <t>009363226215</t>
  </si>
  <si>
    <t>119353564138</t>
  </si>
  <si>
    <t>212306569390</t>
  </si>
  <si>
    <t>610930824141</t>
  </si>
  <si>
    <t>966850029052</t>
  </si>
  <si>
    <t>421418745874</t>
  </si>
  <si>
    <t>980253468735</t>
  </si>
  <si>
    <t>436805008912</t>
  </si>
  <si>
    <t>196972289029</t>
  </si>
  <si>
    <t>528428153974</t>
  </si>
  <si>
    <t>436404195482</t>
  </si>
  <si>
    <t>936611668541</t>
  </si>
  <si>
    <t>947113512634</t>
  </si>
  <si>
    <t>618461248265</t>
  </si>
  <si>
    <t>345818627726</t>
  </si>
  <si>
    <t>898300998621</t>
  </si>
  <si>
    <t>767190245697</t>
  </si>
  <si>
    <t>822766920641</t>
  </si>
  <si>
    <t>191324072564</t>
  </si>
  <si>
    <t>620011482110</t>
  </si>
  <si>
    <t>962762287948</t>
  </si>
  <si>
    <t>143652694698</t>
  </si>
  <si>
    <t>708099822077</t>
  </si>
  <si>
    <t>808506206784</t>
  </si>
  <si>
    <t>549024599456</t>
  </si>
  <si>
    <t>030639221359</t>
  </si>
  <si>
    <t>632031145179</t>
  </si>
  <si>
    <t>504073900182</t>
  </si>
  <si>
    <t>732791275124</t>
  </si>
  <si>
    <t>614618967575</t>
  </si>
  <si>
    <t>349675122018</t>
  </si>
  <si>
    <t>108813327675</t>
  </si>
  <si>
    <t>060086908578</t>
  </si>
  <si>
    <t>220287374171</t>
  </si>
  <si>
    <t>022870084740</t>
  </si>
  <si>
    <t>625552716071</t>
  </si>
  <si>
    <t>519229791852</t>
  </si>
  <si>
    <t>526232114279</t>
  </si>
  <si>
    <t>423773665981</t>
  </si>
  <si>
    <t>458129043110</t>
  </si>
  <si>
    <t>697296286755</t>
  </si>
  <si>
    <t>959257882686</t>
  </si>
  <si>
    <t>907530193418</t>
  </si>
  <si>
    <t>349911756220</t>
  </si>
  <si>
    <t>179583666716</t>
  </si>
  <si>
    <t>421888789530</t>
  </si>
  <si>
    <t>782477325875</t>
  </si>
  <si>
    <t>749516197418</t>
  </si>
  <si>
    <t>327326110766</t>
  </si>
  <si>
    <t>989510340070</t>
  </si>
  <si>
    <t>484883120811</t>
  </si>
  <si>
    <t>363307753188</t>
  </si>
  <si>
    <t>160757267524</t>
  </si>
  <si>
    <t>067251439859</t>
  </si>
  <si>
    <t>Tỉnh thành</t>
  </si>
  <si>
    <t>Ha Noi</t>
  </si>
  <si>
    <t>Ha Tinh</t>
  </si>
  <si>
    <t>Lang Son</t>
  </si>
  <si>
    <t>Ninh Binh</t>
  </si>
  <si>
    <t>Ninh Thuan</t>
  </si>
  <si>
    <t>Yen Bai</t>
  </si>
  <si>
    <t>Tên đệm nam</t>
  </si>
  <si>
    <t>Tên nam</t>
  </si>
  <si>
    <t>Tên đệm nữ</t>
  </si>
  <si>
    <t>Tên nữ</t>
  </si>
  <si>
    <t>Full name</t>
  </si>
  <si>
    <t>Văn</t>
  </si>
  <si>
    <t>Thị</t>
  </si>
  <si>
    <t>Hồng</t>
  </si>
  <si>
    <t>Tấn</t>
  </si>
  <si>
    <t>Phương</t>
  </si>
  <si>
    <t>Xuân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</si>
</sst>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[$-1000000]h:mm;@"/>
    <numFmt numFmtId="178" formatCode="_ * #,##0.00_ ;_ * \-#,##0.00_ ;_ * &quot;-&quot;??_ ;_ @_ "/>
    <numFmt numFmtId="179" formatCode="_-* #,##0\ &quot;₫&quot;_-;\-* #,##0\ &quot;₫&quot;_-;_-* &quot;-&quot;\ &quot;₫&quot;_-;_-@_-"/>
    <numFmt numFmtId="180" formatCode="_-* #,##0.00\ &quot;₫&quot;_-;\-* #,##0.00\ &quot;₫&quot;_-;_-* &quot;-&quot;??\ &quot;₫&quot;_-;_-@_-"/>
    <numFmt numFmtId="181" formatCode="dd/mm/yyyy;@"/>
    <numFmt numFmtId="182" formatCode="0;[Red]0"/>
  </numFmts>
  <fonts count="25"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63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77" fontId="0" fillId="0" borderId="1" xfId="0" applyNumberFormat="1" applyBorder="1"/>
    <xf numFmtId="181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7" fontId="0" fillId="0" borderId="0" xfId="0" applyNumberFormat="1"/>
    <xf numFmtId="181" fontId="0" fillId="0" borderId="0" xfId="0" applyNumberFormat="1"/>
    <xf numFmtId="182" fontId="0" fillId="0" borderId="1" xfId="0" applyNumberFormat="1" applyBorder="1"/>
    <xf numFmtId="49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vi.wikipedia.org/w/index.php?title=Canadair&amp;action=edit&amp;redlink=1" TargetMode="External"/><Relationship Id="rId8" Type="http://schemas.openxmlformats.org/officeDocument/2006/relationships/hyperlink" Target="https://vi.wikipedia.org/w/index.php?title=Bristol_Aeroplane_Company&amp;action=edit&amp;redlink=1" TargetMode="External"/><Relationship Id="rId7" Type="http://schemas.openxmlformats.org/officeDocument/2006/relationships/hyperlink" Target="https://vi.wikipedia.org/wiki/Boeing" TargetMode="External"/><Relationship Id="rId6" Type="http://schemas.openxmlformats.org/officeDocument/2006/relationships/hyperlink" Target="https://vi.wikipedia.org/wiki/British_Aerospace" TargetMode="External"/><Relationship Id="rId5" Type="http://schemas.openxmlformats.org/officeDocument/2006/relationships/hyperlink" Target="https://vi.wikipedia.org/w/index.php?title=British_Aircraft_Corporation&amp;action=edit&amp;redlink=1" TargetMode="External"/><Relationship Id="rId4" Type="http://schemas.openxmlformats.org/officeDocument/2006/relationships/hyperlink" Target="https://vi.wikipedia.org/w/index.php?title=Avro&amp;action=edit&amp;redlink=1" TargetMode="External"/><Relationship Id="rId32" Type="http://schemas.openxmlformats.org/officeDocument/2006/relationships/hyperlink" Target="https://vi.wikipedia.org/wiki/Yakovlev" TargetMode="External"/><Relationship Id="rId31" Type="http://schemas.openxmlformats.org/officeDocument/2006/relationships/hyperlink" Target="https://vi.wikipedia.org/w/index.php?title=Viking_Air&amp;action=edit&amp;redlink=1" TargetMode="External"/><Relationship Id="rId30" Type="http://schemas.openxmlformats.org/officeDocument/2006/relationships/hyperlink" Target="https://vi.wikipedia.org/w/index.php?title=Vickers&amp;action=edit&amp;redlink=1" TargetMode="External"/><Relationship Id="rId3" Type="http://schemas.openxmlformats.org/officeDocument/2006/relationships/hyperlink" Target="https://vi.wikipedia.org/wiki/ATR" TargetMode="External"/><Relationship Id="rId29" Type="http://schemas.openxmlformats.org/officeDocument/2006/relationships/hyperlink" Target="https://vi.wikipedia.org/wiki/Tupolev" TargetMode="External"/><Relationship Id="rId28" Type="http://schemas.openxmlformats.org/officeDocument/2006/relationships/hyperlink" Target="https://vi.wikipedia.org/w/index.php?title=Sud-Est&amp;action=edit&amp;redlink=1" TargetMode="External"/><Relationship Id="rId27" Type="http://schemas.openxmlformats.org/officeDocument/2006/relationships/hyperlink" Target="https://vi.wikipedia.org/wiki/Sud_Aviation" TargetMode="External"/><Relationship Id="rId26" Type="http://schemas.openxmlformats.org/officeDocument/2006/relationships/hyperlink" Target="https://vi.wikipedia.org/w/index.php?title=Shanghai_Y-10&amp;action=edit&amp;redlink=1" TargetMode="External"/><Relationship Id="rId25" Type="http://schemas.openxmlformats.org/officeDocument/2006/relationships/hyperlink" Target="https://vi.wikipedia.org/w/index.php?title=Saunders-Roe&amp;action=edit&amp;redlink=1" TargetMode="External"/><Relationship Id="rId24" Type="http://schemas.openxmlformats.org/officeDocument/2006/relationships/hyperlink" Target="https://vi.wikipedia.org/w/index.php?title=SAAB&amp;action=edit&amp;redlink=1" TargetMode="External"/><Relationship Id="rId23" Type="http://schemas.openxmlformats.org/officeDocument/2006/relationships/hyperlink" Target="https://vi.wikipedia.org/w/index.php?title=NAMC&amp;action=edit&amp;redlink=1" TargetMode="External"/><Relationship Id="rId22" Type="http://schemas.openxmlformats.org/officeDocument/2006/relationships/hyperlink" Target="https://vi.wikipedia.org/wiki/Lockheed_Corporation" TargetMode="External"/><Relationship Id="rId21" Type="http://schemas.openxmlformats.org/officeDocument/2006/relationships/hyperlink" Target="https://vi.wikipedia.org/wiki/Kawasaki_Heavy_Industries" TargetMode="External"/><Relationship Id="rId20" Type="http://schemas.openxmlformats.org/officeDocument/2006/relationships/hyperlink" Target="https://vi.wikipedia.org/w/index.php?title=Junkers_(Aircraft)&amp;action=edit&amp;redlink=1" TargetMode="External"/><Relationship Id="rId2" Type="http://schemas.openxmlformats.org/officeDocument/2006/relationships/hyperlink" Target="https://vi.wikipedia.org/wiki/Antonov" TargetMode="External"/><Relationship Id="rId19" Type="http://schemas.openxmlformats.org/officeDocument/2006/relationships/hyperlink" Target="https://vi.wikipedia.org/wiki/Ilyushin" TargetMode="External"/><Relationship Id="rId18" Type="http://schemas.openxmlformats.org/officeDocument/2006/relationships/hyperlink" Target="https://vi.wikipedia.org/w/index.php?title=Hawker_Siddeley&amp;action=edit&amp;redlink=1" TargetMode="External"/><Relationship Id="rId17" Type="http://schemas.openxmlformats.org/officeDocument/2006/relationships/hyperlink" Target="https://vi.wikipedia.org/w/index.php?title=Handley_Page&amp;action=edit&amp;redlink=1" TargetMode="External"/><Relationship Id="rId16" Type="http://schemas.openxmlformats.org/officeDocument/2006/relationships/hyperlink" Target="https://vi.wikipedia.org/w/index.php?title=Fokker&amp;action=edit&amp;redlink=1" TargetMode="External"/><Relationship Id="rId15" Type="http://schemas.openxmlformats.org/officeDocument/2006/relationships/hyperlink" Target="https://vi.wikipedia.org/w/index.php?title=EMBRAER&amp;action=edit&amp;redlink=1" TargetMode="External"/><Relationship Id="rId14" Type="http://schemas.openxmlformats.org/officeDocument/2006/relationships/hyperlink" Target="https://vi.wikipedia.org/wiki/Douglas_Aircraft_Company" TargetMode="External"/><Relationship Id="rId13" Type="http://schemas.openxmlformats.org/officeDocument/2006/relationships/hyperlink" Target="https://vi.wikipedia.org/w/index.php?title=Dornier_GmbH&amp;action=edit&amp;redlink=1" TargetMode="External"/><Relationship Id="rId12" Type="http://schemas.openxmlformats.org/officeDocument/2006/relationships/hyperlink" Target="https://vi.wikipedia.org/wiki/Dassault_Group" TargetMode="External"/><Relationship Id="rId11" Type="http://schemas.openxmlformats.org/officeDocument/2006/relationships/hyperlink" Target="https://vi.wikipedia.org/wiki/Convair" TargetMode="External"/><Relationship Id="rId10" Type="http://schemas.openxmlformats.org/officeDocument/2006/relationships/hyperlink" Target="https://vi.wikipedia.org/wiki/Cessna" TargetMode="External"/><Relationship Id="rId1" Type="http://schemas.openxmlformats.org/officeDocument/2006/relationships/hyperlink" Target="https://vi.wikipedia.org/wiki/Airb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1"/>
  <sheetViews>
    <sheetView workbookViewId="0">
      <selection activeCell="I15" sqref="I15"/>
    </sheetView>
  </sheetViews>
  <sheetFormatPr defaultColWidth="9" defaultRowHeight="14.4" outlineLevelCol="5"/>
  <cols>
    <col min="1" max="2" width="9" style="2"/>
    <col min="3" max="3" width="15.6666666666667" style="2" customWidth="1"/>
    <col min="4" max="5" width="9" style="20"/>
  </cols>
  <sheetData>
    <row r="1" spans="1:6">
      <c r="A1" s="2" t="s">
        <v>0</v>
      </c>
      <c r="B1" s="2" t="s">
        <v>1</v>
      </c>
      <c r="C1" s="2" t="s">
        <v>2</v>
      </c>
      <c r="D1" s="20" t="s">
        <v>3</v>
      </c>
      <c r="E1" s="20" t="s">
        <v>4</v>
      </c>
      <c r="F1" t="s">
        <v>5</v>
      </c>
    </row>
    <row r="2" spans="1:6">
      <c r="A2" s="2">
        <v>1</v>
      </c>
      <c r="B2" s="2" t="s">
        <v>6</v>
      </c>
      <c r="C2" s="2" t="s">
        <v>7</v>
      </c>
      <c r="D2" s="20">
        <v>13</v>
      </c>
      <c r="E2" s="20">
        <v>16</v>
      </c>
      <c r="F2">
        <f>COUNTIFS(DSCB!$C:$C,B2,DSCB!$F:$F,3)</f>
        <v>0</v>
      </c>
    </row>
    <row r="3" spans="1:6">
      <c r="A3" s="2">
        <v>2</v>
      </c>
      <c r="B3" s="2" t="s">
        <v>8</v>
      </c>
      <c r="C3" s="2" t="s">
        <v>9</v>
      </c>
      <c r="D3" s="20">
        <v>3</v>
      </c>
      <c r="E3" s="20">
        <v>58</v>
      </c>
      <c r="F3">
        <f>COUNTIFS(DSCB!$C:$C,B3,DSCB!$F:$F,3)</f>
        <v>0</v>
      </c>
    </row>
    <row r="4" spans="1:6">
      <c r="A4" s="2">
        <v>3</v>
      </c>
      <c r="B4" s="2" t="s">
        <v>10</v>
      </c>
      <c r="C4" s="2" t="s">
        <v>11</v>
      </c>
      <c r="D4" s="20">
        <v>2</v>
      </c>
      <c r="E4" s="20">
        <v>6</v>
      </c>
      <c r="F4">
        <f>COUNTIFS(DSCB!$C:$C,B4,DSCB!$F:$F,3)</f>
        <v>0</v>
      </c>
    </row>
    <row r="5" spans="1:6">
      <c r="A5" s="2">
        <v>4</v>
      </c>
      <c r="B5" s="2" t="s">
        <v>12</v>
      </c>
      <c r="C5" s="2" t="s">
        <v>13</v>
      </c>
      <c r="D5" s="20">
        <v>5</v>
      </c>
      <c r="E5" s="20">
        <v>21</v>
      </c>
      <c r="F5">
        <f>COUNTIFS(DSCB!$C:$C,B5,DSCB!$F:$F,3)</f>
        <v>1</v>
      </c>
    </row>
    <row r="6" spans="1:6">
      <c r="A6" s="2">
        <v>5</v>
      </c>
      <c r="B6" s="2" t="s">
        <v>14</v>
      </c>
      <c r="C6" s="2" t="s">
        <v>15</v>
      </c>
      <c r="D6" s="20">
        <v>2</v>
      </c>
      <c r="E6" s="20">
        <v>1</v>
      </c>
      <c r="F6">
        <f>COUNTIFS(DSCB!$C:$C,B6,DSCB!$F:$F,3)</f>
        <v>1</v>
      </c>
    </row>
    <row r="7" spans="1:6">
      <c r="A7" s="2">
        <v>6</v>
      </c>
      <c r="B7" s="2" t="s">
        <v>16</v>
      </c>
      <c r="C7" s="2" t="s">
        <v>17</v>
      </c>
      <c r="D7" s="20">
        <v>4</v>
      </c>
      <c r="E7" s="20">
        <v>35</v>
      </c>
      <c r="F7">
        <f>COUNTIFS(DSCB!$C:$C,B7,DSCB!$F:$F,3)</f>
        <v>1</v>
      </c>
    </row>
    <row r="8" spans="1:6">
      <c r="A8" s="2">
        <v>7</v>
      </c>
      <c r="B8" s="2" t="s">
        <v>18</v>
      </c>
      <c r="C8" s="2" t="s">
        <v>19</v>
      </c>
      <c r="D8" s="20">
        <v>25</v>
      </c>
      <c r="E8" s="20">
        <v>36</v>
      </c>
      <c r="F8">
        <f>COUNTIFS(DSCB!$C:$C,B8,DSCB!$F:$F,3)</f>
        <v>1</v>
      </c>
    </row>
    <row r="9" spans="1:6">
      <c r="A9" s="2">
        <v>8</v>
      </c>
      <c r="B9" s="2" t="s">
        <v>20</v>
      </c>
      <c r="C9" s="2" t="s">
        <v>17</v>
      </c>
      <c r="D9" s="20">
        <v>20</v>
      </c>
      <c r="E9" s="20">
        <v>5</v>
      </c>
      <c r="F9">
        <f>COUNTIFS(DSCB!$C:$C,B9,DSCB!$F:$F,3)</f>
        <v>0</v>
      </c>
    </row>
    <row r="10" spans="1:6">
      <c r="A10" s="2">
        <v>9</v>
      </c>
      <c r="B10" s="2" t="s">
        <v>21</v>
      </c>
      <c r="C10" s="2" t="s">
        <v>7</v>
      </c>
      <c r="D10" s="20">
        <v>13</v>
      </c>
      <c r="E10" s="20">
        <v>17</v>
      </c>
      <c r="F10">
        <f>COUNTIFS(DSCB!$C:$C,B10,DSCB!$F:$F,3)</f>
        <v>2</v>
      </c>
    </row>
    <row r="11" spans="1:6">
      <c r="A11" s="2">
        <v>10</v>
      </c>
      <c r="B11" s="2" t="s">
        <v>22</v>
      </c>
      <c r="C11" s="2" t="s">
        <v>23</v>
      </c>
      <c r="D11" s="20">
        <v>11</v>
      </c>
      <c r="E11" s="20">
        <v>5</v>
      </c>
      <c r="F11">
        <f>COUNTIFS(DSCB!$C:$C,B11,DSCB!$F:$F,3)</f>
        <v>1</v>
      </c>
    </row>
    <row r="12" spans="1:6">
      <c r="A12" s="2">
        <v>11</v>
      </c>
      <c r="B12" s="2" t="s">
        <v>24</v>
      </c>
      <c r="C12" s="2" t="s">
        <v>25</v>
      </c>
      <c r="D12" s="20">
        <v>5</v>
      </c>
      <c r="E12" s="20">
        <v>98</v>
      </c>
      <c r="F12">
        <f>COUNTIFS(DSCB!$C:$C,B12,DSCB!$F:$F,3)</f>
        <v>1</v>
      </c>
    </row>
    <row r="13" spans="1:6">
      <c r="A13" s="2">
        <v>12</v>
      </c>
      <c r="B13" s="2" t="s">
        <v>26</v>
      </c>
      <c r="C13" s="2" t="s">
        <v>27</v>
      </c>
      <c r="D13" s="20">
        <v>4</v>
      </c>
      <c r="E13" s="20">
        <v>19</v>
      </c>
      <c r="F13">
        <f>COUNTIFS(DSCB!$C:$C,B13,DSCB!$F:$F,3)</f>
        <v>1</v>
      </c>
    </row>
    <row r="14" spans="1:6">
      <c r="A14" s="2">
        <v>13</v>
      </c>
      <c r="B14" s="2" t="s">
        <v>28</v>
      </c>
      <c r="C14" s="2" t="s">
        <v>29</v>
      </c>
      <c r="D14" s="20">
        <v>20</v>
      </c>
      <c r="E14" s="20">
        <v>39</v>
      </c>
      <c r="F14">
        <f>COUNTIFS(DSCB!$C:$C,B14,DSCB!$F:$F,3)</f>
        <v>0</v>
      </c>
    </row>
    <row r="15" spans="1:6">
      <c r="A15" s="2">
        <v>14</v>
      </c>
      <c r="B15" s="2" t="s">
        <v>30</v>
      </c>
      <c r="C15" s="2" t="s">
        <v>31</v>
      </c>
      <c r="D15" s="20">
        <v>15</v>
      </c>
      <c r="E15" s="20">
        <v>48</v>
      </c>
      <c r="F15">
        <f>COUNTIFS(DSCB!$C:$C,B15,DSCB!$F:$F,3)</f>
        <v>0</v>
      </c>
    </row>
    <row r="16" spans="1:6">
      <c r="A16" s="2">
        <v>15</v>
      </c>
      <c r="B16" s="2" t="s">
        <v>32</v>
      </c>
      <c r="C16" s="2" t="s">
        <v>33</v>
      </c>
      <c r="D16" s="20">
        <v>12</v>
      </c>
      <c r="E16" s="20">
        <v>81</v>
      </c>
      <c r="F16">
        <f>COUNTIFS(DSCB!$C:$C,B16,DSCB!$F:$F,3)</f>
        <v>1</v>
      </c>
    </row>
    <row r="17" spans="1:6">
      <c r="A17" s="2">
        <v>16</v>
      </c>
      <c r="B17" s="2" t="s">
        <v>34</v>
      </c>
      <c r="C17" s="2" t="s">
        <v>35</v>
      </c>
      <c r="D17" s="20">
        <v>14</v>
      </c>
      <c r="E17" s="20">
        <v>63</v>
      </c>
      <c r="F17">
        <f>COUNTIFS(DSCB!$C:$C,B17,DSCB!$F:$F,3)</f>
        <v>0</v>
      </c>
    </row>
    <row r="18" spans="1:6">
      <c r="A18" s="2">
        <v>17</v>
      </c>
      <c r="B18" s="2" t="s">
        <v>36</v>
      </c>
      <c r="C18" s="2" t="s">
        <v>37</v>
      </c>
      <c r="D18" s="20">
        <v>2</v>
      </c>
      <c r="E18" s="20">
        <v>3</v>
      </c>
      <c r="F18">
        <f>COUNTIFS(DSCB!$C:$C,B18,DSCB!$F:$F,3)</f>
        <v>1</v>
      </c>
    </row>
    <row r="19" spans="1:6">
      <c r="A19" s="2">
        <v>18</v>
      </c>
      <c r="B19" s="2" t="s">
        <v>38</v>
      </c>
      <c r="C19" s="2" t="s">
        <v>39</v>
      </c>
      <c r="D19" s="20">
        <v>17</v>
      </c>
      <c r="E19" s="20">
        <v>27</v>
      </c>
      <c r="F19">
        <f>COUNTIFS(DSCB!$C:$C,B19,DSCB!$F:$F,3)</f>
        <v>1</v>
      </c>
    </row>
    <row r="20" spans="1:6">
      <c r="A20" s="2">
        <v>19</v>
      </c>
      <c r="B20" s="2" t="s">
        <v>40</v>
      </c>
      <c r="C20" s="2" t="s">
        <v>13</v>
      </c>
      <c r="D20" s="20">
        <v>5</v>
      </c>
      <c r="E20" s="20">
        <v>21</v>
      </c>
      <c r="F20">
        <f>COUNTIFS(DSCB!$C:$C,B20,DSCB!$F:$F,3)</f>
        <v>1</v>
      </c>
    </row>
    <row r="21" spans="1:6">
      <c r="A21" s="2">
        <v>20</v>
      </c>
      <c r="B21" s="2" t="s">
        <v>41</v>
      </c>
      <c r="C21" s="2" t="s">
        <v>39</v>
      </c>
      <c r="D21" s="20">
        <v>23</v>
      </c>
      <c r="E21" s="20">
        <v>5</v>
      </c>
      <c r="F21">
        <f>COUNTIFS(DSCB!$C:$C,B21,DSCB!$F:$F,3)</f>
        <v>1</v>
      </c>
    </row>
    <row r="22" spans="1:6">
      <c r="A22" s="2">
        <v>21</v>
      </c>
      <c r="B22" s="2" t="s">
        <v>42</v>
      </c>
      <c r="C22" s="2" t="s">
        <v>13</v>
      </c>
      <c r="D22" s="20">
        <v>13</v>
      </c>
      <c r="E22" s="20">
        <v>28</v>
      </c>
      <c r="F22">
        <f>COUNTIFS(DSCB!$C:$C,B22,DSCB!$F:$F,3)</f>
        <v>0</v>
      </c>
    </row>
    <row r="23" spans="1:6">
      <c r="A23" s="2">
        <v>22</v>
      </c>
      <c r="B23" s="2" t="s">
        <v>43</v>
      </c>
      <c r="C23" s="2" t="s">
        <v>9</v>
      </c>
      <c r="D23" s="20">
        <v>13</v>
      </c>
      <c r="E23" s="20">
        <v>4</v>
      </c>
      <c r="F23">
        <f>COUNTIFS(DSCB!$C:$C,B23,DSCB!$F:$F,3)</f>
        <v>1</v>
      </c>
    </row>
    <row r="24" spans="1:6">
      <c r="A24" s="2">
        <v>23</v>
      </c>
      <c r="B24" s="2" t="s">
        <v>44</v>
      </c>
      <c r="C24" s="2" t="s">
        <v>23</v>
      </c>
      <c r="D24" s="20">
        <v>12</v>
      </c>
      <c r="E24" s="20">
        <v>86</v>
      </c>
      <c r="F24">
        <f>COUNTIFS(DSCB!$C:$C,B24,DSCB!$F:$F,3)</f>
        <v>0</v>
      </c>
    </row>
    <row r="25" spans="1:6">
      <c r="A25" s="2">
        <v>24</v>
      </c>
      <c r="B25" s="2" t="s">
        <v>45</v>
      </c>
      <c r="C25" s="2" t="s">
        <v>46</v>
      </c>
      <c r="D25" s="20">
        <v>11</v>
      </c>
      <c r="E25" s="20">
        <v>93</v>
      </c>
      <c r="F25">
        <f>COUNTIFS(DSCB!$C:$C,B25,DSCB!$F:$F,3)</f>
        <v>1</v>
      </c>
    </row>
    <row r="26" spans="1:6">
      <c r="A26" s="2">
        <v>25</v>
      </c>
      <c r="B26" s="2" t="s">
        <v>47</v>
      </c>
      <c r="C26" s="2" t="s">
        <v>48</v>
      </c>
      <c r="D26" s="20">
        <v>15</v>
      </c>
      <c r="E26" s="20">
        <v>3</v>
      </c>
      <c r="F26">
        <f>COUNTIFS(DSCB!$C:$C,B26,DSCB!$F:$F,3)</f>
        <v>2</v>
      </c>
    </row>
    <row r="27" spans="1:6">
      <c r="A27" s="2">
        <v>26</v>
      </c>
      <c r="B27" s="2" t="s">
        <v>49</v>
      </c>
      <c r="C27" s="2" t="s">
        <v>50</v>
      </c>
      <c r="D27" s="20">
        <v>5</v>
      </c>
      <c r="E27" s="20">
        <v>82</v>
      </c>
      <c r="F27">
        <f>COUNTIFS(DSCB!$C:$C,B27,DSCB!$F:$F,3)</f>
        <v>0</v>
      </c>
    </row>
    <row r="28" spans="1:6">
      <c r="A28" s="2">
        <v>27</v>
      </c>
      <c r="B28" s="2" t="s">
        <v>51</v>
      </c>
      <c r="C28" s="2" t="s">
        <v>19</v>
      </c>
      <c r="D28" s="20">
        <v>10</v>
      </c>
      <c r="E28" s="20">
        <v>40</v>
      </c>
      <c r="F28">
        <f>COUNTIFS(DSCB!$C:$C,B28,DSCB!$F:$F,3)</f>
        <v>1</v>
      </c>
    </row>
    <row r="29" spans="1:6">
      <c r="A29" s="2">
        <v>28</v>
      </c>
      <c r="B29" s="2" t="s">
        <v>52</v>
      </c>
      <c r="C29" s="2" t="s">
        <v>53</v>
      </c>
      <c r="D29" s="20">
        <v>4</v>
      </c>
      <c r="E29" s="20">
        <v>28</v>
      </c>
      <c r="F29">
        <f>COUNTIFS(DSCB!$C:$C,B29,DSCB!$F:$F,3)</f>
        <v>0</v>
      </c>
    </row>
    <row r="30" spans="1:6">
      <c r="A30" s="2">
        <v>29</v>
      </c>
      <c r="B30" s="2" t="s">
        <v>54</v>
      </c>
      <c r="C30" s="2" t="s">
        <v>55</v>
      </c>
      <c r="D30" s="20">
        <v>20</v>
      </c>
      <c r="E30" s="20">
        <v>1</v>
      </c>
      <c r="F30">
        <f>COUNTIFS(DSCB!$C:$C,B30,DSCB!$F:$F,3)</f>
        <v>2</v>
      </c>
    </row>
    <row r="31" spans="1:6">
      <c r="A31" s="2">
        <v>30</v>
      </c>
      <c r="B31" s="2" t="s">
        <v>14</v>
      </c>
      <c r="C31" s="2" t="s">
        <v>37</v>
      </c>
      <c r="D31" s="20">
        <v>8</v>
      </c>
      <c r="E31" s="20">
        <v>27</v>
      </c>
      <c r="F31">
        <f>COUNTIFS(DSCB!$C:$C,B31,DSCB!$F:$F,3)</f>
        <v>1</v>
      </c>
    </row>
    <row r="32" spans="1:6">
      <c r="A32" s="2">
        <v>31</v>
      </c>
      <c r="B32" s="2" t="s">
        <v>56</v>
      </c>
      <c r="C32" s="2" t="s">
        <v>19</v>
      </c>
      <c r="D32" s="20">
        <v>12</v>
      </c>
      <c r="E32" s="20">
        <v>71</v>
      </c>
      <c r="F32">
        <f>COUNTIFS(DSCB!$C:$C,B32,DSCB!$F:$F,3)</f>
        <v>2</v>
      </c>
    </row>
    <row r="33" spans="1:6">
      <c r="A33" s="2">
        <v>32</v>
      </c>
      <c r="B33" s="2" t="s">
        <v>57</v>
      </c>
      <c r="C33" s="2" t="s">
        <v>58</v>
      </c>
      <c r="D33" s="20">
        <v>21</v>
      </c>
      <c r="E33" s="20">
        <v>77</v>
      </c>
      <c r="F33">
        <f>COUNTIFS(DSCB!$C:$C,B33,DSCB!$F:$F,3)</f>
        <v>1</v>
      </c>
    </row>
    <row r="34" spans="1:6">
      <c r="A34" s="2">
        <v>33</v>
      </c>
      <c r="B34" s="2" t="s">
        <v>59</v>
      </c>
      <c r="C34" s="2" t="s">
        <v>31</v>
      </c>
      <c r="D34" s="20">
        <v>22</v>
      </c>
      <c r="E34" s="20">
        <v>58</v>
      </c>
      <c r="F34">
        <f>COUNTIFS(DSCB!$C:$C,B34,DSCB!$F:$F,3)</f>
        <v>0</v>
      </c>
    </row>
    <row r="35" spans="1:6">
      <c r="A35" s="2">
        <v>34</v>
      </c>
      <c r="B35" s="2" t="s">
        <v>60</v>
      </c>
      <c r="C35" s="2" t="s">
        <v>61</v>
      </c>
      <c r="D35" s="20">
        <v>18</v>
      </c>
      <c r="E35" s="20">
        <v>76</v>
      </c>
      <c r="F35">
        <f>COUNTIFS(DSCB!$C:$C,B35,DSCB!$F:$F,3)</f>
        <v>0</v>
      </c>
    </row>
    <row r="36" spans="1:6">
      <c r="A36" s="2">
        <v>35</v>
      </c>
      <c r="B36" s="2" t="s">
        <v>62</v>
      </c>
      <c r="C36" s="2" t="s">
        <v>25</v>
      </c>
      <c r="D36" s="20">
        <v>9</v>
      </c>
      <c r="E36" s="20">
        <v>58</v>
      </c>
      <c r="F36">
        <f>COUNTIFS(DSCB!$C:$C,B36,DSCB!$F:$F,3)</f>
        <v>0</v>
      </c>
    </row>
    <row r="37" spans="1:6">
      <c r="A37" s="2">
        <v>36</v>
      </c>
      <c r="B37" s="2" t="s">
        <v>63</v>
      </c>
      <c r="C37" s="2" t="s">
        <v>17</v>
      </c>
      <c r="D37" s="20">
        <v>19</v>
      </c>
      <c r="E37" s="20">
        <v>62</v>
      </c>
      <c r="F37">
        <f>COUNTIFS(DSCB!$C:$C,B37,DSCB!$F:$F,3)</f>
        <v>0</v>
      </c>
    </row>
    <row r="38" spans="1:6">
      <c r="A38" s="2">
        <v>37</v>
      </c>
      <c r="B38" s="2" t="s">
        <v>64</v>
      </c>
      <c r="C38" s="2" t="s">
        <v>35</v>
      </c>
      <c r="D38" s="20">
        <v>24</v>
      </c>
      <c r="E38" s="20">
        <v>72</v>
      </c>
      <c r="F38">
        <f>COUNTIFS(DSCB!$C:$C,B38,DSCB!$F:$F,3)</f>
        <v>0</v>
      </c>
    </row>
    <row r="39" spans="1:6">
      <c r="A39" s="2">
        <v>38</v>
      </c>
      <c r="B39" s="2" t="s">
        <v>65</v>
      </c>
      <c r="C39" s="2" t="s">
        <v>35</v>
      </c>
      <c r="D39" s="20">
        <v>8</v>
      </c>
      <c r="E39" s="20">
        <v>78</v>
      </c>
      <c r="F39">
        <f>COUNTIFS(DSCB!$C:$C,B39,DSCB!$F:$F,3)</f>
        <v>0</v>
      </c>
    </row>
    <row r="40" spans="1:6">
      <c r="A40" s="2">
        <v>39</v>
      </c>
      <c r="B40" s="2" t="s">
        <v>66</v>
      </c>
      <c r="C40" s="2" t="s">
        <v>67</v>
      </c>
      <c r="D40" s="20">
        <v>13</v>
      </c>
      <c r="E40" s="20">
        <v>94</v>
      </c>
      <c r="F40">
        <f>COUNTIFS(DSCB!$C:$C,B40,DSCB!$F:$F,3)</f>
        <v>0</v>
      </c>
    </row>
    <row r="41" spans="1:6">
      <c r="A41" s="2">
        <v>40</v>
      </c>
      <c r="B41" s="2" t="s">
        <v>68</v>
      </c>
      <c r="C41" s="2" t="s">
        <v>69</v>
      </c>
      <c r="D41" s="20">
        <v>24</v>
      </c>
      <c r="E41" s="20">
        <v>93</v>
      </c>
      <c r="F41">
        <f>COUNTIFS(DSCB!$C:$C,B41,DSCB!$F:$F,3)</f>
        <v>0</v>
      </c>
    </row>
    <row r="42" spans="1:6">
      <c r="A42" s="2">
        <v>41</v>
      </c>
      <c r="B42" s="2" t="s">
        <v>70</v>
      </c>
      <c r="C42" s="2" t="s">
        <v>11</v>
      </c>
      <c r="D42" s="20">
        <v>9</v>
      </c>
      <c r="E42" s="20">
        <v>90</v>
      </c>
      <c r="F42">
        <f>COUNTIFS(DSCB!$C:$C,B42,DSCB!$F:$F,3)</f>
        <v>0</v>
      </c>
    </row>
    <row r="43" spans="1:6">
      <c r="A43" s="2">
        <v>42</v>
      </c>
      <c r="B43" s="2" t="s">
        <v>71</v>
      </c>
      <c r="C43" s="2" t="s">
        <v>11</v>
      </c>
      <c r="D43" s="20">
        <v>17</v>
      </c>
      <c r="E43" s="20">
        <v>56</v>
      </c>
      <c r="F43">
        <f>COUNTIFS(DSCB!$C:$C,B43,DSCB!$F:$F,3)</f>
        <v>0</v>
      </c>
    </row>
    <row r="44" spans="1:6">
      <c r="A44" s="2">
        <v>43</v>
      </c>
      <c r="B44" s="2" t="s">
        <v>72</v>
      </c>
      <c r="C44" s="2" t="s">
        <v>48</v>
      </c>
      <c r="D44" s="20">
        <v>24</v>
      </c>
      <c r="E44" s="20">
        <v>34</v>
      </c>
      <c r="F44">
        <f>COUNTIFS(DSCB!$C:$C,B44,DSCB!$F:$F,3)</f>
        <v>0</v>
      </c>
    </row>
    <row r="45" spans="1:6">
      <c r="A45" s="2">
        <v>44</v>
      </c>
      <c r="B45" s="2" t="s">
        <v>73</v>
      </c>
      <c r="C45" s="2" t="s">
        <v>19</v>
      </c>
      <c r="D45" s="20">
        <v>16</v>
      </c>
      <c r="E45" s="20">
        <v>33</v>
      </c>
      <c r="F45">
        <f>COUNTIFS(DSCB!$C:$C,B45,DSCB!$F:$F,3)</f>
        <v>0</v>
      </c>
    </row>
    <row r="46" spans="1:6">
      <c r="A46" s="2">
        <v>45</v>
      </c>
      <c r="B46" s="2" t="s">
        <v>74</v>
      </c>
      <c r="C46" s="2" t="s">
        <v>15</v>
      </c>
      <c r="D46" s="20">
        <v>16</v>
      </c>
      <c r="E46" s="20">
        <v>76</v>
      </c>
      <c r="F46">
        <f>COUNTIFS(DSCB!$C:$C,B46,DSCB!$F:$F,3)</f>
        <v>0</v>
      </c>
    </row>
    <row r="47" spans="1:6">
      <c r="A47" s="2">
        <v>46</v>
      </c>
      <c r="B47" s="2" t="s">
        <v>75</v>
      </c>
      <c r="C47" s="2" t="s">
        <v>76</v>
      </c>
      <c r="D47" s="20">
        <v>4</v>
      </c>
      <c r="E47" s="20">
        <v>2</v>
      </c>
      <c r="F47">
        <f>COUNTIFS(DSCB!$C:$C,B47,DSCB!$F:$F,3)</f>
        <v>0</v>
      </c>
    </row>
    <row r="48" spans="1:6">
      <c r="A48" s="2">
        <v>47</v>
      </c>
      <c r="B48" s="2" t="s">
        <v>77</v>
      </c>
      <c r="C48" s="2" t="s">
        <v>17</v>
      </c>
      <c r="D48" s="20">
        <v>23</v>
      </c>
      <c r="E48" s="20">
        <v>96</v>
      </c>
      <c r="F48">
        <f>COUNTIFS(DSCB!$C:$C,B48,DSCB!$F:$F,3)</f>
        <v>0</v>
      </c>
    </row>
    <row r="49" spans="1:6">
      <c r="A49" s="2">
        <v>48</v>
      </c>
      <c r="B49" s="2" t="s">
        <v>78</v>
      </c>
      <c r="C49" s="2" t="s">
        <v>13</v>
      </c>
      <c r="D49" s="20">
        <v>21</v>
      </c>
      <c r="E49" s="20">
        <v>31</v>
      </c>
      <c r="F49">
        <f>COUNTIFS(DSCB!$C:$C,B49,DSCB!$F:$F,3)</f>
        <v>0</v>
      </c>
    </row>
    <row r="50" spans="1:6">
      <c r="A50" s="2">
        <v>49</v>
      </c>
      <c r="B50" s="2" t="s">
        <v>79</v>
      </c>
      <c r="C50" s="2" t="s">
        <v>61</v>
      </c>
      <c r="D50" s="20">
        <v>3</v>
      </c>
      <c r="E50" s="20">
        <v>79</v>
      </c>
      <c r="F50">
        <f>COUNTIFS(DSCB!$C:$C,B50,DSCB!$F:$F,3)</f>
        <v>0</v>
      </c>
    </row>
    <row r="51" spans="1:6">
      <c r="A51" s="2">
        <v>50</v>
      </c>
      <c r="B51" s="2" t="s">
        <v>80</v>
      </c>
      <c r="C51" s="2" t="s">
        <v>7</v>
      </c>
      <c r="D51" s="20">
        <v>13</v>
      </c>
      <c r="E51" s="20">
        <v>72</v>
      </c>
      <c r="F51">
        <f>COUNTIFS(DSCB!$C:$C,B51,DSCB!$F:$F,3)</f>
        <v>0</v>
      </c>
    </row>
    <row r="52" spans="1:6">
      <c r="A52" s="2">
        <v>51</v>
      </c>
      <c r="B52" s="2" t="s">
        <v>81</v>
      </c>
      <c r="C52" s="2" t="s">
        <v>19</v>
      </c>
      <c r="D52" s="20">
        <v>26</v>
      </c>
      <c r="E52" s="20">
        <v>78</v>
      </c>
      <c r="F52">
        <f>COUNTIFS(DSCB!$C:$C,B52,DSCB!$F:$F,3)</f>
        <v>0</v>
      </c>
    </row>
    <row r="53" spans="1:6">
      <c r="A53" s="2">
        <v>52</v>
      </c>
      <c r="B53" s="2" t="s">
        <v>82</v>
      </c>
      <c r="C53" s="2" t="s">
        <v>11</v>
      </c>
      <c r="D53" s="20">
        <v>16</v>
      </c>
      <c r="E53" s="20">
        <v>51</v>
      </c>
      <c r="F53">
        <f>COUNTIFS(DSCB!$C:$C,B53,DSCB!$F:$F,3)</f>
        <v>0</v>
      </c>
    </row>
    <row r="54" spans="1:6">
      <c r="A54" s="2">
        <v>53</v>
      </c>
      <c r="B54" s="2" t="s">
        <v>83</v>
      </c>
      <c r="C54" s="2" t="s">
        <v>13</v>
      </c>
      <c r="D54" s="20">
        <v>8</v>
      </c>
      <c r="E54" s="20">
        <v>59</v>
      </c>
      <c r="F54">
        <f>COUNTIFS(DSCB!$C:$C,B54,DSCB!$F:$F,3)</f>
        <v>0</v>
      </c>
    </row>
    <row r="55" spans="1:6">
      <c r="A55" s="2">
        <v>54</v>
      </c>
      <c r="B55" s="2" t="s">
        <v>84</v>
      </c>
      <c r="C55" s="2" t="s">
        <v>31</v>
      </c>
      <c r="D55" s="20">
        <v>9</v>
      </c>
      <c r="E55" s="20">
        <v>97</v>
      </c>
      <c r="F55">
        <f>COUNTIFS(DSCB!$C:$C,B55,DSCB!$F:$F,3)</f>
        <v>0</v>
      </c>
    </row>
    <row r="56" spans="1:6">
      <c r="A56" s="2">
        <v>55</v>
      </c>
      <c r="B56" s="2" t="s">
        <v>85</v>
      </c>
      <c r="C56" s="2" t="s">
        <v>33</v>
      </c>
      <c r="D56" s="20">
        <v>14</v>
      </c>
      <c r="E56" s="20">
        <v>7</v>
      </c>
      <c r="F56">
        <f>COUNTIFS(DSCB!$C:$C,B56,DSCB!$F:$F,3)</f>
        <v>0</v>
      </c>
    </row>
    <row r="57" spans="1:6">
      <c r="A57" s="2">
        <v>56</v>
      </c>
      <c r="B57" s="2" t="s">
        <v>86</v>
      </c>
      <c r="C57" s="2" t="s">
        <v>31</v>
      </c>
      <c r="D57" s="20">
        <v>22</v>
      </c>
      <c r="E57" s="20">
        <v>16</v>
      </c>
      <c r="F57">
        <f>COUNTIFS(DSCB!$C:$C,B57,DSCB!$F:$F,3)</f>
        <v>0</v>
      </c>
    </row>
    <row r="58" spans="1:6">
      <c r="A58" s="2">
        <v>57</v>
      </c>
      <c r="B58" s="2" t="s">
        <v>87</v>
      </c>
      <c r="C58" s="2" t="s">
        <v>69</v>
      </c>
      <c r="D58" s="20">
        <v>23</v>
      </c>
      <c r="E58" s="20">
        <v>79</v>
      </c>
      <c r="F58">
        <f>COUNTIFS(DSCB!$C:$C,B58,DSCB!$F:$F,3)</f>
        <v>0</v>
      </c>
    </row>
    <row r="59" spans="1:6">
      <c r="A59" s="2">
        <v>58</v>
      </c>
      <c r="B59" s="2" t="s">
        <v>88</v>
      </c>
      <c r="C59" s="2" t="s">
        <v>50</v>
      </c>
      <c r="D59" s="20">
        <v>26</v>
      </c>
      <c r="E59" s="20">
        <v>38</v>
      </c>
      <c r="F59">
        <f>COUNTIFS(DSCB!$C:$C,B59,DSCB!$F:$F,3)</f>
        <v>0</v>
      </c>
    </row>
    <row r="60" spans="1:6">
      <c r="A60" s="2">
        <v>59</v>
      </c>
      <c r="B60" s="2" t="s">
        <v>89</v>
      </c>
      <c r="C60" s="2" t="s">
        <v>37</v>
      </c>
      <c r="D60" s="20">
        <v>13</v>
      </c>
      <c r="E60" s="20">
        <v>14</v>
      </c>
      <c r="F60">
        <f>COUNTIFS(DSCB!$C:$C,B60,DSCB!$F:$F,3)</f>
        <v>0</v>
      </c>
    </row>
    <row r="61" spans="1:6">
      <c r="A61" s="2">
        <v>60</v>
      </c>
      <c r="B61" s="2" t="s">
        <v>90</v>
      </c>
      <c r="C61" s="2" t="s">
        <v>9</v>
      </c>
      <c r="D61" s="20">
        <v>18</v>
      </c>
      <c r="E61" s="20">
        <v>49</v>
      </c>
      <c r="F61">
        <f>COUNTIFS(DSCB!$C:$C,B61,DSCB!$F:$F,3)</f>
        <v>0</v>
      </c>
    </row>
    <row r="62" spans="1:6">
      <c r="A62" s="2">
        <v>61</v>
      </c>
      <c r="B62" s="2" t="s">
        <v>91</v>
      </c>
      <c r="C62" s="2" t="s">
        <v>25</v>
      </c>
      <c r="D62" s="20">
        <v>8</v>
      </c>
      <c r="E62" s="20">
        <v>45</v>
      </c>
      <c r="F62">
        <f>COUNTIFS(DSCB!$C:$C,B62,DSCB!$F:$F,3)</f>
        <v>0</v>
      </c>
    </row>
    <row r="63" spans="1:6">
      <c r="A63" s="2">
        <v>62</v>
      </c>
      <c r="B63" s="2" t="s">
        <v>92</v>
      </c>
      <c r="C63" s="2" t="s">
        <v>69</v>
      </c>
      <c r="D63" s="20">
        <v>8</v>
      </c>
      <c r="E63" s="20">
        <v>21</v>
      </c>
      <c r="F63">
        <f>COUNTIFS(DSCB!$C:$C,B63,DSCB!$F:$F,3)</f>
        <v>0</v>
      </c>
    </row>
    <row r="64" spans="1:6">
      <c r="A64" s="2">
        <v>63</v>
      </c>
      <c r="B64" s="2" t="s">
        <v>93</v>
      </c>
      <c r="C64" s="2" t="s">
        <v>25</v>
      </c>
      <c r="D64" s="20">
        <v>13</v>
      </c>
      <c r="E64" s="20">
        <v>87</v>
      </c>
      <c r="F64">
        <f>COUNTIFS(DSCB!$C:$C,B64,DSCB!$F:$F,3)</f>
        <v>0</v>
      </c>
    </row>
    <row r="65" spans="1:6">
      <c r="A65" s="2">
        <v>64</v>
      </c>
      <c r="B65" s="2" t="s">
        <v>94</v>
      </c>
      <c r="C65" s="2" t="s">
        <v>61</v>
      </c>
      <c r="D65" s="20">
        <v>17</v>
      </c>
      <c r="E65" s="20">
        <v>18</v>
      </c>
      <c r="F65">
        <f>COUNTIFS(DSCB!$C:$C,B65,DSCB!$F:$F,3)</f>
        <v>0</v>
      </c>
    </row>
    <row r="66" spans="1:6">
      <c r="A66" s="2">
        <v>65</v>
      </c>
      <c r="B66" s="2" t="s">
        <v>95</v>
      </c>
      <c r="C66" s="2" t="s">
        <v>33</v>
      </c>
      <c r="D66" s="20">
        <v>8</v>
      </c>
      <c r="E66" s="20">
        <v>65</v>
      </c>
      <c r="F66">
        <f>COUNTIFS(DSCB!$C:$C,B66,DSCB!$F:$F,3)</f>
        <v>0</v>
      </c>
    </row>
    <row r="67" spans="1:6">
      <c r="A67" s="2">
        <v>66</v>
      </c>
      <c r="B67" s="2" t="s">
        <v>96</v>
      </c>
      <c r="C67" s="2" t="s">
        <v>97</v>
      </c>
      <c r="D67" s="20">
        <v>8</v>
      </c>
      <c r="E67" s="20">
        <v>49</v>
      </c>
      <c r="F67">
        <f>COUNTIFS(DSCB!$C:$C,B67,DSCB!$F:$F,3)</f>
        <v>0</v>
      </c>
    </row>
    <row r="68" spans="1:6">
      <c r="A68" s="2">
        <v>67</v>
      </c>
      <c r="B68" s="2" t="s">
        <v>98</v>
      </c>
      <c r="C68" s="2" t="s">
        <v>23</v>
      </c>
      <c r="D68" s="20">
        <v>7</v>
      </c>
      <c r="E68" s="20">
        <v>52</v>
      </c>
      <c r="F68">
        <f>COUNTIFS(DSCB!$C:$C,B68,DSCB!$F:$F,3)</f>
        <v>0</v>
      </c>
    </row>
    <row r="69" spans="1:6">
      <c r="A69" s="2">
        <v>68</v>
      </c>
      <c r="B69" s="2" t="s">
        <v>99</v>
      </c>
      <c r="C69" s="2" t="s">
        <v>23</v>
      </c>
      <c r="D69" s="20">
        <v>9</v>
      </c>
      <c r="E69" s="20">
        <v>3</v>
      </c>
      <c r="F69">
        <f>COUNTIFS(DSCB!$C:$C,B69,DSCB!$F:$F,3)</f>
        <v>0</v>
      </c>
    </row>
    <row r="70" spans="1:6">
      <c r="A70" s="2">
        <v>69</v>
      </c>
      <c r="B70" s="2" t="s">
        <v>100</v>
      </c>
      <c r="C70" s="2" t="s">
        <v>61</v>
      </c>
      <c r="D70" s="20">
        <v>21</v>
      </c>
      <c r="E70" s="20">
        <v>81</v>
      </c>
      <c r="F70">
        <f>COUNTIFS(DSCB!$C:$C,B70,DSCB!$F:$F,3)</f>
        <v>0</v>
      </c>
    </row>
    <row r="71" spans="1:6">
      <c r="A71" s="2">
        <v>70</v>
      </c>
      <c r="B71" s="2" t="s">
        <v>101</v>
      </c>
      <c r="C71" s="2" t="s">
        <v>17</v>
      </c>
      <c r="D71" s="20">
        <v>10</v>
      </c>
      <c r="E71" s="20">
        <v>38</v>
      </c>
      <c r="F71">
        <f>COUNTIFS(DSCB!$C:$C,B71,DSCB!$F:$F,3)</f>
        <v>0</v>
      </c>
    </row>
    <row r="72" spans="1:6">
      <c r="A72" s="2">
        <v>71</v>
      </c>
      <c r="B72" s="2" t="s">
        <v>102</v>
      </c>
      <c r="C72" s="2" t="s">
        <v>50</v>
      </c>
      <c r="D72" s="20">
        <v>8</v>
      </c>
      <c r="E72" s="20">
        <v>4</v>
      </c>
      <c r="F72">
        <f>COUNTIFS(DSCB!$C:$C,B72,DSCB!$F:$F,3)</f>
        <v>0</v>
      </c>
    </row>
    <row r="73" spans="1:6">
      <c r="A73" s="2">
        <v>72</v>
      </c>
      <c r="B73" s="2" t="s">
        <v>103</v>
      </c>
      <c r="C73" s="2" t="s">
        <v>15</v>
      </c>
      <c r="D73" s="20">
        <v>16</v>
      </c>
      <c r="E73" s="20">
        <v>46</v>
      </c>
      <c r="F73">
        <f>COUNTIFS(DSCB!$C:$C,B73,DSCB!$F:$F,3)</f>
        <v>0</v>
      </c>
    </row>
    <row r="74" spans="1:6">
      <c r="A74" s="2">
        <v>73</v>
      </c>
      <c r="B74" s="2" t="s">
        <v>104</v>
      </c>
      <c r="C74" s="2" t="s">
        <v>105</v>
      </c>
      <c r="D74" s="20">
        <v>16</v>
      </c>
      <c r="E74" s="20">
        <v>99</v>
      </c>
      <c r="F74">
        <f>COUNTIFS(DSCB!$C:$C,B74,DSCB!$F:$F,3)</f>
        <v>0</v>
      </c>
    </row>
    <row r="75" spans="1:6">
      <c r="A75" s="2">
        <v>74</v>
      </c>
      <c r="B75" s="2" t="s">
        <v>106</v>
      </c>
      <c r="C75" s="2" t="s">
        <v>15</v>
      </c>
      <c r="D75" s="20">
        <v>11</v>
      </c>
      <c r="E75" s="20">
        <v>39</v>
      </c>
      <c r="F75">
        <f>COUNTIFS(DSCB!$C:$C,B75,DSCB!$F:$F,3)</f>
        <v>0</v>
      </c>
    </row>
    <row r="76" spans="1:6">
      <c r="A76" s="2">
        <v>75</v>
      </c>
      <c r="B76" s="2" t="s">
        <v>44</v>
      </c>
      <c r="C76" s="2" t="s">
        <v>17</v>
      </c>
      <c r="D76" s="20">
        <v>21</v>
      </c>
      <c r="E76" s="20">
        <v>55</v>
      </c>
      <c r="F76">
        <f>COUNTIFS(DSCB!$C:$C,B76,DSCB!$F:$F,3)</f>
        <v>0</v>
      </c>
    </row>
    <row r="77" spans="1:6">
      <c r="A77" s="2">
        <v>76</v>
      </c>
      <c r="B77" s="2" t="s">
        <v>107</v>
      </c>
      <c r="C77" s="2" t="s">
        <v>50</v>
      </c>
      <c r="D77" s="20">
        <v>6</v>
      </c>
      <c r="E77" s="20">
        <v>20</v>
      </c>
      <c r="F77">
        <f>COUNTIFS(DSCB!$C:$C,B77,DSCB!$F:$F,3)</f>
        <v>0</v>
      </c>
    </row>
    <row r="78" spans="1:6">
      <c r="A78" s="2">
        <v>77</v>
      </c>
      <c r="B78" s="2" t="s">
        <v>108</v>
      </c>
      <c r="C78" s="2" t="s">
        <v>109</v>
      </c>
      <c r="D78" s="20">
        <v>25</v>
      </c>
      <c r="E78" s="20">
        <v>19</v>
      </c>
      <c r="F78">
        <f>COUNTIFS(DSCB!$C:$C,B78,DSCB!$F:$F,3)</f>
        <v>0</v>
      </c>
    </row>
    <row r="79" spans="1:6">
      <c r="A79" s="2">
        <v>78</v>
      </c>
      <c r="B79" s="2" t="s">
        <v>110</v>
      </c>
      <c r="C79" s="2" t="s">
        <v>29</v>
      </c>
      <c r="D79" s="20">
        <v>6</v>
      </c>
      <c r="E79" s="20">
        <v>52</v>
      </c>
      <c r="F79">
        <f>COUNTIFS(DSCB!$C:$C,B79,DSCB!$F:$F,3)</f>
        <v>0</v>
      </c>
    </row>
    <row r="80" spans="1:6">
      <c r="A80" s="2">
        <v>79</v>
      </c>
      <c r="B80" s="2" t="s">
        <v>111</v>
      </c>
      <c r="C80" s="2" t="s">
        <v>53</v>
      </c>
      <c r="D80" s="20">
        <v>11</v>
      </c>
      <c r="E80" s="20">
        <v>94</v>
      </c>
      <c r="F80">
        <f>COUNTIFS(DSCB!$C:$C,B80,DSCB!$F:$F,3)</f>
        <v>0</v>
      </c>
    </row>
    <row r="81" spans="1:6">
      <c r="A81" s="2">
        <v>80</v>
      </c>
      <c r="B81" s="2" t="s">
        <v>112</v>
      </c>
      <c r="C81" s="2" t="s">
        <v>29</v>
      </c>
      <c r="D81" s="20">
        <v>8</v>
      </c>
      <c r="E81" s="20">
        <v>61</v>
      </c>
      <c r="F81">
        <f>COUNTIFS(DSCB!$C:$C,B81,DSCB!$F:$F,3)</f>
        <v>0</v>
      </c>
    </row>
    <row r="82" spans="1:6">
      <c r="A82" s="2">
        <v>81</v>
      </c>
      <c r="B82" s="2" t="s">
        <v>113</v>
      </c>
      <c r="C82" s="2" t="s">
        <v>114</v>
      </c>
      <c r="D82" s="20">
        <v>26</v>
      </c>
      <c r="E82" s="20">
        <v>29</v>
      </c>
      <c r="F82">
        <f>COUNTIFS(DSCB!$C:$C,B82,DSCB!$F:$F,3)</f>
        <v>0</v>
      </c>
    </row>
    <row r="83" spans="1:6">
      <c r="A83" s="2">
        <v>82</v>
      </c>
      <c r="B83" s="2" t="s">
        <v>115</v>
      </c>
      <c r="C83" s="2" t="s">
        <v>69</v>
      </c>
      <c r="D83" s="20">
        <v>5</v>
      </c>
      <c r="E83" s="20">
        <v>20</v>
      </c>
      <c r="F83">
        <f>COUNTIFS(DSCB!$C:$C,B83,DSCB!$F:$F,3)</f>
        <v>0</v>
      </c>
    </row>
    <row r="84" spans="1:6">
      <c r="A84" s="2">
        <v>83</v>
      </c>
      <c r="B84" s="2" t="s">
        <v>116</v>
      </c>
      <c r="C84" s="2" t="s">
        <v>7</v>
      </c>
      <c r="D84" s="20">
        <v>19</v>
      </c>
      <c r="E84" s="20">
        <v>86</v>
      </c>
      <c r="F84">
        <f>COUNTIFS(DSCB!$C:$C,B84,DSCB!$F:$F,3)</f>
        <v>0</v>
      </c>
    </row>
    <row r="85" spans="1:6">
      <c r="A85" s="2">
        <v>84</v>
      </c>
      <c r="B85" s="2" t="s">
        <v>117</v>
      </c>
      <c r="C85" s="2" t="s">
        <v>15</v>
      </c>
      <c r="D85" s="20">
        <v>12</v>
      </c>
      <c r="E85" s="20">
        <v>72</v>
      </c>
      <c r="F85">
        <f>COUNTIFS(DSCB!$C:$C,B85,DSCB!$F:$F,3)</f>
        <v>0</v>
      </c>
    </row>
    <row r="86" spans="1:6">
      <c r="A86" s="2">
        <v>85</v>
      </c>
      <c r="B86" s="2" t="s">
        <v>118</v>
      </c>
      <c r="C86" s="2" t="s">
        <v>114</v>
      </c>
      <c r="D86" s="20">
        <v>21</v>
      </c>
      <c r="E86" s="20">
        <v>42</v>
      </c>
      <c r="F86">
        <f>COUNTIFS(DSCB!$C:$C,B86,DSCB!$F:$F,3)</f>
        <v>0</v>
      </c>
    </row>
    <row r="87" spans="1:6">
      <c r="A87" s="2">
        <v>86</v>
      </c>
      <c r="B87" s="2" t="s">
        <v>119</v>
      </c>
      <c r="C87" s="2" t="s">
        <v>9</v>
      </c>
      <c r="D87" s="20">
        <v>6</v>
      </c>
      <c r="E87" s="20">
        <v>31</v>
      </c>
      <c r="F87">
        <f>COUNTIFS(DSCB!$C:$C,B87,DSCB!$F:$F,3)</f>
        <v>0</v>
      </c>
    </row>
    <row r="88" spans="1:6">
      <c r="A88" s="2">
        <v>87</v>
      </c>
      <c r="B88" s="2" t="s">
        <v>120</v>
      </c>
      <c r="C88" s="2" t="s">
        <v>15</v>
      </c>
      <c r="D88" s="20">
        <v>25</v>
      </c>
      <c r="E88" s="20">
        <v>98</v>
      </c>
      <c r="F88">
        <f>COUNTIFS(DSCB!$C:$C,B88,DSCB!$F:$F,3)</f>
        <v>0</v>
      </c>
    </row>
    <row r="89" spans="1:6">
      <c r="A89" s="2">
        <v>88</v>
      </c>
      <c r="B89" s="2" t="s">
        <v>121</v>
      </c>
      <c r="C89" s="2" t="s">
        <v>13</v>
      </c>
      <c r="D89" s="20">
        <v>6</v>
      </c>
      <c r="E89" s="20">
        <v>33</v>
      </c>
      <c r="F89">
        <f>COUNTIFS(DSCB!$C:$C,B89,DSCB!$F:$F,3)</f>
        <v>0</v>
      </c>
    </row>
    <row r="90" spans="1:6">
      <c r="A90" s="2">
        <v>89</v>
      </c>
      <c r="B90" s="2" t="s">
        <v>122</v>
      </c>
      <c r="C90" s="2" t="s">
        <v>37</v>
      </c>
      <c r="D90" s="20">
        <v>16</v>
      </c>
      <c r="E90" s="20">
        <v>97</v>
      </c>
      <c r="F90">
        <f>COUNTIFS(DSCB!$C:$C,B90,DSCB!$F:$F,3)</f>
        <v>0</v>
      </c>
    </row>
    <row r="91" spans="1:6">
      <c r="A91" s="2">
        <v>90</v>
      </c>
      <c r="B91" s="2" t="s">
        <v>123</v>
      </c>
      <c r="C91" s="2" t="s">
        <v>23</v>
      </c>
      <c r="D91" s="20">
        <v>19</v>
      </c>
      <c r="E91" s="20">
        <v>47</v>
      </c>
      <c r="F91">
        <f>COUNTIFS(DSCB!$C:$C,B91,DSCB!$F:$F,3)</f>
        <v>0</v>
      </c>
    </row>
    <row r="92" spans="1:6">
      <c r="A92" s="2">
        <v>91</v>
      </c>
      <c r="B92" s="2" t="s">
        <v>124</v>
      </c>
      <c r="C92" s="2" t="s">
        <v>114</v>
      </c>
      <c r="D92" s="20">
        <v>20</v>
      </c>
      <c r="E92" s="20">
        <v>53</v>
      </c>
      <c r="F92">
        <f>COUNTIFS(DSCB!$C:$C,B92,DSCB!$F:$F,3)</f>
        <v>0</v>
      </c>
    </row>
    <row r="93" spans="1:6">
      <c r="A93" s="2">
        <v>92</v>
      </c>
      <c r="B93" s="2" t="s">
        <v>125</v>
      </c>
      <c r="C93" s="2" t="s">
        <v>35</v>
      </c>
      <c r="D93" s="20">
        <v>4</v>
      </c>
      <c r="E93" s="20">
        <v>81</v>
      </c>
      <c r="F93">
        <f>COUNTIFS(DSCB!$C:$C,B93,DSCB!$F:$F,3)</f>
        <v>0</v>
      </c>
    </row>
    <row r="94" spans="1:6">
      <c r="A94" s="2">
        <v>93</v>
      </c>
      <c r="B94" s="2" t="s">
        <v>126</v>
      </c>
      <c r="C94" s="2" t="s">
        <v>31</v>
      </c>
      <c r="D94" s="20">
        <v>24</v>
      </c>
      <c r="E94" s="20">
        <v>85</v>
      </c>
      <c r="F94">
        <f>COUNTIFS(DSCB!$C:$C,B94,DSCB!$F:$F,3)</f>
        <v>0</v>
      </c>
    </row>
    <row r="95" spans="1:6">
      <c r="A95" s="2">
        <v>94</v>
      </c>
      <c r="B95" s="2" t="s">
        <v>127</v>
      </c>
      <c r="C95" s="2" t="s">
        <v>11</v>
      </c>
      <c r="D95" s="20">
        <v>12</v>
      </c>
      <c r="E95" s="20">
        <v>92</v>
      </c>
      <c r="F95">
        <f>COUNTIFS(DSCB!$C:$C,B95,DSCB!$F:$F,3)</f>
        <v>0</v>
      </c>
    </row>
    <row r="96" spans="1:6">
      <c r="A96" s="2">
        <v>95</v>
      </c>
      <c r="B96" s="2" t="s">
        <v>128</v>
      </c>
      <c r="C96" s="2" t="s">
        <v>50</v>
      </c>
      <c r="D96" s="20">
        <v>19</v>
      </c>
      <c r="E96" s="20">
        <v>3</v>
      </c>
      <c r="F96">
        <f>COUNTIFS(DSCB!$C:$C,B96,DSCB!$F:$F,3)</f>
        <v>0</v>
      </c>
    </row>
    <row r="97" spans="1:6">
      <c r="A97" s="2">
        <v>96</v>
      </c>
      <c r="B97" s="2" t="s">
        <v>129</v>
      </c>
      <c r="C97" s="2" t="s">
        <v>27</v>
      </c>
      <c r="D97" s="20">
        <v>23</v>
      </c>
      <c r="E97" s="20">
        <v>99</v>
      </c>
      <c r="F97">
        <f>COUNTIFS(DSCB!$C:$C,B97,DSCB!$F:$F,3)</f>
        <v>0</v>
      </c>
    </row>
    <row r="98" spans="1:6">
      <c r="A98" s="2">
        <v>97</v>
      </c>
      <c r="B98" s="2" t="s">
        <v>130</v>
      </c>
      <c r="C98" s="2" t="s">
        <v>25</v>
      </c>
      <c r="D98" s="20">
        <v>2</v>
      </c>
      <c r="E98" s="20">
        <v>96</v>
      </c>
      <c r="F98">
        <f>COUNTIFS(DSCB!$C:$C,B98,DSCB!$F:$F,3)</f>
        <v>0</v>
      </c>
    </row>
    <row r="99" spans="1:6">
      <c r="A99" s="2">
        <v>98</v>
      </c>
      <c r="B99" s="2" t="s">
        <v>131</v>
      </c>
      <c r="C99" s="2" t="s">
        <v>46</v>
      </c>
      <c r="D99" s="20">
        <v>17</v>
      </c>
      <c r="E99" s="20">
        <v>52</v>
      </c>
      <c r="F99">
        <f>COUNTIFS(DSCB!$C:$C,B99,DSCB!$F:$F,3)</f>
        <v>0</v>
      </c>
    </row>
    <row r="100" spans="1:6">
      <c r="A100" s="2">
        <v>99</v>
      </c>
      <c r="B100" s="2" t="s">
        <v>132</v>
      </c>
      <c r="C100" s="2" t="s">
        <v>29</v>
      </c>
      <c r="D100" s="20">
        <v>26</v>
      </c>
      <c r="E100" s="20">
        <v>97</v>
      </c>
      <c r="F100">
        <f>COUNTIFS(DSCB!$C:$C,B100,DSCB!$F:$F,3)</f>
        <v>0</v>
      </c>
    </row>
    <row r="101" spans="1:6">
      <c r="A101" s="2">
        <v>100</v>
      </c>
      <c r="B101" s="2" t="s">
        <v>133</v>
      </c>
      <c r="C101" s="2" t="s">
        <v>53</v>
      </c>
      <c r="D101" s="20">
        <v>11</v>
      </c>
      <c r="E101" s="20">
        <v>38</v>
      </c>
      <c r="F101">
        <f>COUNTIFS(DSCB!$C:$C,B101,DSCB!$F:$F,3)</f>
        <v>0</v>
      </c>
    </row>
    <row r="102" spans="1:6">
      <c r="A102" s="2">
        <v>101</v>
      </c>
      <c r="B102" s="2" t="s">
        <v>134</v>
      </c>
      <c r="C102" s="2" t="s">
        <v>7</v>
      </c>
      <c r="D102" s="20">
        <v>15</v>
      </c>
      <c r="E102" s="20">
        <v>27</v>
      </c>
      <c r="F102">
        <f>COUNTIFS(DSCB!$C:$C,B102,DSCB!$F:$F,3)</f>
        <v>0</v>
      </c>
    </row>
    <row r="103" spans="1:6">
      <c r="A103" s="2">
        <v>102</v>
      </c>
      <c r="B103" s="2" t="s">
        <v>135</v>
      </c>
      <c r="C103" s="2" t="s">
        <v>114</v>
      </c>
      <c r="D103" s="20">
        <v>3</v>
      </c>
      <c r="E103" s="20">
        <v>85</v>
      </c>
      <c r="F103">
        <f>COUNTIFS(DSCB!$C:$C,B103,DSCB!$F:$F,3)</f>
        <v>0</v>
      </c>
    </row>
    <row r="104" spans="1:6">
      <c r="A104" s="2">
        <v>103</v>
      </c>
      <c r="B104" s="2" t="s">
        <v>136</v>
      </c>
      <c r="C104" s="2" t="s">
        <v>23</v>
      </c>
      <c r="D104" s="20">
        <v>6</v>
      </c>
      <c r="E104" s="20">
        <v>29</v>
      </c>
      <c r="F104">
        <f>COUNTIFS(DSCB!$C:$C,B104,DSCB!$F:$F,3)</f>
        <v>0</v>
      </c>
    </row>
    <row r="105" spans="1:6">
      <c r="A105" s="2">
        <v>104</v>
      </c>
      <c r="B105" s="2" t="s">
        <v>137</v>
      </c>
      <c r="C105" s="2" t="s">
        <v>58</v>
      </c>
      <c r="D105" s="20">
        <v>4</v>
      </c>
      <c r="E105" s="20">
        <v>64</v>
      </c>
      <c r="F105">
        <f>COUNTIFS(DSCB!$C:$C,B105,DSCB!$F:$F,3)</f>
        <v>0</v>
      </c>
    </row>
    <row r="106" spans="1:6">
      <c r="A106" s="2">
        <v>105</v>
      </c>
      <c r="B106" s="2" t="s">
        <v>138</v>
      </c>
      <c r="C106" s="2" t="s">
        <v>27</v>
      </c>
      <c r="D106" s="20">
        <v>12</v>
      </c>
      <c r="E106" s="20">
        <v>41</v>
      </c>
      <c r="F106">
        <f>COUNTIFS(DSCB!$C:$C,B106,DSCB!$F:$F,3)</f>
        <v>0</v>
      </c>
    </row>
    <row r="107" spans="1:6">
      <c r="A107" s="2">
        <v>106</v>
      </c>
      <c r="B107" s="2" t="s">
        <v>139</v>
      </c>
      <c r="C107" s="2" t="s">
        <v>31</v>
      </c>
      <c r="D107" s="20">
        <v>16</v>
      </c>
      <c r="E107" s="20">
        <v>70</v>
      </c>
      <c r="F107">
        <f>COUNTIFS(DSCB!$C:$C,B107,DSCB!$F:$F,3)</f>
        <v>0</v>
      </c>
    </row>
    <row r="108" spans="1:6">
      <c r="A108" s="2">
        <v>107</v>
      </c>
      <c r="B108" s="2" t="s">
        <v>140</v>
      </c>
      <c r="C108" s="2" t="s">
        <v>141</v>
      </c>
      <c r="D108" s="20">
        <v>8</v>
      </c>
      <c r="E108" s="20">
        <v>48</v>
      </c>
      <c r="F108">
        <f>COUNTIFS(DSCB!$C:$C,B108,DSCB!$F:$F,3)</f>
        <v>0</v>
      </c>
    </row>
    <row r="109" spans="1:6">
      <c r="A109" s="2">
        <v>108</v>
      </c>
      <c r="B109" s="2" t="s">
        <v>142</v>
      </c>
      <c r="C109" s="2" t="s">
        <v>55</v>
      </c>
      <c r="D109" s="20">
        <v>26</v>
      </c>
      <c r="E109" s="20">
        <v>8</v>
      </c>
      <c r="F109">
        <f>COUNTIFS(DSCB!$C:$C,B109,DSCB!$F:$F,3)</f>
        <v>0</v>
      </c>
    </row>
    <row r="110" spans="1:6">
      <c r="A110" s="2">
        <v>109</v>
      </c>
      <c r="B110" s="2" t="s">
        <v>143</v>
      </c>
      <c r="C110" s="2" t="s">
        <v>53</v>
      </c>
      <c r="D110" s="20">
        <v>22</v>
      </c>
      <c r="E110" s="20">
        <v>13</v>
      </c>
      <c r="F110">
        <f>COUNTIFS(DSCB!$C:$C,B110,DSCB!$F:$F,3)</f>
        <v>0</v>
      </c>
    </row>
    <row r="111" spans="1:6">
      <c r="A111" s="2">
        <v>110</v>
      </c>
      <c r="B111" s="2" t="s">
        <v>144</v>
      </c>
      <c r="C111" s="2" t="s">
        <v>105</v>
      </c>
      <c r="D111" s="20">
        <v>24</v>
      </c>
      <c r="E111" s="20">
        <v>28</v>
      </c>
      <c r="F111">
        <f>COUNTIFS(DSCB!$C:$C,B111,DSCB!$F:$F,3)</f>
        <v>0</v>
      </c>
    </row>
    <row r="112" spans="1:6">
      <c r="A112" s="2">
        <v>111</v>
      </c>
      <c r="B112" s="2" t="s">
        <v>145</v>
      </c>
      <c r="C112" s="2" t="s">
        <v>114</v>
      </c>
      <c r="D112" s="20">
        <v>6</v>
      </c>
      <c r="E112" s="20">
        <v>49</v>
      </c>
      <c r="F112">
        <f>COUNTIFS(DSCB!$C:$C,B112,DSCB!$F:$F,3)</f>
        <v>0</v>
      </c>
    </row>
    <row r="113" spans="1:6">
      <c r="A113" s="2">
        <v>112</v>
      </c>
      <c r="B113" s="2" t="s">
        <v>146</v>
      </c>
      <c r="C113" s="2" t="s">
        <v>46</v>
      </c>
      <c r="D113" s="20">
        <v>18</v>
      </c>
      <c r="E113" s="20">
        <v>57</v>
      </c>
      <c r="F113">
        <f>COUNTIFS(DSCB!$C:$C,B113,DSCB!$F:$F,3)</f>
        <v>0</v>
      </c>
    </row>
    <row r="114" spans="1:6">
      <c r="A114" s="2">
        <v>113</v>
      </c>
      <c r="B114" s="2" t="s">
        <v>147</v>
      </c>
      <c r="C114" s="2" t="s">
        <v>141</v>
      </c>
      <c r="D114" s="20">
        <v>15</v>
      </c>
      <c r="E114" s="20">
        <v>84</v>
      </c>
      <c r="F114">
        <f>COUNTIFS(DSCB!$C:$C,B114,DSCB!$F:$F,3)</f>
        <v>0</v>
      </c>
    </row>
    <row r="115" spans="1:6">
      <c r="A115" s="2">
        <v>114</v>
      </c>
      <c r="B115" s="2" t="s">
        <v>148</v>
      </c>
      <c r="C115" s="2" t="s">
        <v>97</v>
      </c>
      <c r="D115" s="20">
        <v>17</v>
      </c>
      <c r="E115" s="20">
        <v>74</v>
      </c>
      <c r="F115">
        <f>COUNTIFS(DSCB!$C:$C,B115,DSCB!$F:$F,3)</f>
        <v>0</v>
      </c>
    </row>
    <row r="116" spans="1:6">
      <c r="A116" s="2">
        <v>115</v>
      </c>
      <c r="B116" s="2" t="s">
        <v>149</v>
      </c>
      <c r="C116" s="2" t="s">
        <v>17</v>
      </c>
      <c r="D116" s="20">
        <v>5</v>
      </c>
      <c r="E116" s="20">
        <v>40</v>
      </c>
      <c r="F116">
        <f>COUNTIFS(DSCB!$C:$C,B116,DSCB!$F:$F,3)</f>
        <v>0</v>
      </c>
    </row>
    <row r="117" spans="1:6">
      <c r="A117" s="2">
        <v>116</v>
      </c>
      <c r="B117" s="2" t="s">
        <v>150</v>
      </c>
      <c r="C117" s="2" t="s">
        <v>48</v>
      </c>
      <c r="D117" s="20">
        <v>15</v>
      </c>
      <c r="E117" s="20">
        <v>38</v>
      </c>
      <c r="F117">
        <f>COUNTIFS(DSCB!$C:$C,B117,DSCB!$F:$F,3)</f>
        <v>0</v>
      </c>
    </row>
    <row r="118" spans="1:6">
      <c r="A118" s="2">
        <v>117</v>
      </c>
      <c r="B118" s="2" t="s">
        <v>151</v>
      </c>
      <c r="C118" s="2" t="s">
        <v>19</v>
      </c>
      <c r="D118" s="20">
        <v>20</v>
      </c>
      <c r="E118" s="20">
        <v>45</v>
      </c>
      <c r="F118">
        <f>COUNTIFS(DSCB!$C:$C,B118,DSCB!$F:$F,3)</f>
        <v>0</v>
      </c>
    </row>
    <row r="119" spans="1:6">
      <c r="A119" s="2">
        <v>118</v>
      </c>
      <c r="B119" s="2" t="s">
        <v>152</v>
      </c>
      <c r="C119" s="2" t="s">
        <v>153</v>
      </c>
      <c r="D119" s="20">
        <v>21</v>
      </c>
      <c r="E119" s="20">
        <v>53</v>
      </c>
      <c r="F119">
        <f>COUNTIFS(DSCB!$C:$C,B119,DSCB!$F:$F,3)</f>
        <v>0</v>
      </c>
    </row>
    <row r="120" spans="1:6">
      <c r="A120" s="2">
        <v>119</v>
      </c>
      <c r="B120" s="2" t="s">
        <v>154</v>
      </c>
      <c r="C120" s="2" t="s">
        <v>9</v>
      </c>
      <c r="D120" s="20">
        <v>11</v>
      </c>
      <c r="E120" s="20">
        <v>38</v>
      </c>
      <c r="F120">
        <f>COUNTIFS(DSCB!$C:$C,B120,DSCB!$F:$F,3)</f>
        <v>0</v>
      </c>
    </row>
    <row r="121" spans="1:6">
      <c r="A121" s="2">
        <v>120</v>
      </c>
      <c r="B121" s="2" t="s">
        <v>155</v>
      </c>
      <c r="C121" s="2" t="s">
        <v>29</v>
      </c>
      <c r="D121" s="20">
        <v>16</v>
      </c>
      <c r="E121" s="20">
        <v>64</v>
      </c>
      <c r="F121">
        <f>COUNTIFS(DSCB!$C:$C,B121,DSCB!$F:$F,3)</f>
        <v>0</v>
      </c>
    </row>
    <row r="122" spans="1:6">
      <c r="A122" s="2">
        <v>121</v>
      </c>
      <c r="B122" s="2" t="s">
        <v>156</v>
      </c>
      <c r="C122" s="2" t="s">
        <v>17</v>
      </c>
      <c r="D122" s="20">
        <v>17</v>
      </c>
      <c r="E122" s="20">
        <v>68</v>
      </c>
      <c r="F122">
        <f>COUNTIFS(DSCB!$C:$C,B122,DSCB!$F:$F,3)</f>
        <v>0</v>
      </c>
    </row>
    <row r="123" spans="1:6">
      <c r="A123" s="2">
        <v>122</v>
      </c>
      <c r="B123" s="2" t="s">
        <v>157</v>
      </c>
      <c r="C123" s="2" t="s">
        <v>39</v>
      </c>
      <c r="D123" s="20">
        <v>4</v>
      </c>
      <c r="E123" s="20">
        <v>83</v>
      </c>
      <c r="F123">
        <f>COUNTIFS(DSCB!$C:$C,B123,DSCB!$F:$F,3)</f>
        <v>0</v>
      </c>
    </row>
    <row r="124" spans="1:6">
      <c r="A124" s="2">
        <v>123</v>
      </c>
      <c r="B124" s="2" t="s">
        <v>158</v>
      </c>
      <c r="C124" s="2" t="s">
        <v>76</v>
      </c>
      <c r="D124" s="20">
        <v>24</v>
      </c>
      <c r="E124" s="20">
        <v>12</v>
      </c>
      <c r="F124">
        <f>COUNTIFS(DSCB!$C:$C,B124,DSCB!$F:$F,3)</f>
        <v>0</v>
      </c>
    </row>
    <row r="125" spans="1:6">
      <c r="A125" s="2">
        <v>124</v>
      </c>
      <c r="B125" s="2" t="s">
        <v>159</v>
      </c>
      <c r="C125" s="2" t="s">
        <v>50</v>
      </c>
      <c r="D125" s="20">
        <v>21</v>
      </c>
      <c r="E125" s="20">
        <v>89</v>
      </c>
      <c r="F125">
        <f>COUNTIFS(DSCB!$C:$C,B125,DSCB!$F:$F,3)</f>
        <v>0</v>
      </c>
    </row>
    <row r="126" spans="1:6">
      <c r="A126" s="2">
        <v>125</v>
      </c>
      <c r="B126" s="2" t="s">
        <v>160</v>
      </c>
      <c r="C126" s="2" t="s">
        <v>109</v>
      </c>
      <c r="D126" s="20">
        <v>24</v>
      </c>
      <c r="E126" s="20">
        <v>47</v>
      </c>
      <c r="F126">
        <f>COUNTIFS(DSCB!$C:$C,B126,DSCB!$F:$F,3)</f>
        <v>0</v>
      </c>
    </row>
    <row r="127" spans="1:6">
      <c r="A127" s="2">
        <v>126</v>
      </c>
      <c r="B127" s="2" t="s">
        <v>161</v>
      </c>
      <c r="C127" s="2" t="s">
        <v>9</v>
      </c>
      <c r="D127" s="20">
        <v>3</v>
      </c>
      <c r="E127" s="20">
        <v>33</v>
      </c>
      <c r="F127">
        <f>COUNTIFS(DSCB!$C:$C,B127,DSCB!$F:$F,3)</f>
        <v>0</v>
      </c>
    </row>
    <row r="128" spans="1:6">
      <c r="A128" s="2">
        <v>127</v>
      </c>
      <c r="B128" s="2" t="s">
        <v>162</v>
      </c>
      <c r="C128" s="2" t="s">
        <v>13</v>
      </c>
      <c r="D128" s="20">
        <v>22</v>
      </c>
      <c r="E128" s="20">
        <v>23</v>
      </c>
      <c r="F128">
        <f>COUNTIFS(DSCB!$C:$C,B128,DSCB!$F:$F,3)</f>
        <v>0</v>
      </c>
    </row>
    <row r="129" spans="1:6">
      <c r="A129" s="2">
        <v>128</v>
      </c>
      <c r="B129" s="2" t="s">
        <v>163</v>
      </c>
      <c r="C129" s="2" t="s">
        <v>67</v>
      </c>
      <c r="D129" s="20">
        <v>3</v>
      </c>
      <c r="E129" s="20">
        <v>31</v>
      </c>
      <c r="F129">
        <f>COUNTIFS(DSCB!$C:$C,B129,DSCB!$F:$F,3)</f>
        <v>0</v>
      </c>
    </row>
    <row r="130" spans="1:6">
      <c r="A130" s="2">
        <v>129</v>
      </c>
      <c r="B130" s="2" t="s">
        <v>164</v>
      </c>
      <c r="C130" s="2" t="s">
        <v>27</v>
      </c>
      <c r="D130" s="20">
        <v>15</v>
      </c>
      <c r="E130" s="20">
        <v>66</v>
      </c>
      <c r="F130">
        <f>COUNTIFS(DSCB!$C:$C,B130,DSCB!$F:$F,3)</f>
        <v>0</v>
      </c>
    </row>
    <row r="131" spans="1:6">
      <c r="A131" s="2">
        <v>130</v>
      </c>
      <c r="B131" s="2" t="s">
        <v>165</v>
      </c>
      <c r="C131" s="2" t="s">
        <v>15</v>
      </c>
      <c r="D131" s="20">
        <v>4</v>
      </c>
      <c r="E131" s="20">
        <v>84</v>
      </c>
      <c r="F131">
        <f>COUNTIFS(DSCB!$C:$C,B131,DSCB!$F:$F,3)</f>
        <v>0</v>
      </c>
    </row>
    <row r="132" spans="1:6">
      <c r="A132" s="2">
        <v>131</v>
      </c>
      <c r="B132" s="2" t="s">
        <v>166</v>
      </c>
      <c r="C132" s="2" t="s">
        <v>76</v>
      </c>
      <c r="D132" s="20">
        <v>23</v>
      </c>
      <c r="E132" s="20">
        <v>23</v>
      </c>
      <c r="F132">
        <f>COUNTIFS(DSCB!$C:$C,B132,DSCB!$F:$F,3)</f>
        <v>0</v>
      </c>
    </row>
    <row r="133" spans="1:6">
      <c r="A133" s="2">
        <v>132</v>
      </c>
      <c r="B133" s="2" t="s">
        <v>167</v>
      </c>
      <c r="C133" s="2" t="s">
        <v>23</v>
      </c>
      <c r="D133" s="20">
        <v>9</v>
      </c>
      <c r="E133" s="20">
        <v>96</v>
      </c>
      <c r="F133">
        <f>COUNTIFS(DSCB!$C:$C,B133,DSCB!$F:$F,3)</f>
        <v>0</v>
      </c>
    </row>
    <row r="134" spans="1:6">
      <c r="A134" s="2">
        <v>133</v>
      </c>
      <c r="B134" s="2" t="s">
        <v>168</v>
      </c>
      <c r="C134" s="2" t="s">
        <v>31</v>
      </c>
      <c r="D134" s="20">
        <v>12</v>
      </c>
      <c r="E134" s="20">
        <v>74</v>
      </c>
      <c r="F134">
        <f>COUNTIFS(DSCB!$C:$C,B134,DSCB!$F:$F,3)</f>
        <v>0</v>
      </c>
    </row>
    <row r="135" spans="1:6">
      <c r="A135" s="2">
        <v>134</v>
      </c>
      <c r="B135" s="2" t="s">
        <v>169</v>
      </c>
      <c r="C135" s="2" t="s">
        <v>53</v>
      </c>
      <c r="D135" s="20">
        <v>10</v>
      </c>
      <c r="E135" s="20">
        <v>48</v>
      </c>
      <c r="F135">
        <f>COUNTIFS(DSCB!$C:$C,B135,DSCB!$F:$F,3)</f>
        <v>0</v>
      </c>
    </row>
    <row r="136" spans="1:6">
      <c r="A136" s="2">
        <v>135</v>
      </c>
      <c r="B136" s="2" t="s">
        <v>170</v>
      </c>
      <c r="C136" s="2" t="s">
        <v>11</v>
      </c>
      <c r="D136" s="20">
        <v>10</v>
      </c>
      <c r="E136" s="20">
        <v>19</v>
      </c>
      <c r="F136">
        <f>COUNTIFS(DSCB!$C:$C,B136,DSCB!$F:$F,3)</f>
        <v>0</v>
      </c>
    </row>
    <row r="137" spans="1:6">
      <c r="A137" s="2">
        <v>136</v>
      </c>
      <c r="B137" s="2" t="s">
        <v>171</v>
      </c>
      <c r="C137" s="2" t="s">
        <v>15</v>
      </c>
      <c r="D137" s="20">
        <v>10</v>
      </c>
      <c r="E137" s="20">
        <v>23</v>
      </c>
      <c r="F137">
        <f>COUNTIFS(DSCB!$C:$C,B137,DSCB!$F:$F,3)</f>
        <v>0</v>
      </c>
    </row>
    <row r="138" spans="1:6">
      <c r="A138" s="2">
        <v>137</v>
      </c>
      <c r="B138" s="2" t="s">
        <v>172</v>
      </c>
      <c r="C138" s="2" t="s">
        <v>55</v>
      </c>
      <c r="D138" s="20">
        <v>24</v>
      </c>
      <c r="E138" s="20">
        <v>84</v>
      </c>
      <c r="F138">
        <f>COUNTIFS(DSCB!$C:$C,B138,DSCB!$F:$F,3)</f>
        <v>0</v>
      </c>
    </row>
    <row r="139" spans="1:6">
      <c r="A139" s="2">
        <v>138</v>
      </c>
      <c r="B139" s="2" t="s">
        <v>173</v>
      </c>
      <c r="C139" s="2" t="s">
        <v>50</v>
      </c>
      <c r="D139" s="20">
        <v>18</v>
      </c>
      <c r="E139" s="20">
        <v>83</v>
      </c>
      <c r="F139">
        <f>COUNTIFS(DSCB!$C:$C,B139,DSCB!$F:$F,3)</f>
        <v>0</v>
      </c>
    </row>
    <row r="140" spans="1:6">
      <c r="A140" s="2">
        <v>139</v>
      </c>
      <c r="B140" s="2" t="s">
        <v>174</v>
      </c>
      <c r="C140" s="2" t="s">
        <v>11</v>
      </c>
      <c r="D140" s="20">
        <v>23</v>
      </c>
      <c r="E140" s="20">
        <v>98</v>
      </c>
      <c r="F140">
        <f>COUNTIFS(DSCB!$C:$C,B140,DSCB!$F:$F,3)</f>
        <v>0</v>
      </c>
    </row>
    <row r="141" spans="1:6">
      <c r="A141" s="2">
        <v>140</v>
      </c>
      <c r="B141" s="2" t="s">
        <v>175</v>
      </c>
      <c r="C141" s="2" t="s">
        <v>23</v>
      </c>
      <c r="D141" s="20">
        <v>14</v>
      </c>
      <c r="E141" s="20">
        <v>73</v>
      </c>
      <c r="F141">
        <f>COUNTIFS(DSCB!$C:$C,B141,DSCB!$F:$F,3)</f>
        <v>0</v>
      </c>
    </row>
    <row r="142" spans="1:6">
      <c r="A142" s="2">
        <v>141</v>
      </c>
      <c r="B142" s="2" t="s">
        <v>176</v>
      </c>
      <c r="C142" s="2" t="s">
        <v>27</v>
      </c>
      <c r="D142" s="20">
        <v>25</v>
      </c>
      <c r="E142" s="20">
        <v>31</v>
      </c>
      <c r="F142">
        <f>COUNTIFS(DSCB!$C:$C,B142,DSCB!$F:$F,3)</f>
        <v>0</v>
      </c>
    </row>
    <row r="143" spans="1:6">
      <c r="A143" s="2">
        <v>142</v>
      </c>
      <c r="B143" s="2" t="s">
        <v>177</v>
      </c>
      <c r="C143" s="2" t="s">
        <v>25</v>
      </c>
      <c r="D143" s="20">
        <v>26</v>
      </c>
      <c r="E143" s="20">
        <v>59</v>
      </c>
      <c r="F143">
        <f>COUNTIFS(DSCB!$C:$C,B143,DSCB!$F:$F,3)</f>
        <v>0</v>
      </c>
    </row>
    <row r="144" spans="1:6">
      <c r="A144" s="2">
        <v>143</v>
      </c>
      <c r="B144" s="2" t="s">
        <v>178</v>
      </c>
      <c r="C144" s="2" t="s">
        <v>67</v>
      </c>
      <c r="D144" s="20">
        <v>9</v>
      </c>
      <c r="E144" s="20">
        <v>71</v>
      </c>
      <c r="F144">
        <f>COUNTIFS(DSCB!$C:$C,B144,DSCB!$F:$F,3)</f>
        <v>0</v>
      </c>
    </row>
    <row r="145" spans="1:6">
      <c r="A145" s="2">
        <v>144</v>
      </c>
      <c r="B145" s="2" t="s">
        <v>179</v>
      </c>
      <c r="C145" s="2" t="s">
        <v>53</v>
      </c>
      <c r="D145" s="20">
        <v>9</v>
      </c>
      <c r="E145" s="20">
        <v>37</v>
      </c>
      <c r="F145">
        <f>COUNTIFS(DSCB!$C:$C,B145,DSCB!$F:$F,3)</f>
        <v>0</v>
      </c>
    </row>
    <row r="146" spans="1:6">
      <c r="A146" s="2">
        <v>145</v>
      </c>
      <c r="B146" s="2" t="s">
        <v>180</v>
      </c>
      <c r="C146" s="2" t="s">
        <v>114</v>
      </c>
      <c r="D146" s="20">
        <v>9</v>
      </c>
      <c r="E146" s="20">
        <v>99</v>
      </c>
      <c r="F146">
        <f>COUNTIFS(DSCB!$C:$C,B146,DSCB!$F:$F,3)</f>
        <v>0</v>
      </c>
    </row>
    <row r="147" spans="1:6">
      <c r="A147" s="2">
        <v>146</v>
      </c>
      <c r="B147" s="2" t="s">
        <v>181</v>
      </c>
      <c r="C147" s="2" t="s">
        <v>46</v>
      </c>
      <c r="D147" s="20">
        <v>15</v>
      </c>
      <c r="E147" s="20">
        <v>84</v>
      </c>
      <c r="F147">
        <f>COUNTIFS(DSCB!$C:$C,B147,DSCB!$F:$F,3)</f>
        <v>0</v>
      </c>
    </row>
    <row r="148" spans="1:6">
      <c r="A148" s="2">
        <v>147</v>
      </c>
      <c r="B148" s="2" t="s">
        <v>182</v>
      </c>
      <c r="C148" s="2" t="s">
        <v>35</v>
      </c>
      <c r="D148" s="20">
        <v>6</v>
      </c>
      <c r="E148" s="20">
        <v>2</v>
      </c>
      <c r="F148">
        <f>COUNTIFS(DSCB!$C:$C,B148,DSCB!$F:$F,3)</f>
        <v>0</v>
      </c>
    </row>
    <row r="149" spans="1:6">
      <c r="A149" s="2">
        <v>148</v>
      </c>
      <c r="B149" s="2" t="s">
        <v>183</v>
      </c>
      <c r="C149" s="2" t="s">
        <v>153</v>
      </c>
      <c r="D149" s="20">
        <v>23</v>
      </c>
      <c r="E149" s="20">
        <v>12</v>
      </c>
      <c r="F149">
        <f>COUNTIFS(DSCB!$C:$C,B149,DSCB!$F:$F,3)</f>
        <v>0</v>
      </c>
    </row>
    <row r="150" spans="1:6">
      <c r="A150" s="2">
        <v>149</v>
      </c>
      <c r="B150" s="2" t="s">
        <v>184</v>
      </c>
      <c r="C150" s="2" t="s">
        <v>17</v>
      </c>
      <c r="D150" s="20">
        <v>1</v>
      </c>
      <c r="E150" s="20">
        <v>16</v>
      </c>
      <c r="F150">
        <f>COUNTIFS(DSCB!$C:$C,B150,DSCB!$F:$F,3)</f>
        <v>0</v>
      </c>
    </row>
    <row r="151" spans="1:6">
      <c r="A151" s="2">
        <v>150</v>
      </c>
      <c r="B151" s="2" t="s">
        <v>185</v>
      </c>
      <c r="C151" s="2" t="s">
        <v>105</v>
      </c>
      <c r="D151" s="20">
        <v>21</v>
      </c>
      <c r="E151" s="20">
        <v>81</v>
      </c>
      <c r="F151">
        <f>COUNTIFS(DSCB!$C:$C,B151,DSCB!$F:$F,3)</f>
        <v>0</v>
      </c>
    </row>
    <row r="152" spans="1:6">
      <c r="A152" s="2">
        <v>151</v>
      </c>
      <c r="B152" s="2" t="s">
        <v>186</v>
      </c>
      <c r="C152" s="2" t="s">
        <v>55</v>
      </c>
      <c r="D152" s="20">
        <v>25</v>
      </c>
      <c r="E152" s="20">
        <v>7</v>
      </c>
      <c r="F152">
        <f>COUNTIFS(DSCB!$C:$C,B152,DSCB!$F:$F,3)</f>
        <v>0</v>
      </c>
    </row>
    <row r="153" spans="1:6">
      <c r="A153" s="2">
        <v>152</v>
      </c>
      <c r="B153" s="2" t="s">
        <v>187</v>
      </c>
      <c r="C153" s="2" t="s">
        <v>61</v>
      </c>
      <c r="D153" s="20">
        <v>3</v>
      </c>
      <c r="E153" s="20">
        <v>48</v>
      </c>
      <c r="F153">
        <f>COUNTIFS(DSCB!$C:$C,B153,DSCB!$F:$F,3)</f>
        <v>0</v>
      </c>
    </row>
    <row r="154" spans="1:6">
      <c r="A154" s="2">
        <v>153</v>
      </c>
      <c r="B154" s="2" t="s">
        <v>188</v>
      </c>
      <c r="C154" s="2" t="s">
        <v>61</v>
      </c>
      <c r="D154" s="20">
        <v>23</v>
      </c>
      <c r="E154" s="20">
        <v>57</v>
      </c>
      <c r="F154">
        <f>COUNTIFS(DSCB!$C:$C,B154,DSCB!$F:$F,3)</f>
        <v>0</v>
      </c>
    </row>
    <row r="155" spans="1:6">
      <c r="A155" s="2">
        <v>154</v>
      </c>
      <c r="B155" s="2" t="s">
        <v>189</v>
      </c>
      <c r="C155" s="2" t="s">
        <v>141</v>
      </c>
      <c r="D155" s="20">
        <v>7</v>
      </c>
      <c r="E155" s="20">
        <v>68</v>
      </c>
      <c r="F155">
        <f>COUNTIFS(DSCB!$C:$C,B155,DSCB!$F:$F,3)</f>
        <v>0</v>
      </c>
    </row>
    <row r="156" spans="1:6">
      <c r="A156" s="2">
        <v>155</v>
      </c>
      <c r="B156" s="2" t="s">
        <v>190</v>
      </c>
      <c r="C156" s="2" t="s">
        <v>17</v>
      </c>
      <c r="D156" s="20">
        <v>23</v>
      </c>
      <c r="E156" s="20">
        <v>84</v>
      </c>
      <c r="F156">
        <f>COUNTIFS(DSCB!$C:$C,B156,DSCB!$F:$F,3)</f>
        <v>0</v>
      </c>
    </row>
    <row r="157" spans="1:6">
      <c r="A157" s="2">
        <v>156</v>
      </c>
      <c r="B157" s="2" t="s">
        <v>191</v>
      </c>
      <c r="C157" s="2" t="s">
        <v>50</v>
      </c>
      <c r="D157" s="20">
        <v>20</v>
      </c>
      <c r="E157" s="20">
        <v>7</v>
      </c>
      <c r="F157">
        <f>COUNTIFS(DSCB!$C:$C,B157,DSCB!$F:$F,3)</f>
        <v>0</v>
      </c>
    </row>
    <row r="158" spans="1:6">
      <c r="A158" s="2">
        <v>157</v>
      </c>
      <c r="B158" s="2" t="s">
        <v>192</v>
      </c>
      <c r="C158" s="2" t="s">
        <v>9</v>
      </c>
      <c r="D158" s="20">
        <v>18</v>
      </c>
      <c r="E158" s="20">
        <v>5</v>
      </c>
      <c r="F158">
        <f>COUNTIFS(DSCB!$C:$C,B158,DSCB!$F:$F,3)</f>
        <v>0</v>
      </c>
    </row>
    <row r="159" spans="1:6">
      <c r="A159" s="2">
        <v>158</v>
      </c>
      <c r="B159" s="2" t="s">
        <v>193</v>
      </c>
      <c r="C159" s="2" t="s">
        <v>7</v>
      </c>
      <c r="D159" s="20">
        <v>5</v>
      </c>
      <c r="E159" s="20">
        <v>97</v>
      </c>
      <c r="F159">
        <f>COUNTIFS(DSCB!$C:$C,B159,DSCB!$F:$F,3)</f>
        <v>0</v>
      </c>
    </row>
    <row r="160" spans="1:6">
      <c r="A160" s="2">
        <v>159</v>
      </c>
      <c r="B160" s="2" t="s">
        <v>194</v>
      </c>
      <c r="C160" s="2" t="s">
        <v>76</v>
      </c>
      <c r="D160" s="20">
        <v>3</v>
      </c>
      <c r="E160" s="20">
        <v>42</v>
      </c>
      <c r="F160">
        <f>COUNTIFS(DSCB!$C:$C,B160,DSCB!$F:$F,3)</f>
        <v>0</v>
      </c>
    </row>
    <row r="161" spans="1:6">
      <c r="A161" s="2">
        <v>160</v>
      </c>
      <c r="B161" s="2" t="s">
        <v>195</v>
      </c>
      <c r="C161" s="2" t="s">
        <v>55</v>
      </c>
      <c r="D161" s="20">
        <v>13</v>
      </c>
      <c r="E161" s="20">
        <v>92</v>
      </c>
      <c r="F161">
        <f>COUNTIFS(DSCB!$C:$C,B161,DSCB!$F:$F,3)</f>
        <v>0</v>
      </c>
    </row>
    <row r="162" spans="1:6">
      <c r="A162" s="2">
        <v>161</v>
      </c>
      <c r="B162" s="2" t="s">
        <v>196</v>
      </c>
      <c r="C162" s="2" t="s">
        <v>67</v>
      </c>
      <c r="D162" s="20">
        <v>5</v>
      </c>
      <c r="E162" s="20">
        <v>96</v>
      </c>
      <c r="F162">
        <f>COUNTIFS(DSCB!$C:$C,B162,DSCB!$F:$F,3)</f>
        <v>0</v>
      </c>
    </row>
    <row r="163" spans="1:6">
      <c r="A163" s="2">
        <v>162</v>
      </c>
      <c r="B163" s="2" t="s">
        <v>197</v>
      </c>
      <c r="C163" s="2" t="s">
        <v>153</v>
      </c>
      <c r="D163" s="20">
        <v>2</v>
      </c>
      <c r="E163" s="20">
        <v>97</v>
      </c>
      <c r="F163">
        <f>COUNTIFS(DSCB!$C:$C,B163,DSCB!$F:$F,3)</f>
        <v>0</v>
      </c>
    </row>
    <row r="164" spans="1:6">
      <c r="A164" s="2">
        <v>163</v>
      </c>
      <c r="B164" s="2" t="s">
        <v>198</v>
      </c>
      <c r="C164" s="2" t="s">
        <v>109</v>
      </c>
      <c r="D164" s="20">
        <v>22</v>
      </c>
      <c r="E164" s="20">
        <v>75</v>
      </c>
      <c r="F164">
        <f>COUNTIFS(DSCB!$C:$C,B164,DSCB!$F:$F,3)</f>
        <v>0</v>
      </c>
    </row>
    <row r="165" spans="1:6">
      <c r="A165" s="2">
        <v>164</v>
      </c>
      <c r="B165" s="2" t="s">
        <v>199</v>
      </c>
      <c r="C165" s="2" t="s">
        <v>61</v>
      </c>
      <c r="D165" s="20">
        <v>20</v>
      </c>
      <c r="E165" s="20">
        <v>16</v>
      </c>
      <c r="F165">
        <f>COUNTIFS(DSCB!$C:$C,B165,DSCB!$F:$F,3)</f>
        <v>0</v>
      </c>
    </row>
    <row r="166" spans="1:6">
      <c r="A166" s="2">
        <v>165</v>
      </c>
      <c r="B166" s="2" t="s">
        <v>200</v>
      </c>
      <c r="C166" s="2" t="s">
        <v>76</v>
      </c>
      <c r="D166" s="20">
        <v>10</v>
      </c>
      <c r="E166" s="20">
        <v>17</v>
      </c>
      <c r="F166">
        <f>COUNTIFS(DSCB!$C:$C,B166,DSCB!$F:$F,3)</f>
        <v>0</v>
      </c>
    </row>
    <row r="167" spans="1:6">
      <c r="A167" s="2">
        <v>166</v>
      </c>
      <c r="B167" s="2" t="s">
        <v>201</v>
      </c>
      <c r="C167" s="2" t="s">
        <v>97</v>
      </c>
      <c r="D167" s="20">
        <v>10</v>
      </c>
      <c r="E167" s="20">
        <v>51</v>
      </c>
      <c r="F167">
        <f>COUNTIFS(DSCB!$C:$C,B167,DSCB!$F:$F,3)</f>
        <v>0</v>
      </c>
    </row>
    <row r="168" spans="1:6">
      <c r="A168" s="2">
        <v>167</v>
      </c>
      <c r="B168" s="2" t="s">
        <v>202</v>
      </c>
      <c r="C168" s="2" t="s">
        <v>37</v>
      </c>
      <c r="D168" s="20">
        <v>8</v>
      </c>
      <c r="E168" s="20">
        <v>22</v>
      </c>
      <c r="F168">
        <f>COUNTIFS(DSCB!$C:$C,B168,DSCB!$F:$F,3)</f>
        <v>0</v>
      </c>
    </row>
    <row r="169" spans="1:6">
      <c r="A169" s="2">
        <v>168</v>
      </c>
      <c r="B169" s="2" t="s">
        <v>203</v>
      </c>
      <c r="C169" s="2" t="s">
        <v>39</v>
      </c>
      <c r="D169" s="20">
        <v>9</v>
      </c>
      <c r="E169" s="20">
        <v>14</v>
      </c>
      <c r="F169">
        <f>COUNTIFS(DSCB!$C:$C,B169,DSCB!$F:$F,3)</f>
        <v>0</v>
      </c>
    </row>
    <row r="170" spans="1:6">
      <c r="A170" s="2">
        <v>169</v>
      </c>
      <c r="B170" s="2" t="s">
        <v>204</v>
      </c>
      <c r="C170" s="2" t="s">
        <v>46</v>
      </c>
      <c r="D170" s="20">
        <v>21</v>
      </c>
      <c r="E170" s="20">
        <v>20</v>
      </c>
      <c r="F170">
        <f>COUNTIFS(DSCB!$C:$C,B170,DSCB!$F:$F,3)</f>
        <v>0</v>
      </c>
    </row>
    <row r="171" spans="1:6">
      <c r="A171" s="2">
        <v>170</v>
      </c>
      <c r="B171" s="2" t="s">
        <v>205</v>
      </c>
      <c r="C171" s="2" t="s">
        <v>53</v>
      </c>
      <c r="D171" s="20">
        <v>21</v>
      </c>
      <c r="E171" s="20">
        <v>70</v>
      </c>
      <c r="F171">
        <f>COUNTIFS(DSCB!$C:$C,B171,DSCB!$F:$F,3)</f>
        <v>0</v>
      </c>
    </row>
    <row r="172" spans="1:6">
      <c r="A172" s="2">
        <v>171</v>
      </c>
      <c r="B172" s="2" t="s">
        <v>206</v>
      </c>
      <c r="C172" s="2" t="s">
        <v>17</v>
      </c>
      <c r="D172" s="20">
        <v>11</v>
      </c>
      <c r="E172" s="20">
        <v>48</v>
      </c>
      <c r="F172">
        <f>COUNTIFS(DSCB!$C:$C,B172,DSCB!$F:$F,3)</f>
        <v>0</v>
      </c>
    </row>
    <row r="173" spans="1:6">
      <c r="A173" s="2">
        <v>172</v>
      </c>
      <c r="B173" s="2" t="s">
        <v>207</v>
      </c>
      <c r="C173" s="2" t="s">
        <v>109</v>
      </c>
      <c r="D173" s="20">
        <v>11</v>
      </c>
      <c r="E173" s="20">
        <v>73</v>
      </c>
      <c r="F173">
        <f>COUNTIFS(DSCB!$C:$C,B173,DSCB!$F:$F,3)</f>
        <v>0</v>
      </c>
    </row>
    <row r="174" spans="1:6">
      <c r="A174" s="2">
        <v>173</v>
      </c>
      <c r="B174" s="2" t="s">
        <v>208</v>
      </c>
      <c r="C174" s="2" t="s">
        <v>55</v>
      </c>
      <c r="D174" s="20">
        <v>8</v>
      </c>
      <c r="E174" s="20">
        <v>13</v>
      </c>
      <c r="F174">
        <f>COUNTIFS(DSCB!$C:$C,B174,DSCB!$F:$F,3)</f>
        <v>0</v>
      </c>
    </row>
    <row r="175" spans="1:6">
      <c r="A175" s="2">
        <v>174</v>
      </c>
      <c r="B175" s="2" t="s">
        <v>209</v>
      </c>
      <c r="C175" s="2" t="s">
        <v>7</v>
      </c>
      <c r="D175" s="20">
        <v>21</v>
      </c>
      <c r="E175" s="20">
        <v>80</v>
      </c>
      <c r="F175">
        <f>COUNTIFS(DSCB!$C:$C,B175,DSCB!$F:$F,3)</f>
        <v>0</v>
      </c>
    </row>
    <row r="176" spans="1:6">
      <c r="A176" s="2">
        <v>175</v>
      </c>
      <c r="B176" s="2" t="s">
        <v>210</v>
      </c>
      <c r="C176" s="2" t="s">
        <v>13</v>
      </c>
      <c r="D176" s="20">
        <v>18</v>
      </c>
      <c r="E176" s="20">
        <v>80</v>
      </c>
      <c r="F176">
        <f>COUNTIFS(DSCB!$C:$C,B176,DSCB!$F:$F,3)</f>
        <v>0</v>
      </c>
    </row>
    <row r="177" spans="1:6">
      <c r="A177" s="2">
        <v>176</v>
      </c>
      <c r="B177" s="2" t="s">
        <v>211</v>
      </c>
      <c r="C177" s="2" t="s">
        <v>46</v>
      </c>
      <c r="D177" s="20">
        <v>9</v>
      </c>
      <c r="E177" s="20">
        <v>22</v>
      </c>
      <c r="F177">
        <f>COUNTIFS(DSCB!$C:$C,B177,DSCB!$F:$F,3)</f>
        <v>0</v>
      </c>
    </row>
    <row r="178" spans="1:6">
      <c r="A178" s="2">
        <v>177</v>
      </c>
      <c r="B178" s="2" t="s">
        <v>212</v>
      </c>
      <c r="C178" s="2" t="s">
        <v>153</v>
      </c>
      <c r="D178" s="20">
        <v>7</v>
      </c>
      <c r="E178" s="20">
        <v>39</v>
      </c>
      <c r="F178">
        <f>COUNTIFS(DSCB!$C:$C,B178,DSCB!$F:$F,3)</f>
        <v>0</v>
      </c>
    </row>
    <row r="179" spans="1:6">
      <c r="A179" s="2">
        <v>178</v>
      </c>
      <c r="B179" s="2" t="s">
        <v>213</v>
      </c>
      <c r="C179" s="2" t="s">
        <v>29</v>
      </c>
      <c r="D179" s="20">
        <v>8</v>
      </c>
      <c r="E179" s="20">
        <v>96</v>
      </c>
      <c r="F179">
        <f>COUNTIFS(DSCB!$C:$C,B179,DSCB!$F:$F,3)</f>
        <v>0</v>
      </c>
    </row>
    <row r="180" spans="1:6">
      <c r="A180" s="2">
        <v>179</v>
      </c>
      <c r="B180" s="2" t="s">
        <v>214</v>
      </c>
      <c r="C180" s="2" t="s">
        <v>39</v>
      </c>
      <c r="D180" s="20">
        <v>22</v>
      </c>
      <c r="E180" s="20">
        <v>25</v>
      </c>
      <c r="F180">
        <f>COUNTIFS(DSCB!$C:$C,B180,DSCB!$F:$F,3)</f>
        <v>0</v>
      </c>
    </row>
    <row r="181" spans="1:6">
      <c r="A181" s="2">
        <v>180</v>
      </c>
      <c r="B181" s="2" t="s">
        <v>215</v>
      </c>
      <c r="C181" s="2" t="s">
        <v>55</v>
      </c>
      <c r="D181" s="20">
        <v>11</v>
      </c>
      <c r="E181" s="20">
        <v>51</v>
      </c>
      <c r="F181">
        <f>COUNTIFS(DSCB!$C:$C,B181,DSCB!$F:$F,3)</f>
        <v>0</v>
      </c>
    </row>
    <row r="182" spans="1:6">
      <c r="A182" s="2">
        <v>181</v>
      </c>
      <c r="B182" s="2" t="s">
        <v>216</v>
      </c>
      <c r="C182" s="2" t="s">
        <v>114</v>
      </c>
      <c r="D182" s="20">
        <v>11</v>
      </c>
      <c r="E182" s="20">
        <v>82</v>
      </c>
      <c r="F182">
        <f>COUNTIFS(DSCB!$C:$C,B182,DSCB!$F:$F,3)</f>
        <v>0</v>
      </c>
    </row>
    <row r="183" spans="1:6">
      <c r="A183" s="2">
        <v>182</v>
      </c>
      <c r="B183" s="2" t="s">
        <v>217</v>
      </c>
      <c r="C183" s="2" t="s">
        <v>11</v>
      </c>
      <c r="D183" s="20">
        <v>20</v>
      </c>
      <c r="E183" s="20">
        <v>6</v>
      </c>
      <c r="F183">
        <f>COUNTIFS(DSCB!$C:$C,B183,DSCB!$F:$F,3)</f>
        <v>0</v>
      </c>
    </row>
    <row r="184" spans="1:6">
      <c r="A184" s="2">
        <v>183</v>
      </c>
      <c r="B184" s="2" t="s">
        <v>218</v>
      </c>
      <c r="C184" s="2" t="s">
        <v>27</v>
      </c>
      <c r="D184" s="20">
        <v>13</v>
      </c>
      <c r="E184" s="20">
        <v>63</v>
      </c>
      <c r="F184">
        <f>COUNTIFS(DSCB!$C:$C,B184,DSCB!$F:$F,3)</f>
        <v>0</v>
      </c>
    </row>
    <row r="185" spans="1:6">
      <c r="A185" s="2">
        <v>184</v>
      </c>
      <c r="B185" s="2" t="s">
        <v>219</v>
      </c>
      <c r="C185" s="2" t="s">
        <v>46</v>
      </c>
      <c r="D185" s="20">
        <v>26</v>
      </c>
      <c r="E185" s="20">
        <v>82</v>
      </c>
      <c r="F185">
        <f>COUNTIFS(DSCB!$C:$C,B185,DSCB!$F:$F,3)</f>
        <v>0</v>
      </c>
    </row>
    <row r="186" spans="1:6">
      <c r="A186" s="2">
        <v>185</v>
      </c>
      <c r="B186" s="2" t="s">
        <v>220</v>
      </c>
      <c r="C186" s="2" t="s">
        <v>29</v>
      </c>
      <c r="D186" s="20">
        <v>16</v>
      </c>
      <c r="E186" s="20">
        <v>60</v>
      </c>
      <c r="F186">
        <f>COUNTIFS(DSCB!$C:$C,B186,DSCB!$F:$F,3)</f>
        <v>0</v>
      </c>
    </row>
    <row r="187" spans="1:6">
      <c r="A187" s="2">
        <v>186</v>
      </c>
      <c r="B187" s="2" t="s">
        <v>221</v>
      </c>
      <c r="C187" s="2" t="s">
        <v>13</v>
      </c>
      <c r="D187" s="20">
        <v>5</v>
      </c>
      <c r="E187" s="20">
        <v>60</v>
      </c>
      <c r="F187">
        <f>COUNTIFS(DSCB!$C:$C,B187,DSCB!$F:$F,3)</f>
        <v>0</v>
      </c>
    </row>
    <row r="188" spans="1:6">
      <c r="A188" s="2">
        <v>187</v>
      </c>
      <c r="B188" s="2" t="s">
        <v>222</v>
      </c>
      <c r="C188" s="2" t="s">
        <v>7</v>
      </c>
      <c r="D188" s="20">
        <v>22</v>
      </c>
      <c r="E188" s="20">
        <v>30</v>
      </c>
      <c r="F188">
        <f>COUNTIFS(DSCB!$C:$C,B188,DSCB!$F:$F,3)</f>
        <v>0</v>
      </c>
    </row>
    <row r="189" spans="1:6">
      <c r="A189" s="2">
        <v>188</v>
      </c>
      <c r="B189" s="2" t="s">
        <v>223</v>
      </c>
      <c r="C189" s="2" t="s">
        <v>46</v>
      </c>
      <c r="D189" s="20">
        <v>16</v>
      </c>
      <c r="E189" s="20">
        <v>73</v>
      </c>
      <c r="F189">
        <f>COUNTIFS(DSCB!$C:$C,B189,DSCB!$F:$F,3)</f>
        <v>0</v>
      </c>
    </row>
    <row r="190" spans="1:6">
      <c r="A190" s="2">
        <v>189</v>
      </c>
      <c r="B190" s="2" t="s">
        <v>224</v>
      </c>
      <c r="C190" s="2" t="s">
        <v>19</v>
      </c>
      <c r="D190" s="20">
        <v>1</v>
      </c>
      <c r="E190" s="20">
        <v>33</v>
      </c>
      <c r="F190">
        <f>COUNTIFS(DSCB!$C:$C,B190,DSCB!$F:$F,3)</f>
        <v>0</v>
      </c>
    </row>
    <row r="191" spans="1:6">
      <c r="A191" s="2">
        <v>190</v>
      </c>
      <c r="B191" s="2" t="s">
        <v>225</v>
      </c>
      <c r="C191" s="2" t="s">
        <v>17</v>
      </c>
      <c r="D191" s="20">
        <v>9</v>
      </c>
      <c r="E191" s="20">
        <v>46</v>
      </c>
      <c r="F191">
        <f>COUNTIFS(DSCB!$C:$C,B191,DSCB!$F:$F,3)</f>
        <v>0</v>
      </c>
    </row>
    <row r="192" spans="1:6">
      <c r="A192" s="2">
        <v>191</v>
      </c>
      <c r="B192" s="2" t="s">
        <v>226</v>
      </c>
      <c r="C192" s="2" t="s">
        <v>37</v>
      </c>
      <c r="D192" s="20">
        <v>4</v>
      </c>
      <c r="E192" s="20">
        <v>42</v>
      </c>
      <c r="F192">
        <f>COUNTIFS(DSCB!$C:$C,B192,DSCB!$F:$F,3)</f>
        <v>0</v>
      </c>
    </row>
    <row r="193" spans="1:6">
      <c r="A193" s="2">
        <v>192</v>
      </c>
      <c r="B193" s="2" t="s">
        <v>227</v>
      </c>
      <c r="C193" s="2" t="s">
        <v>9</v>
      </c>
      <c r="D193" s="20">
        <v>17</v>
      </c>
      <c r="E193" s="20">
        <v>47</v>
      </c>
      <c r="F193">
        <f>COUNTIFS(DSCB!$C:$C,B193,DSCB!$F:$F,3)</f>
        <v>0</v>
      </c>
    </row>
    <row r="194" spans="1:6">
      <c r="A194" s="2">
        <v>193</v>
      </c>
      <c r="B194" s="2" t="s">
        <v>228</v>
      </c>
      <c r="C194" s="2" t="s">
        <v>114</v>
      </c>
      <c r="D194" s="20">
        <v>7</v>
      </c>
      <c r="E194" s="20">
        <v>90</v>
      </c>
      <c r="F194">
        <f>COUNTIFS(DSCB!$C:$C,B194,DSCB!$F:$F,3)</f>
        <v>0</v>
      </c>
    </row>
    <row r="195" spans="1:6">
      <c r="A195" s="2">
        <v>194</v>
      </c>
      <c r="B195" s="2" t="s">
        <v>229</v>
      </c>
      <c r="C195" s="2" t="s">
        <v>11</v>
      </c>
      <c r="D195" s="20">
        <v>15</v>
      </c>
      <c r="E195" s="20">
        <v>48</v>
      </c>
      <c r="F195">
        <f>COUNTIFS(DSCB!$C:$C,B195,DSCB!$F:$F,3)</f>
        <v>0</v>
      </c>
    </row>
    <row r="196" spans="1:6">
      <c r="A196" s="2">
        <v>195</v>
      </c>
      <c r="B196" s="2" t="s">
        <v>230</v>
      </c>
      <c r="C196" s="2" t="s">
        <v>13</v>
      </c>
      <c r="D196" s="20">
        <v>19</v>
      </c>
      <c r="E196" s="20">
        <v>23</v>
      </c>
      <c r="F196">
        <f>COUNTIFS(DSCB!$C:$C,B196,DSCB!$F:$F,3)</f>
        <v>0</v>
      </c>
    </row>
    <row r="197" spans="1:6">
      <c r="A197" s="2">
        <v>196</v>
      </c>
      <c r="B197" s="2" t="s">
        <v>231</v>
      </c>
      <c r="C197" s="2" t="s">
        <v>25</v>
      </c>
      <c r="D197" s="20">
        <v>13</v>
      </c>
      <c r="E197" s="20">
        <v>9</v>
      </c>
      <c r="F197">
        <f>COUNTIFS(DSCB!$C:$C,B197,DSCB!$F:$F,3)</f>
        <v>0</v>
      </c>
    </row>
    <row r="198" spans="1:6">
      <c r="A198" s="2">
        <v>197</v>
      </c>
      <c r="B198" s="2" t="s">
        <v>232</v>
      </c>
      <c r="C198" s="2" t="s">
        <v>141</v>
      </c>
      <c r="D198" s="20">
        <v>3</v>
      </c>
      <c r="E198" s="20">
        <v>49</v>
      </c>
      <c r="F198">
        <f>COUNTIFS(DSCB!$C:$C,B198,DSCB!$F:$F,3)</f>
        <v>0</v>
      </c>
    </row>
    <row r="199" spans="1:6">
      <c r="A199" s="2">
        <v>198</v>
      </c>
      <c r="B199" s="2" t="s">
        <v>233</v>
      </c>
      <c r="C199" s="2" t="s">
        <v>17</v>
      </c>
      <c r="D199" s="20">
        <v>13</v>
      </c>
      <c r="E199" s="20">
        <v>73</v>
      </c>
      <c r="F199">
        <f>COUNTIFS(DSCB!$C:$C,B199,DSCB!$F:$F,3)</f>
        <v>0</v>
      </c>
    </row>
    <row r="200" spans="1:6">
      <c r="A200" s="2">
        <v>199</v>
      </c>
      <c r="B200" s="2" t="s">
        <v>234</v>
      </c>
      <c r="C200" s="2" t="s">
        <v>48</v>
      </c>
      <c r="D200" s="20">
        <v>11</v>
      </c>
      <c r="E200" s="20">
        <v>40</v>
      </c>
      <c r="F200">
        <f>COUNTIFS(DSCB!$C:$C,B200,DSCB!$F:$F,3)</f>
        <v>0</v>
      </c>
    </row>
    <row r="201" spans="1:6">
      <c r="A201" s="2">
        <v>200</v>
      </c>
      <c r="B201" s="2" t="s">
        <v>235</v>
      </c>
      <c r="C201" s="2" t="s">
        <v>25</v>
      </c>
      <c r="D201" s="20">
        <v>7</v>
      </c>
      <c r="E201" s="20">
        <v>24</v>
      </c>
      <c r="F201">
        <f>COUNTIFS(DSCB!$C:$C,B201,DSCB!$F:$F,3)</f>
        <v>0</v>
      </c>
    </row>
    <row r="202" spans="1:6">
      <c r="A202" s="2">
        <v>201</v>
      </c>
      <c r="B202" s="2" t="s">
        <v>236</v>
      </c>
      <c r="C202" s="2" t="s">
        <v>109</v>
      </c>
      <c r="D202" s="20">
        <v>7</v>
      </c>
      <c r="E202" s="20">
        <v>90</v>
      </c>
      <c r="F202">
        <f>COUNTIFS(DSCB!$C:$C,B202,DSCB!$F:$F,3)</f>
        <v>0</v>
      </c>
    </row>
    <row r="203" spans="1:6">
      <c r="A203" s="2">
        <v>202</v>
      </c>
      <c r="B203" s="2" t="s">
        <v>237</v>
      </c>
      <c r="C203" s="2" t="s">
        <v>27</v>
      </c>
      <c r="D203" s="20">
        <v>2</v>
      </c>
      <c r="E203" s="20">
        <v>81</v>
      </c>
      <c r="F203">
        <f>COUNTIFS(DSCB!$C:$C,B203,DSCB!$F:$F,3)</f>
        <v>0</v>
      </c>
    </row>
    <row r="204" spans="1:6">
      <c r="A204" s="2">
        <v>203</v>
      </c>
      <c r="B204" s="2" t="s">
        <v>238</v>
      </c>
      <c r="C204" s="2" t="s">
        <v>105</v>
      </c>
      <c r="D204" s="20">
        <v>6</v>
      </c>
      <c r="E204" s="20">
        <v>39</v>
      </c>
      <c r="F204">
        <f>COUNTIFS(DSCB!$C:$C,B204,DSCB!$F:$F,3)</f>
        <v>0</v>
      </c>
    </row>
    <row r="205" spans="1:6">
      <c r="A205" s="2">
        <v>204</v>
      </c>
      <c r="B205" s="2" t="s">
        <v>239</v>
      </c>
      <c r="C205" s="2" t="s">
        <v>55</v>
      </c>
      <c r="D205" s="20">
        <v>20</v>
      </c>
      <c r="E205" s="20">
        <v>61</v>
      </c>
      <c r="F205">
        <f>COUNTIFS(DSCB!$C:$C,B205,DSCB!$F:$F,3)</f>
        <v>0</v>
      </c>
    </row>
    <row r="206" spans="1:6">
      <c r="A206" s="2">
        <v>205</v>
      </c>
      <c r="B206" s="2" t="s">
        <v>240</v>
      </c>
      <c r="C206" s="2" t="s">
        <v>33</v>
      </c>
      <c r="D206" s="20">
        <v>8</v>
      </c>
      <c r="E206" s="20">
        <v>69</v>
      </c>
      <c r="F206">
        <f>COUNTIFS(DSCB!$C:$C,B206,DSCB!$F:$F,3)</f>
        <v>0</v>
      </c>
    </row>
    <row r="207" spans="1:6">
      <c r="A207" s="2">
        <v>206</v>
      </c>
      <c r="B207" s="2" t="s">
        <v>241</v>
      </c>
      <c r="C207" s="2" t="s">
        <v>35</v>
      </c>
      <c r="D207" s="20">
        <v>12</v>
      </c>
      <c r="E207" s="20">
        <v>97</v>
      </c>
      <c r="F207">
        <f>COUNTIFS(DSCB!$C:$C,B207,DSCB!$F:$F,3)</f>
        <v>0</v>
      </c>
    </row>
    <row r="208" spans="1:6">
      <c r="A208" s="2">
        <v>207</v>
      </c>
      <c r="B208" s="2" t="s">
        <v>242</v>
      </c>
      <c r="C208" s="2" t="s">
        <v>61</v>
      </c>
      <c r="D208" s="20">
        <v>17</v>
      </c>
      <c r="E208" s="20">
        <v>31</v>
      </c>
      <c r="F208">
        <f>COUNTIFS(DSCB!$C:$C,B208,DSCB!$F:$F,3)</f>
        <v>0</v>
      </c>
    </row>
    <row r="209" spans="1:6">
      <c r="A209" s="2">
        <v>208</v>
      </c>
      <c r="B209" s="2" t="s">
        <v>243</v>
      </c>
      <c r="C209" s="2" t="s">
        <v>11</v>
      </c>
      <c r="D209" s="20">
        <v>5</v>
      </c>
      <c r="E209" s="20">
        <v>33</v>
      </c>
      <c r="F209">
        <f>COUNTIFS(DSCB!$C:$C,B209,DSCB!$F:$F,3)</f>
        <v>0</v>
      </c>
    </row>
    <row r="210" spans="1:6">
      <c r="A210" s="2">
        <v>209</v>
      </c>
      <c r="B210" s="2" t="s">
        <v>244</v>
      </c>
      <c r="C210" s="2" t="s">
        <v>23</v>
      </c>
      <c r="D210" s="20">
        <v>17</v>
      </c>
      <c r="E210" s="20">
        <v>49</v>
      </c>
      <c r="F210">
        <f>COUNTIFS(DSCB!$C:$C,B210,DSCB!$F:$F,3)</f>
        <v>0</v>
      </c>
    </row>
    <row r="211" spans="1:6">
      <c r="A211" s="2">
        <v>210</v>
      </c>
      <c r="B211" s="2" t="s">
        <v>245</v>
      </c>
      <c r="C211" s="2" t="s">
        <v>35</v>
      </c>
      <c r="D211" s="20">
        <v>9</v>
      </c>
      <c r="E211" s="20">
        <v>9</v>
      </c>
      <c r="F211">
        <f>COUNTIFS(DSCB!$C:$C,B211,DSCB!$F:$F,3)</f>
        <v>0</v>
      </c>
    </row>
    <row r="212" spans="1:6">
      <c r="A212" s="2">
        <v>211</v>
      </c>
      <c r="B212" s="2" t="s">
        <v>246</v>
      </c>
      <c r="C212" s="2" t="s">
        <v>29</v>
      </c>
      <c r="D212" s="20">
        <v>19</v>
      </c>
      <c r="E212" s="20">
        <v>31</v>
      </c>
      <c r="F212">
        <f>COUNTIFS(DSCB!$C:$C,B212,DSCB!$F:$F,3)</f>
        <v>0</v>
      </c>
    </row>
    <row r="213" spans="1:6">
      <c r="A213" s="2">
        <v>212</v>
      </c>
      <c r="B213" s="2" t="s">
        <v>247</v>
      </c>
      <c r="C213" s="2" t="s">
        <v>29</v>
      </c>
      <c r="D213" s="20">
        <v>4</v>
      </c>
      <c r="E213" s="20">
        <v>46</v>
      </c>
      <c r="F213">
        <f>COUNTIFS(DSCB!$C:$C,B213,DSCB!$F:$F,3)</f>
        <v>0</v>
      </c>
    </row>
    <row r="214" spans="1:6">
      <c r="A214" s="2">
        <v>213</v>
      </c>
      <c r="B214" s="2" t="s">
        <v>248</v>
      </c>
      <c r="C214" s="2" t="s">
        <v>29</v>
      </c>
      <c r="D214" s="20">
        <v>12</v>
      </c>
      <c r="E214" s="20">
        <v>93</v>
      </c>
      <c r="F214">
        <f>COUNTIFS(DSCB!$C:$C,B214,DSCB!$F:$F,3)</f>
        <v>0</v>
      </c>
    </row>
    <row r="215" spans="1:6">
      <c r="A215" s="2">
        <v>214</v>
      </c>
      <c r="B215" s="2" t="s">
        <v>249</v>
      </c>
      <c r="C215" s="2" t="s">
        <v>25</v>
      </c>
      <c r="D215" s="20">
        <v>20</v>
      </c>
      <c r="E215" s="20">
        <v>4</v>
      </c>
      <c r="F215">
        <f>COUNTIFS(DSCB!$C:$C,B215,DSCB!$F:$F,3)</f>
        <v>0</v>
      </c>
    </row>
    <row r="216" spans="1:6">
      <c r="A216" s="2">
        <v>215</v>
      </c>
      <c r="B216" s="2" t="s">
        <v>250</v>
      </c>
      <c r="C216" s="2" t="s">
        <v>109</v>
      </c>
      <c r="D216" s="20">
        <v>10</v>
      </c>
      <c r="E216" s="20">
        <v>38</v>
      </c>
      <c r="F216">
        <f>COUNTIFS(DSCB!$C:$C,B216,DSCB!$F:$F,3)</f>
        <v>0</v>
      </c>
    </row>
    <row r="217" spans="1:6">
      <c r="A217" s="2">
        <v>216</v>
      </c>
      <c r="B217" s="2" t="s">
        <v>251</v>
      </c>
      <c r="C217" s="2" t="s">
        <v>141</v>
      </c>
      <c r="D217" s="20">
        <v>23</v>
      </c>
      <c r="E217" s="20">
        <v>28</v>
      </c>
      <c r="F217">
        <f>COUNTIFS(DSCB!$C:$C,B217,DSCB!$F:$F,3)</f>
        <v>0</v>
      </c>
    </row>
    <row r="218" spans="1:6">
      <c r="A218" s="2">
        <v>217</v>
      </c>
      <c r="B218" s="2" t="s">
        <v>252</v>
      </c>
      <c r="C218" s="2" t="s">
        <v>39</v>
      </c>
      <c r="D218" s="20">
        <v>11</v>
      </c>
      <c r="E218" s="20">
        <v>54</v>
      </c>
      <c r="F218">
        <f>COUNTIFS(DSCB!$C:$C,B218,DSCB!$F:$F,3)</f>
        <v>0</v>
      </c>
    </row>
    <row r="219" spans="1:6">
      <c r="A219" s="2">
        <v>218</v>
      </c>
      <c r="B219" s="2" t="s">
        <v>253</v>
      </c>
      <c r="C219" s="2" t="s">
        <v>50</v>
      </c>
      <c r="D219" s="20">
        <v>13</v>
      </c>
      <c r="E219" s="20">
        <v>74</v>
      </c>
      <c r="F219">
        <f>COUNTIFS(DSCB!$C:$C,B219,DSCB!$F:$F,3)</f>
        <v>0</v>
      </c>
    </row>
    <row r="220" spans="1:6">
      <c r="A220" s="2">
        <v>219</v>
      </c>
      <c r="B220" s="2" t="s">
        <v>254</v>
      </c>
      <c r="C220" s="2" t="s">
        <v>97</v>
      </c>
      <c r="D220" s="20">
        <v>17</v>
      </c>
      <c r="E220" s="20">
        <v>51</v>
      </c>
      <c r="F220">
        <f>COUNTIFS(DSCB!$C:$C,B220,DSCB!$F:$F,3)</f>
        <v>0</v>
      </c>
    </row>
    <row r="221" spans="1:6">
      <c r="A221" s="2">
        <v>220</v>
      </c>
      <c r="B221" s="2" t="s">
        <v>255</v>
      </c>
      <c r="C221" s="2" t="s">
        <v>25</v>
      </c>
      <c r="D221" s="20">
        <v>23</v>
      </c>
      <c r="E221" s="20">
        <v>24</v>
      </c>
      <c r="F221">
        <f>COUNTIFS(DSCB!$C:$C,B221,DSCB!$F:$F,3)</f>
        <v>0</v>
      </c>
    </row>
    <row r="222" spans="1:6">
      <c r="A222" s="2">
        <v>221</v>
      </c>
      <c r="B222" s="2" t="s">
        <v>256</v>
      </c>
      <c r="C222" s="2" t="s">
        <v>114</v>
      </c>
      <c r="D222" s="20">
        <v>16</v>
      </c>
      <c r="E222" s="20">
        <v>27</v>
      </c>
      <c r="F222">
        <f>COUNTIFS(DSCB!$C:$C,B222,DSCB!$F:$F,3)</f>
        <v>0</v>
      </c>
    </row>
    <row r="223" spans="1:6">
      <c r="A223" s="2">
        <v>222</v>
      </c>
      <c r="B223" s="2" t="s">
        <v>257</v>
      </c>
      <c r="C223" s="2" t="s">
        <v>61</v>
      </c>
      <c r="D223" s="20">
        <v>14</v>
      </c>
      <c r="E223" s="20">
        <v>80</v>
      </c>
      <c r="F223">
        <f>COUNTIFS(DSCB!$C:$C,B223,DSCB!$F:$F,3)</f>
        <v>0</v>
      </c>
    </row>
    <row r="224" spans="1:6">
      <c r="A224" s="2">
        <v>223</v>
      </c>
      <c r="B224" s="2" t="s">
        <v>258</v>
      </c>
      <c r="C224" s="2" t="s">
        <v>76</v>
      </c>
      <c r="D224" s="20">
        <v>5</v>
      </c>
      <c r="E224" s="20">
        <v>86</v>
      </c>
      <c r="F224">
        <f>COUNTIFS(DSCB!$C:$C,B224,DSCB!$F:$F,3)</f>
        <v>0</v>
      </c>
    </row>
    <row r="225" spans="1:6">
      <c r="A225" s="2">
        <v>224</v>
      </c>
      <c r="B225" s="2" t="s">
        <v>259</v>
      </c>
      <c r="C225" s="2" t="s">
        <v>13</v>
      </c>
      <c r="D225" s="20">
        <v>4</v>
      </c>
      <c r="E225" s="20">
        <v>30</v>
      </c>
      <c r="F225">
        <f>COUNTIFS(DSCB!$C:$C,B225,DSCB!$F:$F,3)</f>
        <v>0</v>
      </c>
    </row>
    <row r="226" spans="1:6">
      <c r="A226" s="2">
        <v>225</v>
      </c>
      <c r="B226" s="2" t="s">
        <v>260</v>
      </c>
      <c r="C226" s="2" t="s">
        <v>35</v>
      </c>
      <c r="D226" s="20">
        <v>11</v>
      </c>
      <c r="E226" s="20">
        <v>71</v>
      </c>
      <c r="F226">
        <f>COUNTIFS(DSCB!$C:$C,B226,DSCB!$F:$F,3)</f>
        <v>0</v>
      </c>
    </row>
    <row r="227" spans="1:6">
      <c r="A227" s="2">
        <v>226</v>
      </c>
      <c r="B227" s="2" t="s">
        <v>261</v>
      </c>
      <c r="C227" s="2" t="s">
        <v>114</v>
      </c>
      <c r="D227" s="20">
        <v>1</v>
      </c>
      <c r="E227" s="20">
        <v>93</v>
      </c>
      <c r="F227">
        <f>COUNTIFS(DSCB!$C:$C,B227,DSCB!$F:$F,3)</f>
        <v>0</v>
      </c>
    </row>
    <row r="228" spans="1:6">
      <c r="A228" s="2">
        <v>227</v>
      </c>
      <c r="B228" s="2" t="s">
        <v>262</v>
      </c>
      <c r="C228" s="2" t="s">
        <v>114</v>
      </c>
      <c r="D228" s="20">
        <v>6</v>
      </c>
      <c r="E228" s="20">
        <v>36</v>
      </c>
      <c r="F228">
        <f>COUNTIFS(DSCB!$C:$C,B228,DSCB!$F:$F,3)</f>
        <v>0</v>
      </c>
    </row>
    <row r="229" spans="1:6">
      <c r="A229" s="2">
        <v>228</v>
      </c>
      <c r="B229" s="2" t="s">
        <v>263</v>
      </c>
      <c r="C229" s="2" t="s">
        <v>69</v>
      </c>
      <c r="D229" s="20">
        <v>7</v>
      </c>
      <c r="E229" s="20">
        <v>17</v>
      </c>
      <c r="F229">
        <f>COUNTIFS(DSCB!$C:$C,B229,DSCB!$F:$F,3)</f>
        <v>0</v>
      </c>
    </row>
    <row r="230" spans="1:6">
      <c r="A230" s="2">
        <v>229</v>
      </c>
      <c r="B230" s="2" t="s">
        <v>264</v>
      </c>
      <c r="C230" s="2" t="s">
        <v>37</v>
      </c>
      <c r="D230" s="20">
        <v>8</v>
      </c>
      <c r="E230" s="20">
        <v>43</v>
      </c>
      <c r="F230">
        <f>COUNTIFS(DSCB!$C:$C,B230,DSCB!$F:$F,3)</f>
        <v>0</v>
      </c>
    </row>
    <row r="231" spans="1:6">
      <c r="A231" s="2">
        <v>230</v>
      </c>
      <c r="B231" s="2" t="s">
        <v>265</v>
      </c>
      <c r="C231" s="2" t="s">
        <v>25</v>
      </c>
      <c r="D231" s="20">
        <v>20</v>
      </c>
      <c r="E231" s="20">
        <v>48</v>
      </c>
      <c r="F231">
        <f>COUNTIFS(DSCB!$C:$C,B231,DSCB!$F:$F,3)</f>
        <v>0</v>
      </c>
    </row>
    <row r="232" spans="1:6">
      <c r="A232" s="2">
        <v>231</v>
      </c>
      <c r="B232" s="2" t="s">
        <v>266</v>
      </c>
      <c r="C232" s="2" t="s">
        <v>29</v>
      </c>
      <c r="D232" s="20">
        <v>9</v>
      </c>
      <c r="E232" s="20">
        <v>99</v>
      </c>
      <c r="F232">
        <f>COUNTIFS(DSCB!$C:$C,B232,DSCB!$F:$F,3)</f>
        <v>0</v>
      </c>
    </row>
    <row r="233" spans="1:6">
      <c r="A233" s="2">
        <v>232</v>
      </c>
      <c r="B233" s="2" t="s">
        <v>267</v>
      </c>
      <c r="C233" s="2" t="s">
        <v>9</v>
      </c>
      <c r="D233" s="20">
        <v>24</v>
      </c>
      <c r="E233" s="20">
        <v>44</v>
      </c>
      <c r="F233">
        <f>COUNTIFS(DSCB!$C:$C,B233,DSCB!$F:$F,3)</f>
        <v>0</v>
      </c>
    </row>
    <row r="234" spans="1:6">
      <c r="A234" s="2">
        <v>233</v>
      </c>
      <c r="B234" s="2" t="s">
        <v>268</v>
      </c>
      <c r="C234" s="2" t="s">
        <v>27</v>
      </c>
      <c r="D234" s="20">
        <v>2</v>
      </c>
      <c r="E234" s="20">
        <v>18</v>
      </c>
      <c r="F234">
        <f>COUNTIFS(DSCB!$C:$C,B234,DSCB!$F:$F,3)</f>
        <v>0</v>
      </c>
    </row>
    <row r="235" spans="1:6">
      <c r="A235" s="2">
        <v>234</v>
      </c>
      <c r="B235" s="2" t="s">
        <v>269</v>
      </c>
      <c r="C235" s="2" t="s">
        <v>141</v>
      </c>
      <c r="D235" s="20">
        <v>24</v>
      </c>
      <c r="E235" s="20">
        <v>62</v>
      </c>
      <c r="F235">
        <f>COUNTIFS(DSCB!$C:$C,B235,DSCB!$F:$F,3)</f>
        <v>0</v>
      </c>
    </row>
    <row r="236" spans="1:6">
      <c r="A236" s="2">
        <v>235</v>
      </c>
      <c r="B236" s="2" t="s">
        <v>270</v>
      </c>
      <c r="C236" s="2" t="s">
        <v>39</v>
      </c>
      <c r="D236" s="20">
        <v>15</v>
      </c>
      <c r="E236" s="20">
        <v>82</v>
      </c>
      <c r="F236">
        <f>COUNTIFS(DSCB!$C:$C,B236,DSCB!$F:$F,3)</f>
        <v>0</v>
      </c>
    </row>
    <row r="237" spans="1:6">
      <c r="A237" s="2">
        <v>236</v>
      </c>
      <c r="B237" s="2" t="s">
        <v>271</v>
      </c>
      <c r="C237" s="2" t="s">
        <v>23</v>
      </c>
      <c r="D237" s="20">
        <v>3</v>
      </c>
      <c r="E237" s="20">
        <v>66</v>
      </c>
      <c r="F237">
        <f>COUNTIFS(DSCB!$C:$C,B237,DSCB!$F:$F,3)</f>
        <v>0</v>
      </c>
    </row>
    <row r="238" spans="1:6">
      <c r="A238" s="2">
        <v>237</v>
      </c>
      <c r="B238" s="2" t="s">
        <v>272</v>
      </c>
      <c r="C238" s="2" t="s">
        <v>50</v>
      </c>
      <c r="D238" s="20">
        <v>20</v>
      </c>
      <c r="E238" s="20">
        <v>52</v>
      </c>
      <c r="F238">
        <f>COUNTIFS(DSCB!$C:$C,B238,DSCB!$F:$F,3)</f>
        <v>0</v>
      </c>
    </row>
    <row r="239" spans="1:6">
      <c r="A239" s="2">
        <v>238</v>
      </c>
      <c r="B239" s="2" t="s">
        <v>273</v>
      </c>
      <c r="C239" s="2" t="s">
        <v>7</v>
      </c>
      <c r="D239" s="20">
        <v>17</v>
      </c>
      <c r="E239" s="20">
        <v>6</v>
      </c>
      <c r="F239">
        <f>COUNTIFS(DSCB!$C:$C,B239,DSCB!$F:$F,3)</f>
        <v>0</v>
      </c>
    </row>
    <row r="240" spans="1:6">
      <c r="A240" s="2">
        <v>239</v>
      </c>
      <c r="B240" s="2" t="s">
        <v>274</v>
      </c>
      <c r="C240" s="2" t="s">
        <v>27</v>
      </c>
      <c r="D240" s="20">
        <v>25</v>
      </c>
      <c r="E240" s="20">
        <v>88</v>
      </c>
      <c r="F240">
        <f>COUNTIFS(DSCB!$C:$C,B240,DSCB!$F:$F,3)</f>
        <v>0</v>
      </c>
    </row>
    <row r="241" spans="1:6">
      <c r="A241" s="2">
        <v>240</v>
      </c>
      <c r="B241" s="2" t="s">
        <v>275</v>
      </c>
      <c r="C241" s="2" t="s">
        <v>13</v>
      </c>
      <c r="D241" s="20">
        <v>25</v>
      </c>
      <c r="E241" s="20">
        <v>98</v>
      </c>
      <c r="F241">
        <f>COUNTIFS(DSCB!$C:$C,B241,DSCB!$F:$F,3)</f>
        <v>0</v>
      </c>
    </row>
    <row r="242" spans="1:6">
      <c r="A242" s="2">
        <v>241</v>
      </c>
      <c r="B242" s="2" t="s">
        <v>276</v>
      </c>
      <c r="C242" s="2" t="s">
        <v>23</v>
      </c>
      <c r="D242" s="20">
        <v>10</v>
      </c>
      <c r="E242" s="20">
        <v>30</v>
      </c>
      <c r="F242">
        <f>COUNTIFS(DSCB!$C:$C,B242,DSCB!$F:$F,3)</f>
        <v>0</v>
      </c>
    </row>
    <row r="243" spans="1:6">
      <c r="A243" s="2">
        <v>242</v>
      </c>
      <c r="B243" s="2" t="s">
        <v>277</v>
      </c>
      <c r="C243" s="2" t="s">
        <v>27</v>
      </c>
      <c r="D243" s="20">
        <v>1</v>
      </c>
      <c r="E243" s="20">
        <v>37</v>
      </c>
      <c r="F243">
        <f>COUNTIFS(DSCB!$C:$C,B243,DSCB!$F:$F,3)</f>
        <v>0</v>
      </c>
    </row>
    <row r="244" spans="1:6">
      <c r="A244" s="2">
        <v>243</v>
      </c>
      <c r="B244" s="2" t="s">
        <v>278</v>
      </c>
      <c r="C244" s="2" t="s">
        <v>109</v>
      </c>
      <c r="D244" s="20">
        <v>17</v>
      </c>
      <c r="E244" s="20">
        <v>37</v>
      </c>
      <c r="F244">
        <f>COUNTIFS(DSCB!$C:$C,B244,DSCB!$F:$F,3)</f>
        <v>0</v>
      </c>
    </row>
    <row r="245" spans="1:6">
      <c r="A245" s="2">
        <v>244</v>
      </c>
      <c r="B245" s="2" t="s">
        <v>279</v>
      </c>
      <c r="C245" s="2" t="s">
        <v>39</v>
      </c>
      <c r="D245" s="20">
        <v>24</v>
      </c>
      <c r="E245" s="20">
        <v>79</v>
      </c>
      <c r="F245">
        <f>COUNTIFS(DSCB!$C:$C,B245,DSCB!$F:$F,3)</f>
        <v>0</v>
      </c>
    </row>
    <row r="246" spans="1:6">
      <c r="A246" s="2">
        <v>245</v>
      </c>
      <c r="B246" s="2" t="s">
        <v>280</v>
      </c>
      <c r="C246" s="2" t="s">
        <v>27</v>
      </c>
      <c r="D246" s="20">
        <v>9</v>
      </c>
      <c r="E246" s="20">
        <v>84</v>
      </c>
      <c r="F246">
        <f>COUNTIFS(DSCB!$C:$C,B246,DSCB!$F:$F,3)</f>
        <v>0</v>
      </c>
    </row>
    <row r="247" spans="1:6">
      <c r="A247" s="2">
        <v>246</v>
      </c>
      <c r="B247" s="2" t="s">
        <v>281</v>
      </c>
      <c r="C247" s="2" t="s">
        <v>17</v>
      </c>
      <c r="D247" s="20">
        <v>23</v>
      </c>
      <c r="E247" s="20">
        <v>68</v>
      </c>
      <c r="F247">
        <f>COUNTIFS(DSCB!$C:$C,B247,DSCB!$F:$F,3)</f>
        <v>0</v>
      </c>
    </row>
    <row r="248" spans="1:6">
      <c r="A248" s="2">
        <v>247</v>
      </c>
      <c r="B248" s="2" t="s">
        <v>282</v>
      </c>
      <c r="C248" s="2" t="s">
        <v>141</v>
      </c>
      <c r="D248" s="20">
        <v>12</v>
      </c>
      <c r="E248" s="20">
        <v>30</v>
      </c>
      <c r="F248">
        <f>COUNTIFS(DSCB!$C:$C,B248,DSCB!$F:$F,3)</f>
        <v>0</v>
      </c>
    </row>
    <row r="249" spans="1:6">
      <c r="A249" s="2">
        <v>248</v>
      </c>
      <c r="B249" s="2" t="s">
        <v>283</v>
      </c>
      <c r="C249" s="2" t="s">
        <v>55</v>
      </c>
      <c r="D249" s="20">
        <v>14</v>
      </c>
      <c r="E249" s="20">
        <v>51</v>
      </c>
      <c r="F249">
        <f>COUNTIFS(DSCB!$C:$C,B249,DSCB!$F:$F,3)</f>
        <v>0</v>
      </c>
    </row>
    <row r="250" spans="1:6">
      <c r="A250" s="2">
        <v>249</v>
      </c>
      <c r="B250" s="2" t="s">
        <v>284</v>
      </c>
      <c r="C250" s="2" t="s">
        <v>97</v>
      </c>
      <c r="D250" s="20">
        <v>23</v>
      </c>
      <c r="E250" s="20">
        <v>1</v>
      </c>
      <c r="F250">
        <f>COUNTIFS(DSCB!$C:$C,B250,DSCB!$F:$F,3)</f>
        <v>0</v>
      </c>
    </row>
    <row r="251" spans="1:6">
      <c r="A251" s="2">
        <v>250</v>
      </c>
      <c r="B251" s="2" t="s">
        <v>285</v>
      </c>
      <c r="C251" s="2" t="s">
        <v>58</v>
      </c>
      <c r="D251" s="20">
        <v>1</v>
      </c>
      <c r="E251" s="20">
        <v>50</v>
      </c>
      <c r="F251">
        <f>COUNTIFS(DSCB!$C:$C,B251,DSCB!$F:$F,3)</f>
        <v>0</v>
      </c>
    </row>
    <row r="252" spans="1:6">
      <c r="A252" s="2">
        <v>251</v>
      </c>
      <c r="B252" s="2" t="s">
        <v>286</v>
      </c>
      <c r="C252" s="2" t="s">
        <v>53</v>
      </c>
      <c r="D252" s="20">
        <v>24</v>
      </c>
      <c r="E252" s="20">
        <v>48</v>
      </c>
      <c r="F252">
        <f>COUNTIFS(DSCB!$C:$C,B252,DSCB!$F:$F,3)</f>
        <v>0</v>
      </c>
    </row>
    <row r="253" spans="1:6">
      <c r="A253" s="2">
        <v>252</v>
      </c>
      <c r="B253" s="2" t="s">
        <v>287</v>
      </c>
      <c r="C253" s="2" t="s">
        <v>23</v>
      </c>
      <c r="D253" s="20">
        <v>8</v>
      </c>
      <c r="E253" s="20">
        <v>26</v>
      </c>
      <c r="F253">
        <f>COUNTIFS(DSCB!$C:$C,B253,DSCB!$F:$F,3)</f>
        <v>0</v>
      </c>
    </row>
    <row r="254" spans="1:6">
      <c r="A254" s="2">
        <v>253</v>
      </c>
      <c r="B254" s="2" t="s">
        <v>288</v>
      </c>
      <c r="C254" s="2" t="s">
        <v>97</v>
      </c>
      <c r="D254" s="20">
        <v>25</v>
      </c>
      <c r="E254" s="20">
        <v>65</v>
      </c>
      <c r="F254">
        <f>COUNTIFS(DSCB!$C:$C,B254,DSCB!$F:$F,3)</f>
        <v>0</v>
      </c>
    </row>
    <row r="255" spans="1:6">
      <c r="A255" s="2">
        <v>254</v>
      </c>
      <c r="B255" s="2" t="s">
        <v>289</v>
      </c>
      <c r="C255" s="2" t="s">
        <v>31</v>
      </c>
      <c r="D255" s="20">
        <v>14</v>
      </c>
      <c r="E255" s="20">
        <v>40</v>
      </c>
      <c r="F255">
        <f>COUNTIFS(DSCB!$C:$C,B255,DSCB!$F:$F,3)</f>
        <v>0</v>
      </c>
    </row>
    <row r="256" spans="1:6">
      <c r="A256" s="2">
        <v>255</v>
      </c>
      <c r="B256" s="2" t="s">
        <v>290</v>
      </c>
      <c r="C256" s="2" t="s">
        <v>61</v>
      </c>
      <c r="D256" s="20">
        <v>14</v>
      </c>
      <c r="E256" s="20">
        <v>12</v>
      </c>
      <c r="F256">
        <f>COUNTIFS(DSCB!$C:$C,B256,DSCB!$F:$F,3)</f>
        <v>0</v>
      </c>
    </row>
    <row r="257" spans="1:6">
      <c r="A257" s="2">
        <v>256</v>
      </c>
      <c r="B257" s="2" t="s">
        <v>291</v>
      </c>
      <c r="C257" s="2" t="s">
        <v>9</v>
      </c>
      <c r="D257" s="20">
        <v>21</v>
      </c>
      <c r="E257" s="20">
        <v>70</v>
      </c>
      <c r="F257">
        <f>COUNTIFS(DSCB!$C:$C,B257,DSCB!$F:$F,3)</f>
        <v>0</v>
      </c>
    </row>
    <row r="258" spans="1:6">
      <c r="A258" s="2">
        <v>257</v>
      </c>
      <c r="B258" s="2" t="s">
        <v>292</v>
      </c>
      <c r="C258" s="2" t="s">
        <v>58</v>
      </c>
      <c r="D258" s="20">
        <v>20</v>
      </c>
      <c r="E258" s="20">
        <v>67</v>
      </c>
      <c r="F258">
        <f>COUNTIFS(DSCB!$C:$C,B258,DSCB!$F:$F,3)</f>
        <v>0</v>
      </c>
    </row>
    <row r="259" spans="1:6">
      <c r="A259" s="2">
        <v>258</v>
      </c>
      <c r="B259" s="2" t="s">
        <v>293</v>
      </c>
      <c r="C259" s="2" t="s">
        <v>105</v>
      </c>
      <c r="D259" s="20">
        <v>5</v>
      </c>
      <c r="E259" s="20">
        <v>72</v>
      </c>
      <c r="F259">
        <f>COUNTIFS(DSCB!$C:$C,B259,DSCB!$F:$F,3)</f>
        <v>0</v>
      </c>
    </row>
    <row r="260" spans="1:6">
      <c r="A260" s="2">
        <v>259</v>
      </c>
      <c r="B260" s="2" t="s">
        <v>294</v>
      </c>
      <c r="C260" s="2" t="s">
        <v>114</v>
      </c>
      <c r="D260" s="20">
        <v>11</v>
      </c>
      <c r="E260" s="20">
        <v>49</v>
      </c>
      <c r="F260">
        <f>COUNTIFS(DSCB!$C:$C,B260,DSCB!$F:$F,3)</f>
        <v>0</v>
      </c>
    </row>
    <row r="261" spans="1:6">
      <c r="A261" s="2">
        <v>260</v>
      </c>
      <c r="B261" s="2" t="s">
        <v>295</v>
      </c>
      <c r="C261" s="2" t="s">
        <v>141</v>
      </c>
      <c r="D261" s="20">
        <v>26</v>
      </c>
      <c r="E261" s="20">
        <v>27</v>
      </c>
      <c r="F261">
        <f>COUNTIFS(DSCB!$C:$C,B261,DSCB!$F:$F,3)</f>
        <v>0</v>
      </c>
    </row>
    <row r="262" spans="1:6">
      <c r="A262" s="2">
        <v>261</v>
      </c>
      <c r="B262" s="2" t="s">
        <v>296</v>
      </c>
      <c r="C262" s="2" t="s">
        <v>19</v>
      </c>
      <c r="D262" s="20">
        <v>19</v>
      </c>
      <c r="E262" s="20">
        <v>84</v>
      </c>
      <c r="F262">
        <f>COUNTIFS(DSCB!$C:$C,B262,DSCB!$F:$F,3)</f>
        <v>0</v>
      </c>
    </row>
    <row r="263" spans="1:6">
      <c r="A263" s="2">
        <v>262</v>
      </c>
      <c r="B263" s="2" t="s">
        <v>297</v>
      </c>
      <c r="C263" s="2" t="s">
        <v>69</v>
      </c>
      <c r="D263" s="20">
        <v>11</v>
      </c>
      <c r="E263" s="20">
        <v>64</v>
      </c>
      <c r="F263">
        <f>COUNTIFS(DSCB!$C:$C,B263,DSCB!$F:$F,3)</f>
        <v>0</v>
      </c>
    </row>
    <row r="264" spans="1:6">
      <c r="A264" s="2">
        <v>263</v>
      </c>
      <c r="B264" s="2" t="s">
        <v>298</v>
      </c>
      <c r="C264" s="2" t="s">
        <v>46</v>
      </c>
      <c r="D264" s="20">
        <v>9</v>
      </c>
      <c r="E264" s="20">
        <v>80</v>
      </c>
      <c r="F264">
        <f>COUNTIFS(DSCB!$C:$C,B264,DSCB!$F:$F,3)</f>
        <v>0</v>
      </c>
    </row>
    <row r="265" spans="1:6">
      <c r="A265" s="2">
        <v>264</v>
      </c>
      <c r="B265" s="2" t="s">
        <v>299</v>
      </c>
      <c r="C265" s="2" t="s">
        <v>17</v>
      </c>
      <c r="D265" s="20">
        <v>10</v>
      </c>
      <c r="E265" s="20">
        <v>53</v>
      </c>
      <c r="F265">
        <f>COUNTIFS(DSCB!$C:$C,B265,DSCB!$F:$F,3)</f>
        <v>0</v>
      </c>
    </row>
    <row r="266" spans="1:6">
      <c r="A266" s="2">
        <v>265</v>
      </c>
      <c r="B266" s="2" t="s">
        <v>300</v>
      </c>
      <c r="C266" s="2" t="s">
        <v>97</v>
      </c>
      <c r="D266" s="20">
        <v>23</v>
      </c>
      <c r="E266" s="20">
        <v>61</v>
      </c>
      <c r="F266">
        <f>COUNTIFS(DSCB!$C:$C,B266,DSCB!$F:$F,3)</f>
        <v>0</v>
      </c>
    </row>
    <row r="267" spans="1:6">
      <c r="A267" s="2">
        <v>266</v>
      </c>
      <c r="B267" s="2" t="s">
        <v>301</v>
      </c>
      <c r="C267" s="2" t="s">
        <v>97</v>
      </c>
      <c r="D267" s="20">
        <v>19</v>
      </c>
      <c r="E267" s="20">
        <v>99</v>
      </c>
      <c r="F267">
        <f>COUNTIFS(DSCB!$C:$C,B267,DSCB!$F:$F,3)</f>
        <v>0</v>
      </c>
    </row>
    <row r="268" spans="1:6">
      <c r="A268" s="2">
        <v>267</v>
      </c>
      <c r="B268" s="2" t="s">
        <v>302</v>
      </c>
      <c r="C268" s="2" t="s">
        <v>105</v>
      </c>
      <c r="D268" s="20">
        <v>17</v>
      </c>
      <c r="E268" s="20">
        <v>87</v>
      </c>
      <c r="F268">
        <f>COUNTIFS(DSCB!$C:$C,B268,DSCB!$F:$F,3)</f>
        <v>0</v>
      </c>
    </row>
    <row r="269" spans="1:6">
      <c r="A269" s="2">
        <v>268</v>
      </c>
      <c r="B269" s="2" t="s">
        <v>303</v>
      </c>
      <c r="C269" s="2" t="s">
        <v>11</v>
      </c>
      <c r="D269" s="20">
        <v>19</v>
      </c>
      <c r="E269" s="20">
        <v>73</v>
      </c>
      <c r="F269">
        <f>COUNTIFS(DSCB!$C:$C,B269,DSCB!$F:$F,3)</f>
        <v>0</v>
      </c>
    </row>
    <row r="270" spans="1:6">
      <c r="A270" s="2">
        <v>269</v>
      </c>
      <c r="B270" s="2" t="s">
        <v>304</v>
      </c>
      <c r="C270" s="2" t="s">
        <v>39</v>
      </c>
      <c r="D270" s="20">
        <v>26</v>
      </c>
      <c r="E270" s="20">
        <v>95</v>
      </c>
      <c r="F270">
        <f>COUNTIFS(DSCB!$C:$C,B270,DSCB!$F:$F,3)</f>
        <v>0</v>
      </c>
    </row>
    <row r="271" spans="1:6">
      <c r="A271" s="2">
        <v>270</v>
      </c>
      <c r="B271" s="2" t="s">
        <v>305</v>
      </c>
      <c r="C271" s="2" t="s">
        <v>7</v>
      </c>
      <c r="D271" s="20">
        <v>9</v>
      </c>
      <c r="E271" s="20">
        <v>18</v>
      </c>
      <c r="F271">
        <f>COUNTIFS(DSCB!$C:$C,B271,DSCB!$F:$F,3)</f>
        <v>0</v>
      </c>
    </row>
    <row r="272" spans="1:6">
      <c r="A272" s="2">
        <v>271</v>
      </c>
      <c r="B272" s="2" t="s">
        <v>306</v>
      </c>
      <c r="C272" s="2" t="s">
        <v>13</v>
      </c>
      <c r="D272" s="20">
        <v>11</v>
      </c>
      <c r="E272" s="20">
        <v>57</v>
      </c>
      <c r="F272">
        <f>COUNTIFS(DSCB!$C:$C,B272,DSCB!$F:$F,3)</f>
        <v>0</v>
      </c>
    </row>
    <row r="273" spans="1:6">
      <c r="A273" s="2">
        <v>272</v>
      </c>
      <c r="B273" s="2" t="s">
        <v>307</v>
      </c>
      <c r="C273" s="2" t="s">
        <v>25</v>
      </c>
      <c r="D273" s="20">
        <v>17</v>
      </c>
      <c r="E273" s="20">
        <v>25</v>
      </c>
      <c r="F273">
        <f>COUNTIFS(DSCB!$C:$C,B273,DSCB!$F:$F,3)</f>
        <v>0</v>
      </c>
    </row>
    <row r="274" spans="1:6">
      <c r="A274" s="2">
        <v>273</v>
      </c>
      <c r="B274" s="2" t="s">
        <v>308</v>
      </c>
      <c r="C274" s="2" t="s">
        <v>37</v>
      </c>
      <c r="D274" s="20">
        <v>18</v>
      </c>
      <c r="E274" s="20">
        <v>82</v>
      </c>
      <c r="F274">
        <f>COUNTIFS(DSCB!$C:$C,B274,DSCB!$F:$F,3)</f>
        <v>0</v>
      </c>
    </row>
    <row r="275" spans="1:6">
      <c r="A275" s="2">
        <v>274</v>
      </c>
      <c r="B275" s="2" t="s">
        <v>309</v>
      </c>
      <c r="C275" s="2" t="s">
        <v>35</v>
      </c>
      <c r="D275" s="20">
        <v>16</v>
      </c>
      <c r="E275" s="20">
        <v>26</v>
      </c>
      <c r="F275">
        <f>COUNTIFS(DSCB!$C:$C,B275,DSCB!$F:$F,3)</f>
        <v>0</v>
      </c>
    </row>
    <row r="276" spans="1:6">
      <c r="A276" s="2">
        <v>275</v>
      </c>
      <c r="B276" s="2" t="s">
        <v>310</v>
      </c>
      <c r="C276" s="2" t="s">
        <v>48</v>
      </c>
      <c r="D276" s="20">
        <v>20</v>
      </c>
      <c r="E276" s="20">
        <v>73</v>
      </c>
      <c r="F276">
        <f>COUNTIFS(DSCB!$C:$C,B276,DSCB!$F:$F,3)</f>
        <v>0</v>
      </c>
    </row>
    <row r="277" spans="1:6">
      <c r="A277" s="2">
        <v>276</v>
      </c>
      <c r="B277" s="2" t="s">
        <v>311</v>
      </c>
      <c r="C277" s="2" t="s">
        <v>105</v>
      </c>
      <c r="D277" s="20">
        <v>24</v>
      </c>
      <c r="E277" s="20">
        <v>48</v>
      </c>
      <c r="F277">
        <f>COUNTIFS(DSCB!$C:$C,B277,DSCB!$F:$F,3)</f>
        <v>0</v>
      </c>
    </row>
    <row r="278" spans="1:6">
      <c r="A278" s="2">
        <v>277</v>
      </c>
      <c r="B278" s="2" t="s">
        <v>312</v>
      </c>
      <c r="C278" s="2" t="s">
        <v>29</v>
      </c>
      <c r="D278" s="20">
        <v>6</v>
      </c>
      <c r="E278" s="20">
        <v>26</v>
      </c>
      <c r="F278">
        <f>COUNTIFS(DSCB!$C:$C,B278,DSCB!$F:$F,3)</f>
        <v>0</v>
      </c>
    </row>
    <row r="279" spans="1:6">
      <c r="A279" s="2">
        <v>278</v>
      </c>
      <c r="B279" s="2" t="s">
        <v>313</v>
      </c>
      <c r="C279" s="2" t="s">
        <v>17</v>
      </c>
      <c r="D279" s="20">
        <v>22</v>
      </c>
      <c r="E279" s="20">
        <v>70</v>
      </c>
      <c r="F279">
        <f>COUNTIFS(DSCB!$C:$C,B279,DSCB!$F:$F,3)</f>
        <v>0</v>
      </c>
    </row>
    <row r="280" spans="1:6">
      <c r="A280" s="2">
        <v>279</v>
      </c>
      <c r="B280" s="2" t="s">
        <v>314</v>
      </c>
      <c r="C280" s="2" t="s">
        <v>67</v>
      </c>
      <c r="D280" s="20">
        <v>19</v>
      </c>
      <c r="E280" s="20">
        <v>96</v>
      </c>
      <c r="F280">
        <f>COUNTIFS(DSCB!$C:$C,B280,DSCB!$F:$F,3)</f>
        <v>0</v>
      </c>
    </row>
    <row r="281" spans="1:6">
      <c r="A281" s="2">
        <v>280</v>
      </c>
      <c r="B281" s="2" t="s">
        <v>315</v>
      </c>
      <c r="C281" s="2" t="s">
        <v>23</v>
      </c>
      <c r="D281" s="20">
        <v>9</v>
      </c>
      <c r="E281" s="20">
        <v>73</v>
      </c>
      <c r="F281">
        <f>COUNTIFS(DSCB!$C:$C,B281,DSCB!$F:$F,3)</f>
        <v>0</v>
      </c>
    </row>
    <row r="282" spans="1:6">
      <c r="A282" s="2">
        <v>281</v>
      </c>
      <c r="B282" s="2" t="s">
        <v>316</v>
      </c>
      <c r="C282" s="2" t="s">
        <v>29</v>
      </c>
      <c r="D282" s="20">
        <v>10</v>
      </c>
      <c r="E282" s="20">
        <v>89</v>
      </c>
      <c r="F282">
        <f>COUNTIFS(DSCB!$C:$C,B282,DSCB!$F:$F,3)</f>
        <v>0</v>
      </c>
    </row>
    <row r="283" spans="1:6">
      <c r="A283" s="2">
        <v>282</v>
      </c>
      <c r="B283" s="2" t="s">
        <v>317</v>
      </c>
      <c r="C283" s="2" t="s">
        <v>37</v>
      </c>
      <c r="D283" s="20">
        <v>24</v>
      </c>
      <c r="E283" s="20">
        <v>59</v>
      </c>
      <c r="F283">
        <f>COUNTIFS(DSCB!$C:$C,B283,DSCB!$F:$F,3)</f>
        <v>0</v>
      </c>
    </row>
    <row r="284" spans="1:6">
      <c r="A284" s="2">
        <v>283</v>
      </c>
      <c r="B284" s="2" t="s">
        <v>318</v>
      </c>
      <c r="C284" s="2" t="s">
        <v>35</v>
      </c>
      <c r="D284" s="20">
        <v>5</v>
      </c>
      <c r="E284" s="20">
        <v>27</v>
      </c>
      <c r="F284">
        <f>COUNTIFS(DSCB!$C:$C,B284,DSCB!$F:$F,3)</f>
        <v>0</v>
      </c>
    </row>
    <row r="285" spans="1:6">
      <c r="A285" s="2">
        <v>284</v>
      </c>
      <c r="B285" s="2" t="s">
        <v>319</v>
      </c>
      <c r="C285" s="2" t="s">
        <v>141</v>
      </c>
      <c r="D285" s="20">
        <v>3</v>
      </c>
      <c r="E285" s="20">
        <v>30</v>
      </c>
      <c r="F285">
        <f>COUNTIFS(DSCB!$C:$C,B285,DSCB!$F:$F,3)</f>
        <v>0</v>
      </c>
    </row>
    <row r="286" spans="1:6">
      <c r="A286" s="2">
        <v>285</v>
      </c>
      <c r="B286" s="2" t="s">
        <v>320</v>
      </c>
      <c r="C286" s="2" t="s">
        <v>50</v>
      </c>
      <c r="D286" s="20">
        <v>5</v>
      </c>
      <c r="E286" s="20">
        <v>41</v>
      </c>
      <c r="F286">
        <f>COUNTIFS(DSCB!$C:$C,B286,DSCB!$F:$F,3)</f>
        <v>0</v>
      </c>
    </row>
    <row r="287" spans="1:6">
      <c r="A287" s="2">
        <v>286</v>
      </c>
      <c r="B287" s="2" t="s">
        <v>321</v>
      </c>
      <c r="C287" s="2" t="s">
        <v>17</v>
      </c>
      <c r="D287" s="20">
        <v>21</v>
      </c>
      <c r="E287" s="20">
        <v>22</v>
      </c>
      <c r="F287">
        <f>COUNTIFS(DSCB!$C:$C,B287,DSCB!$F:$F,3)</f>
        <v>0</v>
      </c>
    </row>
    <row r="288" spans="1:6">
      <c r="A288" s="2">
        <v>287</v>
      </c>
      <c r="B288" s="2" t="s">
        <v>322</v>
      </c>
      <c r="C288" s="2" t="s">
        <v>17</v>
      </c>
      <c r="D288" s="20">
        <v>5</v>
      </c>
      <c r="E288" s="20">
        <v>31</v>
      </c>
      <c r="F288">
        <f>COUNTIFS(DSCB!$C:$C,B288,DSCB!$F:$F,3)</f>
        <v>0</v>
      </c>
    </row>
    <row r="289" spans="1:6">
      <c r="A289" s="2">
        <v>288</v>
      </c>
      <c r="B289" s="2" t="s">
        <v>323</v>
      </c>
      <c r="C289" s="2" t="s">
        <v>53</v>
      </c>
      <c r="D289" s="20">
        <v>23</v>
      </c>
      <c r="E289" s="20">
        <v>42</v>
      </c>
      <c r="F289">
        <f>COUNTIFS(DSCB!$C:$C,B289,DSCB!$F:$F,3)</f>
        <v>0</v>
      </c>
    </row>
    <row r="290" spans="1:6">
      <c r="A290" s="2">
        <v>289</v>
      </c>
      <c r="B290" s="2" t="s">
        <v>324</v>
      </c>
      <c r="C290" s="2" t="s">
        <v>153</v>
      </c>
      <c r="D290" s="20">
        <v>17</v>
      </c>
      <c r="E290" s="20">
        <v>57</v>
      </c>
      <c r="F290">
        <f>COUNTIFS(DSCB!$C:$C,B290,DSCB!$F:$F,3)</f>
        <v>0</v>
      </c>
    </row>
    <row r="291" spans="1:6">
      <c r="A291" s="2">
        <v>290</v>
      </c>
      <c r="B291" s="2" t="s">
        <v>325</v>
      </c>
      <c r="C291" s="2" t="s">
        <v>33</v>
      </c>
      <c r="D291" s="20">
        <v>11</v>
      </c>
      <c r="E291" s="20">
        <v>49</v>
      </c>
      <c r="F291">
        <f>COUNTIFS(DSCB!$C:$C,B291,DSCB!$F:$F,3)</f>
        <v>0</v>
      </c>
    </row>
    <row r="292" spans="1:6">
      <c r="A292" s="2">
        <v>291</v>
      </c>
      <c r="B292" s="2" t="s">
        <v>326</v>
      </c>
      <c r="C292" s="2" t="s">
        <v>27</v>
      </c>
      <c r="D292" s="20">
        <v>6</v>
      </c>
      <c r="E292" s="20">
        <v>58</v>
      </c>
      <c r="F292">
        <f>COUNTIFS(DSCB!$C:$C,B292,DSCB!$F:$F,3)</f>
        <v>0</v>
      </c>
    </row>
    <row r="293" spans="1:6">
      <c r="A293" s="2">
        <v>292</v>
      </c>
      <c r="B293" s="2" t="s">
        <v>327</v>
      </c>
      <c r="C293" s="2" t="s">
        <v>35</v>
      </c>
      <c r="D293" s="20">
        <v>12</v>
      </c>
      <c r="E293" s="20">
        <v>60</v>
      </c>
      <c r="F293">
        <f>COUNTIFS(DSCB!$C:$C,B293,DSCB!$F:$F,3)</f>
        <v>0</v>
      </c>
    </row>
    <row r="294" spans="1:6">
      <c r="A294" s="2">
        <v>293</v>
      </c>
      <c r="B294" s="2" t="s">
        <v>328</v>
      </c>
      <c r="C294" s="2" t="s">
        <v>11</v>
      </c>
      <c r="D294" s="20">
        <v>13</v>
      </c>
      <c r="E294" s="20">
        <v>57</v>
      </c>
      <c r="F294">
        <f>COUNTIFS(DSCB!$C:$C,B294,DSCB!$F:$F,3)</f>
        <v>0</v>
      </c>
    </row>
    <row r="295" spans="1:6">
      <c r="A295" s="2">
        <v>294</v>
      </c>
      <c r="B295" s="2" t="s">
        <v>329</v>
      </c>
      <c r="C295" s="2" t="s">
        <v>29</v>
      </c>
      <c r="D295" s="20">
        <v>9</v>
      </c>
      <c r="E295" s="20">
        <v>16</v>
      </c>
      <c r="F295">
        <f>COUNTIFS(DSCB!$C:$C,B295,DSCB!$F:$F,3)</f>
        <v>0</v>
      </c>
    </row>
    <row r="296" spans="1:6">
      <c r="A296" s="2">
        <v>295</v>
      </c>
      <c r="B296" s="2" t="s">
        <v>330</v>
      </c>
      <c r="C296" s="2" t="s">
        <v>97</v>
      </c>
      <c r="D296" s="20">
        <v>26</v>
      </c>
      <c r="E296" s="20">
        <v>57</v>
      </c>
      <c r="F296">
        <f>COUNTIFS(DSCB!$C:$C,B296,DSCB!$F:$F,3)</f>
        <v>0</v>
      </c>
    </row>
    <row r="297" spans="1:6">
      <c r="A297" s="2">
        <v>296</v>
      </c>
      <c r="B297" s="2" t="s">
        <v>331</v>
      </c>
      <c r="C297" s="2" t="s">
        <v>53</v>
      </c>
      <c r="D297" s="20">
        <v>10</v>
      </c>
      <c r="E297" s="20">
        <v>70</v>
      </c>
      <c r="F297">
        <f>COUNTIFS(DSCB!$C:$C,B297,DSCB!$F:$F,3)</f>
        <v>0</v>
      </c>
    </row>
    <row r="298" spans="1:6">
      <c r="A298" s="2">
        <v>297</v>
      </c>
      <c r="B298" s="2" t="s">
        <v>332</v>
      </c>
      <c r="C298" s="2" t="s">
        <v>58</v>
      </c>
      <c r="D298" s="20">
        <v>15</v>
      </c>
      <c r="E298" s="20">
        <v>51</v>
      </c>
      <c r="F298">
        <f>COUNTIFS(DSCB!$C:$C,B298,DSCB!$F:$F,3)</f>
        <v>0</v>
      </c>
    </row>
    <row r="299" spans="1:6">
      <c r="A299" s="2">
        <v>298</v>
      </c>
      <c r="B299" s="2" t="s">
        <v>333</v>
      </c>
      <c r="C299" s="2" t="s">
        <v>105</v>
      </c>
      <c r="D299" s="20">
        <v>23</v>
      </c>
      <c r="E299" s="20">
        <v>52</v>
      </c>
      <c r="F299">
        <f>COUNTIFS(DSCB!$C:$C,B299,DSCB!$F:$F,3)</f>
        <v>0</v>
      </c>
    </row>
    <row r="300" spans="1:6">
      <c r="A300" s="2">
        <v>299</v>
      </c>
      <c r="B300" s="2" t="s">
        <v>334</v>
      </c>
      <c r="C300" s="2" t="s">
        <v>76</v>
      </c>
      <c r="D300" s="20">
        <v>7</v>
      </c>
      <c r="E300" s="20">
        <v>15</v>
      </c>
      <c r="F300">
        <f>COUNTIFS(DSCB!$C:$C,B300,DSCB!$F:$F,3)</f>
        <v>0</v>
      </c>
    </row>
    <row r="301" spans="1:6">
      <c r="A301" s="2">
        <v>300</v>
      </c>
      <c r="B301" s="2" t="s">
        <v>335</v>
      </c>
      <c r="C301" s="2" t="s">
        <v>46</v>
      </c>
      <c r="D301" s="20">
        <v>21</v>
      </c>
      <c r="E301" s="20">
        <v>56</v>
      </c>
      <c r="F301">
        <f>COUNTIFS(DSCB!$C:$C,B301,DSCB!$F:$F,3)</f>
        <v>0</v>
      </c>
    </row>
  </sheetData>
  <autoFilter ref="A1:E30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zoomScale="115" zoomScaleNormal="115" topLeftCell="A15" workbookViewId="0">
      <selection activeCell="L11" sqref="L11"/>
    </sheetView>
  </sheetViews>
  <sheetFormatPr defaultColWidth="8.88888888888889" defaultRowHeight="14.4" outlineLevelCol="7"/>
  <cols>
    <col min="2" max="2" width="12.5555555555556" customWidth="1"/>
    <col min="3" max="3" width="10.8888888888889" customWidth="1"/>
    <col min="4" max="4" width="6.22222222222222" customWidth="1"/>
    <col min="5" max="5" width="11.4444444444444" customWidth="1"/>
    <col min="6" max="6" width="6.66666666666667" customWidth="1"/>
    <col min="7" max="7" width="9.22222222222222" customWidth="1"/>
  </cols>
  <sheetData>
    <row r="1" spans="1:7">
      <c r="A1" s="16" t="s">
        <v>1</v>
      </c>
      <c r="B1" s="16" t="s">
        <v>336</v>
      </c>
      <c r="C1" s="16" t="s">
        <v>337</v>
      </c>
      <c r="D1" s="17" t="s">
        <v>338</v>
      </c>
      <c r="E1" s="17"/>
      <c r="F1" s="16" t="s">
        <v>339</v>
      </c>
      <c r="G1" s="16" t="s">
        <v>340</v>
      </c>
    </row>
    <row r="2" spans="1:8">
      <c r="A2" s="15" t="s">
        <v>341</v>
      </c>
      <c r="B2" s="15" t="s">
        <v>342</v>
      </c>
      <c r="C2" s="15" t="s">
        <v>24</v>
      </c>
      <c r="D2" s="18">
        <v>0.0949</v>
      </c>
      <c r="E2" s="19">
        <v>44732</v>
      </c>
      <c r="F2" s="15">
        <v>3</v>
      </c>
      <c r="G2" s="1">
        <f>VLOOKUP(C2,DSMB!$B$1:$E$301,3,0)*VLOOKUP(C2,DSMB!$B$1:$E$301,4,0)</f>
        <v>490</v>
      </c>
      <c r="H2" t="s">
        <v>343</v>
      </c>
    </row>
    <row r="3" spans="1:8">
      <c r="A3" s="15" t="s">
        <v>344</v>
      </c>
      <c r="B3" s="15" t="s">
        <v>345</v>
      </c>
      <c r="C3" s="15" t="s">
        <v>21</v>
      </c>
      <c r="D3" s="18">
        <v>0.638</v>
      </c>
      <c r="E3" s="19">
        <v>45564</v>
      </c>
      <c r="F3" s="15">
        <v>2</v>
      </c>
      <c r="G3" s="1">
        <f>VLOOKUP(C3,DSMB!$B$1:$E$301,3,0)*VLOOKUP(C3,DSMB!$B$1:$E$301,4,0)</f>
        <v>221</v>
      </c>
      <c r="H3" t="s">
        <v>343</v>
      </c>
    </row>
    <row r="4" spans="1:8">
      <c r="A4" s="15" t="s">
        <v>346</v>
      </c>
      <c r="B4" s="15" t="s">
        <v>347</v>
      </c>
      <c r="C4" s="15" t="s">
        <v>45</v>
      </c>
      <c r="D4" s="18">
        <v>0.6824</v>
      </c>
      <c r="E4" s="19">
        <v>45281</v>
      </c>
      <c r="F4" s="15">
        <v>3</v>
      </c>
      <c r="G4" s="1">
        <f>VLOOKUP(C4,DSMB!$B$1:$E$301,3,0)*VLOOKUP(C4,DSMB!$B$1:$E$301,4,0)</f>
        <v>1023</v>
      </c>
      <c r="H4" t="s">
        <v>343</v>
      </c>
    </row>
    <row r="5" spans="1:8">
      <c r="A5" s="15" t="s">
        <v>348</v>
      </c>
      <c r="B5" s="15" t="s">
        <v>349</v>
      </c>
      <c r="C5" s="15" t="s">
        <v>30</v>
      </c>
      <c r="D5" s="18">
        <v>0.4493</v>
      </c>
      <c r="E5" s="19">
        <v>45977</v>
      </c>
      <c r="F5" s="15">
        <v>1</v>
      </c>
      <c r="G5" s="1">
        <f>VLOOKUP(C5,DSMB!$B$1:$E$301,3,0)*VLOOKUP(C5,DSMB!$B$1:$E$301,4,0)</f>
        <v>720</v>
      </c>
      <c r="H5" t="s">
        <v>343</v>
      </c>
    </row>
    <row r="6" spans="1:8">
      <c r="A6" s="15" t="s">
        <v>350</v>
      </c>
      <c r="B6" s="15" t="s">
        <v>351</v>
      </c>
      <c r="C6" s="15" t="s">
        <v>36</v>
      </c>
      <c r="D6" s="18">
        <v>0.9974</v>
      </c>
      <c r="E6" s="19">
        <v>45203</v>
      </c>
      <c r="F6" s="15">
        <v>3</v>
      </c>
      <c r="G6" s="1">
        <f>VLOOKUP(C6,DSMB!$B$1:$E$301,3,0)*VLOOKUP(C6,DSMB!$B$1:$E$301,4,0)</f>
        <v>6</v>
      </c>
      <c r="H6" t="s">
        <v>343</v>
      </c>
    </row>
    <row r="7" spans="1:8">
      <c r="A7" s="15" t="s">
        <v>352</v>
      </c>
      <c r="B7" s="15" t="s">
        <v>353</v>
      </c>
      <c r="C7" s="15" t="s">
        <v>41</v>
      </c>
      <c r="D7" s="18">
        <v>0.2782</v>
      </c>
      <c r="E7" s="19">
        <v>45504</v>
      </c>
      <c r="F7" s="15">
        <v>3</v>
      </c>
      <c r="G7" s="1">
        <f>VLOOKUP(C7,DSMB!$B$1:$E$301,3,0)*VLOOKUP(C7,DSMB!$B$1:$E$301,4,0)</f>
        <v>115</v>
      </c>
      <c r="H7" t="s">
        <v>343</v>
      </c>
    </row>
    <row r="8" spans="1:8">
      <c r="A8" s="15" t="s">
        <v>354</v>
      </c>
      <c r="B8" s="15" t="s">
        <v>353</v>
      </c>
      <c r="C8" s="15" t="s">
        <v>6</v>
      </c>
      <c r="D8" s="18">
        <v>0.6675</v>
      </c>
      <c r="E8" s="19">
        <v>46283</v>
      </c>
      <c r="F8" s="15">
        <v>0</v>
      </c>
      <c r="G8" s="1">
        <f>VLOOKUP(C8,DSMB!$B$1:$E$301,3,0)*VLOOKUP(C8,DSMB!$B$1:$E$301,4,0)</f>
        <v>208</v>
      </c>
      <c r="H8" t="s">
        <v>343</v>
      </c>
    </row>
    <row r="9" spans="1:8">
      <c r="A9" s="15" t="s">
        <v>355</v>
      </c>
      <c r="B9" s="15" t="s">
        <v>356</v>
      </c>
      <c r="C9" s="15" t="s">
        <v>28</v>
      </c>
      <c r="D9" s="18">
        <v>0.388</v>
      </c>
      <c r="E9" s="19">
        <v>45363</v>
      </c>
      <c r="F9" s="15">
        <v>1</v>
      </c>
      <c r="G9" s="1">
        <f>VLOOKUP(C9,DSMB!$B$1:$E$301,3,0)*VLOOKUP(C9,DSMB!$B$1:$E$301,4,0)</f>
        <v>780</v>
      </c>
      <c r="H9" t="s">
        <v>343</v>
      </c>
    </row>
    <row r="10" spans="1:8">
      <c r="A10" s="15" t="s">
        <v>357</v>
      </c>
      <c r="B10" s="15" t="s">
        <v>351</v>
      </c>
      <c r="C10" s="15" t="s">
        <v>56</v>
      </c>
      <c r="D10" s="18">
        <v>0.4943</v>
      </c>
      <c r="E10" s="19">
        <v>45176</v>
      </c>
      <c r="F10" s="15">
        <v>3</v>
      </c>
      <c r="G10" s="1">
        <f>VLOOKUP(C10,DSMB!$B$1:$E$301,3,0)*VLOOKUP(C10,DSMB!$B$1:$E$301,4,0)</f>
        <v>852</v>
      </c>
      <c r="H10" t="s">
        <v>343</v>
      </c>
    </row>
    <row r="11" spans="1:8">
      <c r="A11" s="15" t="s">
        <v>358</v>
      </c>
      <c r="B11" s="15" t="s">
        <v>359</v>
      </c>
      <c r="C11" s="15" t="s">
        <v>45</v>
      </c>
      <c r="D11" s="18">
        <v>0.4352</v>
      </c>
      <c r="E11" s="19">
        <v>45660</v>
      </c>
      <c r="F11" s="15">
        <v>0</v>
      </c>
      <c r="G11" s="1">
        <f>VLOOKUP(C11,DSMB!$B$1:$E$301,3,0)*VLOOKUP(C11,DSMB!$B$1:$E$301,4,0)</f>
        <v>1023</v>
      </c>
      <c r="H11" t="s">
        <v>343</v>
      </c>
    </row>
    <row r="12" spans="1:8">
      <c r="A12" s="15" t="s">
        <v>360</v>
      </c>
      <c r="B12" s="15" t="s">
        <v>361</v>
      </c>
      <c r="C12" s="15" t="s">
        <v>21</v>
      </c>
      <c r="D12" s="18">
        <v>0.3759</v>
      </c>
      <c r="E12" s="19">
        <v>45949</v>
      </c>
      <c r="F12" s="15">
        <v>0</v>
      </c>
      <c r="G12" s="1">
        <f>VLOOKUP(C12,DSMB!$B$1:$E$301,3,0)*VLOOKUP(C12,DSMB!$B$1:$E$301,4,0)</f>
        <v>221</v>
      </c>
      <c r="H12" t="s">
        <v>343</v>
      </c>
    </row>
    <row r="13" spans="1:8">
      <c r="A13" s="15" t="s">
        <v>362</v>
      </c>
      <c r="B13" s="15" t="s">
        <v>363</v>
      </c>
      <c r="C13" s="15" t="s">
        <v>6</v>
      </c>
      <c r="D13" s="18">
        <v>0.1731</v>
      </c>
      <c r="E13" s="19">
        <v>46344</v>
      </c>
      <c r="F13" s="15">
        <v>0</v>
      </c>
      <c r="G13" s="1">
        <f>VLOOKUP(C13,DSMB!$B$1:$E$301,3,0)*VLOOKUP(C13,DSMB!$B$1:$E$301,4,0)</f>
        <v>208</v>
      </c>
      <c r="H13" t="s">
        <v>343</v>
      </c>
    </row>
    <row r="14" spans="1:8">
      <c r="A14" s="15" t="s">
        <v>364</v>
      </c>
      <c r="B14" s="15" t="s">
        <v>365</v>
      </c>
      <c r="C14" s="15" t="s">
        <v>42</v>
      </c>
      <c r="D14" s="18">
        <v>0.7156</v>
      </c>
      <c r="E14" s="19">
        <v>46313</v>
      </c>
      <c r="F14" s="15">
        <v>2</v>
      </c>
      <c r="G14" s="1">
        <f>VLOOKUP(C14,DSMB!$B$1:$E$301,3,0)*VLOOKUP(C14,DSMB!$B$1:$E$301,4,0)</f>
        <v>364</v>
      </c>
      <c r="H14" t="s">
        <v>343</v>
      </c>
    </row>
    <row r="15" spans="1:8">
      <c r="A15" s="15" t="s">
        <v>366</v>
      </c>
      <c r="B15" s="15" t="s">
        <v>367</v>
      </c>
      <c r="C15" s="15" t="s">
        <v>10</v>
      </c>
      <c r="D15" s="18">
        <v>0.2497</v>
      </c>
      <c r="E15" s="19">
        <v>45703</v>
      </c>
      <c r="F15" s="15">
        <v>2</v>
      </c>
      <c r="G15" s="1">
        <f>VLOOKUP(C15,DSMB!$B$1:$E$301,3,0)*VLOOKUP(C15,DSMB!$B$1:$E$301,4,0)</f>
        <v>12</v>
      </c>
      <c r="H15" t="s">
        <v>343</v>
      </c>
    </row>
    <row r="16" spans="1:8">
      <c r="A16" s="15" t="s">
        <v>368</v>
      </c>
      <c r="B16" s="15" t="s">
        <v>369</v>
      </c>
      <c r="C16" s="15" t="s">
        <v>14</v>
      </c>
      <c r="D16" s="18">
        <v>0.2548</v>
      </c>
      <c r="E16" s="19">
        <v>45758</v>
      </c>
      <c r="F16" s="15">
        <v>2</v>
      </c>
      <c r="G16" s="1">
        <f>VLOOKUP(C16,DSMB!$B$1:$E$301,3,0)*VLOOKUP(C16,DSMB!$B$1:$E$301,4,0)</f>
        <v>2</v>
      </c>
      <c r="H16" t="s">
        <v>343</v>
      </c>
    </row>
    <row r="17" spans="1:8">
      <c r="A17" s="15" t="s">
        <v>370</v>
      </c>
      <c r="B17" s="15" t="s">
        <v>359</v>
      </c>
      <c r="C17" s="15" t="s">
        <v>52</v>
      </c>
      <c r="D17" s="18">
        <v>0.8407</v>
      </c>
      <c r="E17" s="19">
        <v>45164</v>
      </c>
      <c r="F17" s="15">
        <v>2</v>
      </c>
      <c r="G17" s="1">
        <f>VLOOKUP(C17,DSMB!$B$1:$E$301,3,0)*VLOOKUP(C17,DSMB!$B$1:$E$301,4,0)</f>
        <v>112</v>
      </c>
      <c r="H17" t="s">
        <v>343</v>
      </c>
    </row>
    <row r="18" spans="1:8">
      <c r="A18" s="15" t="s">
        <v>371</v>
      </c>
      <c r="B18" s="15" t="s">
        <v>356</v>
      </c>
      <c r="C18" s="15" t="s">
        <v>21</v>
      </c>
      <c r="D18" s="18">
        <v>0.0299</v>
      </c>
      <c r="E18" s="19">
        <v>45067</v>
      </c>
      <c r="F18" s="15">
        <v>3</v>
      </c>
      <c r="G18" s="1">
        <f>VLOOKUP(C18,DSMB!$B$1:$E$301,3,0)*VLOOKUP(C18,DSMB!$B$1:$E$301,4,0)</f>
        <v>221</v>
      </c>
      <c r="H18" t="s">
        <v>343</v>
      </c>
    </row>
    <row r="19" spans="1:8">
      <c r="A19" s="15" t="s">
        <v>372</v>
      </c>
      <c r="B19" s="15" t="s">
        <v>373</v>
      </c>
      <c r="C19" s="15" t="s">
        <v>28</v>
      </c>
      <c r="D19" s="18">
        <v>0.8301</v>
      </c>
      <c r="E19" s="19">
        <v>46103</v>
      </c>
      <c r="F19" s="15">
        <v>1</v>
      </c>
      <c r="G19" s="1">
        <f>VLOOKUP(C19,DSMB!$B$1:$E$301,3,0)*VLOOKUP(C19,DSMB!$B$1:$E$301,4,0)</f>
        <v>780</v>
      </c>
      <c r="H19" t="s">
        <v>343</v>
      </c>
    </row>
    <row r="20" spans="1:8">
      <c r="A20" s="15" t="s">
        <v>374</v>
      </c>
      <c r="B20" s="15" t="s">
        <v>375</v>
      </c>
      <c r="C20" s="15" t="s">
        <v>44</v>
      </c>
      <c r="D20" s="18">
        <v>0.1265</v>
      </c>
      <c r="E20" s="19">
        <v>46103</v>
      </c>
      <c r="F20" s="15">
        <v>1</v>
      </c>
      <c r="G20" s="1">
        <f>VLOOKUP(C20,DSMB!$B$1:$E$301,3,0)*VLOOKUP(C20,DSMB!$B$1:$E$301,4,0)</f>
        <v>1032</v>
      </c>
      <c r="H20" t="s">
        <v>343</v>
      </c>
    </row>
    <row r="21" spans="1:8">
      <c r="A21" s="15" t="s">
        <v>376</v>
      </c>
      <c r="B21" s="15" t="s">
        <v>375</v>
      </c>
      <c r="C21" s="15" t="s">
        <v>47</v>
      </c>
      <c r="D21" s="18">
        <v>0.8306</v>
      </c>
      <c r="E21" s="19">
        <v>45059</v>
      </c>
      <c r="F21" s="15">
        <v>3</v>
      </c>
      <c r="G21" s="1">
        <f>VLOOKUP(C21,DSMB!$B$1:$E$301,3,0)*VLOOKUP(C21,DSMB!$B$1:$E$301,4,0)</f>
        <v>45</v>
      </c>
      <c r="H21" t="s">
        <v>343</v>
      </c>
    </row>
    <row r="22" spans="1:8">
      <c r="A22" s="15" t="s">
        <v>377</v>
      </c>
      <c r="B22" s="15" t="s">
        <v>378</v>
      </c>
      <c r="C22" s="15" t="s">
        <v>56</v>
      </c>
      <c r="D22" s="18">
        <v>0.8751</v>
      </c>
      <c r="E22" s="19">
        <v>45154</v>
      </c>
      <c r="F22" s="15">
        <v>3</v>
      </c>
      <c r="G22" s="1">
        <f>VLOOKUP(C22,DSMB!$B$1:$E$301,3,0)*VLOOKUP(C22,DSMB!$B$1:$E$301,4,0)</f>
        <v>852</v>
      </c>
      <c r="H22" t="s">
        <v>343</v>
      </c>
    </row>
    <row r="23" spans="1:8">
      <c r="A23" s="15" t="s">
        <v>379</v>
      </c>
      <c r="B23" s="15" t="s">
        <v>342</v>
      </c>
      <c r="C23" s="15" t="s">
        <v>57</v>
      </c>
      <c r="D23" s="18">
        <v>0.9314</v>
      </c>
      <c r="E23" s="19">
        <v>45185</v>
      </c>
      <c r="F23" s="15">
        <v>3</v>
      </c>
      <c r="G23" s="1">
        <f>VLOOKUP(C23,DSMB!$B$1:$E$301,3,0)*VLOOKUP(C23,DSMB!$B$1:$E$301,4,0)</f>
        <v>1617</v>
      </c>
      <c r="H23" t="s">
        <v>343</v>
      </c>
    </row>
    <row r="24" spans="1:8">
      <c r="A24" s="15" t="s">
        <v>380</v>
      </c>
      <c r="B24" s="15" t="s">
        <v>381</v>
      </c>
      <c r="C24" s="15" t="s">
        <v>8</v>
      </c>
      <c r="D24" s="18">
        <v>0.1337</v>
      </c>
      <c r="E24" s="19">
        <v>45874</v>
      </c>
      <c r="F24" s="15">
        <v>1</v>
      </c>
      <c r="G24" s="1">
        <f>VLOOKUP(C24,DSMB!$B$1:$E$301,3,0)*VLOOKUP(C24,DSMB!$B$1:$E$301,4,0)</f>
        <v>174</v>
      </c>
      <c r="H24" t="s">
        <v>343</v>
      </c>
    </row>
    <row r="25" spans="1:8">
      <c r="A25" s="15" t="s">
        <v>382</v>
      </c>
      <c r="B25" s="15" t="s">
        <v>381</v>
      </c>
      <c r="C25" s="15" t="s">
        <v>40</v>
      </c>
      <c r="D25" s="18">
        <v>0.2953</v>
      </c>
      <c r="E25" s="19">
        <v>45097</v>
      </c>
      <c r="F25" s="15">
        <v>2</v>
      </c>
      <c r="G25" s="1">
        <f>VLOOKUP(C25,DSMB!$B$1:$E$301,3,0)*VLOOKUP(C25,DSMB!$B$1:$E$301,4,0)</f>
        <v>105</v>
      </c>
      <c r="H25" t="s">
        <v>343</v>
      </c>
    </row>
    <row r="26" spans="1:8">
      <c r="A26" s="15" t="s">
        <v>383</v>
      </c>
      <c r="B26" s="15" t="s">
        <v>353</v>
      </c>
      <c r="C26" s="15" t="s">
        <v>21</v>
      </c>
      <c r="D26" s="18">
        <v>0.0489</v>
      </c>
      <c r="E26" s="19">
        <v>45073</v>
      </c>
      <c r="F26" s="15">
        <v>3</v>
      </c>
      <c r="G26" s="1">
        <f>VLOOKUP(C26,DSMB!$B$1:$E$301,3,0)*VLOOKUP(C26,DSMB!$B$1:$E$301,4,0)</f>
        <v>221</v>
      </c>
      <c r="H26" t="s">
        <v>343</v>
      </c>
    </row>
    <row r="27" spans="1:8">
      <c r="A27" s="15" t="s">
        <v>384</v>
      </c>
      <c r="B27" s="15" t="s">
        <v>385</v>
      </c>
      <c r="C27" s="15" t="s">
        <v>22</v>
      </c>
      <c r="D27" s="18">
        <v>0.3627</v>
      </c>
      <c r="E27" s="19">
        <v>46306</v>
      </c>
      <c r="F27" s="15">
        <v>3</v>
      </c>
      <c r="G27" s="1">
        <f>VLOOKUP(C27,DSMB!$B$1:$E$301,3,0)*VLOOKUP(C27,DSMB!$B$1:$E$301,4,0)</f>
        <v>55</v>
      </c>
      <c r="H27" t="s">
        <v>343</v>
      </c>
    </row>
    <row r="28" spans="1:8">
      <c r="A28" s="15" t="s">
        <v>386</v>
      </c>
      <c r="B28" s="15" t="s">
        <v>387</v>
      </c>
      <c r="C28" s="15" t="s">
        <v>10</v>
      </c>
      <c r="D28" s="18">
        <v>0.2131</v>
      </c>
      <c r="E28" s="19">
        <v>45427</v>
      </c>
      <c r="F28" s="15">
        <v>1</v>
      </c>
      <c r="G28" s="1">
        <f>VLOOKUP(C28,DSMB!$B$1:$E$301,3,0)*VLOOKUP(C28,DSMB!$B$1:$E$301,4,0)</f>
        <v>12</v>
      </c>
      <c r="H28" t="s">
        <v>343</v>
      </c>
    </row>
    <row r="29" spans="1:8">
      <c r="A29" s="15" t="s">
        <v>388</v>
      </c>
      <c r="B29" s="15" t="s">
        <v>342</v>
      </c>
      <c r="C29" s="15" t="s">
        <v>21</v>
      </c>
      <c r="D29" s="18">
        <v>0.4542</v>
      </c>
      <c r="E29" s="19">
        <v>45123</v>
      </c>
      <c r="F29" s="15">
        <v>0</v>
      </c>
      <c r="G29" s="1">
        <f>VLOOKUP(C29,DSMB!$B$1:$E$301,3,0)*VLOOKUP(C29,DSMB!$B$1:$E$301,4,0)</f>
        <v>221</v>
      </c>
      <c r="H29" t="s">
        <v>343</v>
      </c>
    </row>
    <row r="30" spans="1:8">
      <c r="A30" s="15" t="s">
        <v>220</v>
      </c>
      <c r="B30" s="15" t="s">
        <v>385</v>
      </c>
      <c r="C30" s="15" t="s">
        <v>21</v>
      </c>
      <c r="D30" s="18">
        <v>0.3713</v>
      </c>
      <c r="E30" s="19">
        <v>45784</v>
      </c>
      <c r="F30" s="15">
        <v>1</v>
      </c>
      <c r="G30" s="1">
        <f>VLOOKUP(C30,DSMB!$B$1:$E$301,3,0)*VLOOKUP(C30,DSMB!$B$1:$E$301,4,0)</f>
        <v>221</v>
      </c>
      <c r="H30" t="s">
        <v>343</v>
      </c>
    </row>
    <row r="31" spans="1:8">
      <c r="A31" s="15" t="s">
        <v>389</v>
      </c>
      <c r="B31" s="15" t="s">
        <v>390</v>
      </c>
      <c r="C31" s="15" t="s">
        <v>18</v>
      </c>
      <c r="D31" s="18">
        <v>0.7413</v>
      </c>
      <c r="E31" s="19">
        <v>45362</v>
      </c>
      <c r="F31" s="15">
        <v>2</v>
      </c>
      <c r="G31" s="1">
        <f>VLOOKUP(C31,DSMB!$B$1:$E$301,3,0)*VLOOKUP(C31,DSMB!$B$1:$E$301,4,0)</f>
        <v>900</v>
      </c>
      <c r="H31" t="s">
        <v>343</v>
      </c>
    </row>
    <row r="32" spans="1:8">
      <c r="A32" s="15" t="s">
        <v>391</v>
      </c>
      <c r="B32" s="15" t="s">
        <v>392</v>
      </c>
      <c r="C32" s="15" t="s">
        <v>43</v>
      </c>
      <c r="D32" s="18">
        <v>0.1726</v>
      </c>
      <c r="E32" s="19">
        <v>45858</v>
      </c>
      <c r="F32" s="15">
        <v>0</v>
      </c>
      <c r="G32" s="1">
        <f>VLOOKUP(C32,DSMB!$B$1:$E$301,3,0)*VLOOKUP(C32,DSMB!$B$1:$E$301,4,0)</f>
        <v>52</v>
      </c>
      <c r="H32" t="s">
        <v>343</v>
      </c>
    </row>
    <row r="33" spans="1:8">
      <c r="A33" s="15" t="s">
        <v>393</v>
      </c>
      <c r="B33" s="15" t="s">
        <v>394</v>
      </c>
      <c r="C33" s="15" t="s">
        <v>44</v>
      </c>
      <c r="D33" s="18">
        <v>0.9223</v>
      </c>
      <c r="E33" s="19">
        <v>46156</v>
      </c>
      <c r="F33" s="15">
        <v>2</v>
      </c>
      <c r="G33" s="1">
        <f>VLOOKUP(C33,DSMB!$B$1:$E$301,3,0)*VLOOKUP(C33,DSMB!$B$1:$E$301,4,0)</f>
        <v>1032</v>
      </c>
      <c r="H33" t="s">
        <v>343</v>
      </c>
    </row>
    <row r="34" spans="1:8">
      <c r="A34" s="15" t="s">
        <v>395</v>
      </c>
      <c r="B34" s="15" t="s">
        <v>394</v>
      </c>
      <c r="C34" s="15" t="s">
        <v>18</v>
      </c>
      <c r="D34" s="18">
        <v>0.4084</v>
      </c>
      <c r="E34" s="19">
        <v>45665</v>
      </c>
      <c r="F34" s="15">
        <v>3</v>
      </c>
      <c r="G34" s="1">
        <f>VLOOKUP(C34,DSMB!$B$1:$E$301,3,0)*VLOOKUP(C34,DSMB!$B$1:$E$301,4,0)</f>
        <v>900</v>
      </c>
      <c r="H34" t="s">
        <v>343</v>
      </c>
    </row>
    <row r="35" spans="1:8">
      <c r="A35" s="15" t="s">
        <v>396</v>
      </c>
      <c r="B35" s="15" t="s">
        <v>397</v>
      </c>
      <c r="C35" s="15" t="s">
        <v>44</v>
      </c>
      <c r="D35" s="18">
        <v>0.647</v>
      </c>
      <c r="E35" s="19">
        <v>46305</v>
      </c>
      <c r="F35" s="15">
        <v>0</v>
      </c>
      <c r="G35" s="1">
        <f>VLOOKUP(C35,DSMB!$B$1:$E$301,3,0)*VLOOKUP(C35,DSMB!$B$1:$E$301,4,0)</f>
        <v>1032</v>
      </c>
      <c r="H35" t="s">
        <v>343</v>
      </c>
    </row>
    <row r="36" spans="1:8">
      <c r="A36" s="15" t="s">
        <v>398</v>
      </c>
      <c r="B36" s="15" t="s">
        <v>392</v>
      </c>
      <c r="C36" s="15" t="s">
        <v>52</v>
      </c>
      <c r="D36" s="18">
        <v>0.7588</v>
      </c>
      <c r="E36" s="19">
        <v>46017</v>
      </c>
      <c r="F36" s="15">
        <v>1</v>
      </c>
      <c r="G36" s="1">
        <f>VLOOKUP(C36,DSMB!$B$1:$E$301,3,0)*VLOOKUP(C36,DSMB!$B$1:$E$301,4,0)</f>
        <v>112</v>
      </c>
      <c r="H36" t="s">
        <v>343</v>
      </c>
    </row>
    <row r="37" spans="1:8">
      <c r="A37" s="15" t="s">
        <v>399</v>
      </c>
      <c r="B37" s="15" t="s">
        <v>342</v>
      </c>
      <c r="C37" s="15" t="s">
        <v>14</v>
      </c>
      <c r="D37" s="18">
        <v>0.8311</v>
      </c>
      <c r="E37" s="19">
        <v>46151</v>
      </c>
      <c r="F37" s="15">
        <v>1</v>
      </c>
      <c r="G37" s="1">
        <f>VLOOKUP(C37,DSMB!$B$1:$E$301,3,0)*VLOOKUP(C37,DSMB!$B$1:$E$301,4,0)</f>
        <v>2</v>
      </c>
      <c r="H37" t="s">
        <v>343</v>
      </c>
    </row>
    <row r="38" spans="1:8">
      <c r="A38" s="15" t="s">
        <v>400</v>
      </c>
      <c r="B38" s="15" t="s">
        <v>353</v>
      </c>
      <c r="C38" s="15" t="s">
        <v>18</v>
      </c>
      <c r="D38" s="18">
        <v>0.3286</v>
      </c>
      <c r="E38" s="19">
        <v>45605</v>
      </c>
      <c r="F38" s="15">
        <v>1</v>
      </c>
      <c r="G38" s="1">
        <f>VLOOKUP(C38,DSMB!$B$1:$E$301,3,0)*VLOOKUP(C38,DSMB!$B$1:$E$301,4,0)</f>
        <v>900</v>
      </c>
      <c r="H38" t="s">
        <v>343</v>
      </c>
    </row>
    <row r="39" spans="1:8">
      <c r="A39" s="15" t="s">
        <v>401</v>
      </c>
      <c r="B39" s="15" t="s">
        <v>353</v>
      </c>
      <c r="C39" s="15" t="s">
        <v>14</v>
      </c>
      <c r="D39" s="18">
        <v>0.0395</v>
      </c>
      <c r="E39" s="19">
        <v>45579</v>
      </c>
      <c r="F39" s="15">
        <v>1</v>
      </c>
      <c r="G39" s="1">
        <f>VLOOKUP(C39,DSMB!$B$1:$E$301,3,0)*VLOOKUP(C39,DSMB!$B$1:$E$301,4,0)</f>
        <v>2</v>
      </c>
      <c r="H39" t="s">
        <v>343</v>
      </c>
    </row>
    <row r="40" spans="1:8">
      <c r="A40" s="15" t="s">
        <v>402</v>
      </c>
      <c r="B40" s="15" t="s">
        <v>353</v>
      </c>
      <c r="C40" s="15" t="s">
        <v>8</v>
      </c>
      <c r="D40" s="18">
        <v>0.1734</v>
      </c>
      <c r="E40" s="19">
        <v>45977</v>
      </c>
      <c r="F40" s="15">
        <v>2</v>
      </c>
      <c r="G40" s="1">
        <f>VLOOKUP(C40,DSMB!$B$1:$E$301,3,0)*VLOOKUP(C40,DSMB!$B$1:$E$301,4,0)</f>
        <v>174</v>
      </c>
      <c r="H40" t="s">
        <v>343</v>
      </c>
    </row>
    <row r="41" spans="1:8">
      <c r="A41" s="15" t="s">
        <v>403</v>
      </c>
      <c r="B41" s="15" t="s">
        <v>365</v>
      </c>
      <c r="C41" s="15" t="s">
        <v>36</v>
      </c>
      <c r="D41" s="18">
        <v>0.8592</v>
      </c>
      <c r="E41" s="19">
        <v>46019</v>
      </c>
      <c r="F41" s="15">
        <v>2</v>
      </c>
      <c r="G41" s="1">
        <f>VLOOKUP(C41,DSMB!$B$1:$E$301,3,0)*VLOOKUP(C41,DSMB!$B$1:$E$301,4,0)</f>
        <v>6</v>
      </c>
      <c r="H41" t="s">
        <v>343</v>
      </c>
    </row>
    <row r="42" spans="1:8">
      <c r="A42" s="15" t="s">
        <v>404</v>
      </c>
      <c r="B42" s="15" t="s">
        <v>390</v>
      </c>
      <c r="C42" s="15" t="s">
        <v>14</v>
      </c>
      <c r="D42" s="18">
        <v>0.3003</v>
      </c>
      <c r="E42" s="19">
        <v>45115</v>
      </c>
      <c r="F42" s="15">
        <v>1</v>
      </c>
      <c r="G42" s="1">
        <f>VLOOKUP(C42,DSMB!$B$1:$E$301,3,0)*VLOOKUP(C42,DSMB!$B$1:$E$301,4,0)</f>
        <v>2</v>
      </c>
      <c r="H42" t="s">
        <v>343</v>
      </c>
    </row>
    <row r="43" spans="1:8">
      <c r="A43" s="15" t="s">
        <v>405</v>
      </c>
      <c r="B43" s="15" t="s">
        <v>359</v>
      </c>
      <c r="C43" s="15" t="s">
        <v>32</v>
      </c>
      <c r="D43" s="18">
        <v>0.9931</v>
      </c>
      <c r="E43" s="19">
        <v>46084</v>
      </c>
      <c r="F43" s="15">
        <v>3</v>
      </c>
      <c r="G43" s="1">
        <f>VLOOKUP(C43,DSMB!$B$1:$E$301,3,0)*VLOOKUP(C43,DSMB!$B$1:$E$301,4,0)</f>
        <v>972</v>
      </c>
      <c r="H43" t="s">
        <v>343</v>
      </c>
    </row>
    <row r="44" spans="1:8">
      <c r="A44" s="15" t="s">
        <v>406</v>
      </c>
      <c r="B44" s="15" t="s">
        <v>361</v>
      </c>
      <c r="C44" s="15" t="s">
        <v>12</v>
      </c>
      <c r="D44" s="18">
        <v>0.8989</v>
      </c>
      <c r="E44" s="19">
        <v>45063</v>
      </c>
      <c r="F44" s="15">
        <v>3</v>
      </c>
      <c r="G44" s="1">
        <f>VLOOKUP(C44,DSMB!$B$1:$E$301,3,0)*VLOOKUP(C44,DSMB!$B$1:$E$301,4,0)</f>
        <v>105</v>
      </c>
      <c r="H44" t="s">
        <v>343</v>
      </c>
    </row>
    <row r="45" spans="1:8">
      <c r="A45" s="15" t="s">
        <v>407</v>
      </c>
      <c r="B45" s="15" t="s">
        <v>408</v>
      </c>
      <c r="C45" s="15" t="s">
        <v>51</v>
      </c>
      <c r="D45" s="18">
        <v>0.1022</v>
      </c>
      <c r="E45" s="19">
        <v>45491</v>
      </c>
      <c r="F45" s="15">
        <v>3</v>
      </c>
      <c r="G45" s="1">
        <f>VLOOKUP(C45,DSMB!$B$1:$E$301,3,0)*VLOOKUP(C45,DSMB!$B$1:$E$301,4,0)</f>
        <v>400</v>
      </c>
      <c r="H45" t="s">
        <v>343</v>
      </c>
    </row>
    <row r="46" spans="1:8">
      <c r="A46" s="15" t="s">
        <v>409</v>
      </c>
      <c r="B46" s="15" t="s">
        <v>390</v>
      </c>
      <c r="C46" s="15" t="s">
        <v>16</v>
      </c>
      <c r="D46" s="18">
        <v>0.4801</v>
      </c>
      <c r="E46" s="19">
        <v>45232</v>
      </c>
      <c r="F46" s="15">
        <v>3</v>
      </c>
      <c r="G46" s="1">
        <f>VLOOKUP(C46,DSMB!$B$1:$E$301,3,0)*VLOOKUP(C46,DSMB!$B$1:$E$301,4,0)</f>
        <v>140</v>
      </c>
      <c r="H46" t="s">
        <v>343</v>
      </c>
    </row>
    <row r="47" spans="1:8">
      <c r="A47" s="15" t="s">
        <v>410</v>
      </c>
      <c r="B47" s="15" t="s">
        <v>378</v>
      </c>
      <c r="C47" s="15" t="s">
        <v>32</v>
      </c>
      <c r="D47" s="18">
        <v>0.7748</v>
      </c>
      <c r="E47" s="19">
        <v>46069</v>
      </c>
      <c r="F47" s="15">
        <v>0</v>
      </c>
      <c r="G47" s="1">
        <f>VLOOKUP(C47,DSMB!$B$1:$E$301,3,0)*VLOOKUP(C47,DSMB!$B$1:$E$301,4,0)</f>
        <v>972</v>
      </c>
      <c r="H47" t="s">
        <v>343</v>
      </c>
    </row>
    <row r="48" spans="1:8">
      <c r="A48" s="15" t="s">
        <v>411</v>
      </c>
      <c r="B48" s="15" t="s">
        <v>412</v>
      </c>
      <c r="C48" s="15" t="s">
        <v>43</v>
      </c>
      <c r="D48" s="18">
        <v>0.0943</v>
      </c>
      <c r="E48" s="19">
        <v>45360</v>
      </c>
      <c r="F48" s="15">
        <v>2</v>
      </c>
      <c r="G48" s="1">
        <f>VLOOKUP(C48,DSMB!$B$1:$E$301,3,0)*VLOOKUP(C48,DSMB!$B$1:$E$301,4,0)</f>
        <v>52</v>
      </c>
      <c r="H48" t="s">
        <v>343</v>
      </c>
    </row>
    <row r="49" spans="1:8">
      <c r="A49" s="15" t="s">
        <v>413</v>
      </c>
      <c r="B49" s="15" t="s">
        <v>412</v>
      </c>
      <c r="C49" s="15" t="s">
        <v>21</v>
      </c>
      <c r="D49" s="18">
        <v>0.2379</v>
      </c>
      <c r="E49" s="19">
        <v>46358</v>
      </c>
      <c r="F49" s="15">
        <v>0</v>
      </c>
      <c r="G49" s="1">
        <f>VLOOKUP(C49,DSMB!$B$1:$E$301,3,0)*VLOOKUP(C49,DSMB!$B$1:$E$301,4,0)</f>
        <v>221</v>
      </c>
      <c r="H49" t="s">
        <v>343</v>
      </c>
    </row>
    <row r="50" spans="1:8">
      <c r="A50" s="15" t="s">
        <v>414</v>
      </c>
      <c r="B50" s="15" t="s">
        <v>392</v>
      </c>
      <c r="C50" s="15" t="s">
        <v>49</v>
      </c>
      <c r="D50" s="18">
        <v>0.7367</v>
      </c>
      <c r="E50" s="19">
        <v>45956</v>
      </c>
      <c r="F50" s="15">
        <v>2</v>
      </c>
      <c r="G50" s="1">
        <f>VLOOKUP(C50,DSMB!$B$1:$E$301,3,0)*VLOOKUP(C50,DSMB!$B$1:$E$301,4,0)</f>
        <v>410</v>
      </c>
      <c r="H50" t="s">
        <v>343</v>
      </c>
    </row>
    <row r="51" spans="1:8">
      <c r="A51" s="15" t="s">
        <v>415</v>
      </c>
      <c r="B51" s="15" t="s">
        <v>349</v>
      </c>
      <c r="C51" s="15" t="s">
        <v>47</v>
      </c>
      <c r="D51" s="18">
        <v>0.6242</v>
      </c>
      <c r="E51" s="19">
        <v>45837</v>
      </c>
      <c r="F51" s="15">
        <v>1</v>
      </c>
      <c r="G51" s="1">
        <f>VLOOKUP(C51,DSMB!$B$1:$E$301,3,0)*VLOOKUP(C51,DSMB!$B$1:$E$301,4,0)</f>
        <v>45</v>
      </c>
      <c r="H51" t="s">
        <v>343</v>
      </c>
    </row>
    <row r="52" spans="1:8">
      <c r="A52" s="15" t="s">
        <v>416</v>
      </c>
      <c r="B52" s="15" t="s">
        <v>367</v>
      </c>
      <c r="C52" s="15" t="s">
        <v>18</v>
      </c>
      <c r="D52" s="18">
        <v>0.2864</v>
      </c>
      <c r="E52" s="19">
        <v>45299</v>
      </c>
      <c r="F52" s="15">
        <v>0</v>
      </c>
      <c r="G52" s="1">
        <f>VLOOKUP(C52,DSMB!$B$1:$E$301,3,0)*VLOOKUP(C52,DSMB!$B$1:$E$301,4,0)</f>
        <v>900</v>
      </c>
      <c r="H52" t="s">
        <v>343</v>
      </c>
    </row>
    <row r="53" spans="1:8">
      <c r="A53" s="15" t="s">
        <v>417</v>
      </c>
      <c r="B53" s="15" t="s">
        <v>375</v>
      </c>
      <c r="C53" s="15" t="s">
        <v>54</v>
      </c>
      <c r="D53" s="18">
        <v>0.7473</v>
      </c>
      <c r="E53" s="19">
        <v>45569</v>
      </c>
      <c r="F53" s="15">
        <v>3</v>
      </c>
      <c r="G53" s="1">
        <f>VLOOKUP(C53,DSMB!$B$1:$E$301,3,0)*VLOOKUP(C53,DSMB!$B$1:$E$301,4,0)</f>
        <v>20</v>
      </c>
      <c r="H53" t="s">
        <v>343</v>
      </c>
    </row>
    <row r="54" spans="1:8">
      <c r="A54" s="15" t="s">
        <v>418</v>
      </c>
      <c r="B54" s="15" t="s">
        <v>419</v>
      </c>
      <c r="C54" s="15" t="s">
        <v>38</v>
      </c>
      <c r="D54" s="18">
        <v>0.0892</v>
      </c>
      <c r="E54" s="19">
        <v>45090</v>
      </c>
      <c r="F54" s="15">
        <v>3</v>
      </c>
      <c r="G54" s="1">
        <f>VLOOKUP(C54,DSMB!$B$1:$E$301,3,0)*VLOOKUP(C54,DSMB!$B$1:$E$301,4,0)</f>
        <v>459</v>
      </c>
      <c r="H54" t="s">
        <v>343</v>
      </c>
    </row>
    <row r="55" spans="1:8">
      <c r="A55" s="15" t="s">
        <v>420</v>
      </c>
      <c r="B55" s="15" t="s">
        <v>351</v>
      </c>
      <c r="C55" s="15" t="s">
        <v>30</v>
      </c>
      <c r="D55" s="18">
        <v>0.9698</v>
      </c>
      <c r="E55" s="19">
        <v>45775</v>
      </c>
      <c r="F55" s="15">
        <v>1</v>
      </c>
      <c r="G55" s="1">
        <f>VLOOKUP(C55,DSMB!$B$1:$E$301,3,0)*VLOOKUP(C55,DSMB!$B$1:$E$301,4,0)</f>
        <v>720</v>
      </c>
      <c r="H55" t="s">
        <v>343</v>
      </c>
    </row>
    <row r="56" spans="1:8">
      <c r="A56" s="15" t="s">
        <v>421</v>
      </c>
      <c r="B56" s="15" t="s">
        <v>422</v>
      </c>
      <c r="C56" s="15" t="s">
        <v>22</v>
      </c>
      <c r="D56" s="18">
        <v>0.2339</v>
      </c>
      <c r="E56" s="19">
        <v>45978</v>
      </c>
      <c r="F56" s="15">
        <v>2</v>
      </c>
      <c r="G56" s="1">
        <f>VLOOKUP(C56,DSMB!$B$1:$E$301,3,0)*VLOOKUP(C56,DSMB!$B$1:$E$301,4,0)</f>
        <v>55</v>
      </c>
      <c r="H56" t="s">
        <v>343</v>
      </c>
    </row>
    <row r="57" spans="1:8">
      <c r="A57" s="15" t="s">
        <v>423</v>
      </c>
      <c r="B57" s="15" t="s">
        <v>385</v>
      </c>
      <c r="C57" s="15" t="s">
        <v>32</v>
      </c>
      <c r="D57" s="18">
        <v>0.8006</v>
      </c>
      <c r="E57" s="19">
        <v>46017</v>
      </c>
      <c r="F57" s="15">
        <v>1</v>
      </c>
      <c r="G57" s="1">
        <f>VLOOKUP(C57,DSMB!$B$1:$E$301,3,0)*VLOOKUP(C57,DSMB!$B$1:$E$301,4,0)</f>
        <v>972</v>
      </c>
      <c r="H57" t="s">
        <v>343</v>
      </c>
    </row>
    <row r="58" spans="1:8">
      <c r="A58" s="15" t="s">
        <v>424</v>
      </c>
      <c r="B58" s="15" t="s">
        <v>345</v>
      </c>
      <c r="C58" s="15" t="s">
        <v>51</v>
      </c>
      <c r="D58" s="18">
        <v>0.1209</v>
      </c>
      <c r="E58" s="19">
        <v>45663</v>
      </c>
      <c r="F58" s="15">
        <v>2</v>
      </c>
      <c r="G58" s="1">
        <f>VLOOKUP(C58,DSMB!$B$1:$E$301,3,0)*VLOOKUP(C58,DSMB!$B$1:$E$301,4,0)</f>
        <v>400</v>
      </c>
      <c r="H58" t="s">
        <v>343</v>
      </c>
    </row>
    <row r="59" spans="1:8">
      <c r="A59" s="15" t="s">
        <v>425</v>
      </c>
      <c r="B59" s="15" t="s">
        <v>361</v>
      </c>
      <c r="C59" s="15" t="s">
        <v>12</v>
      </c>
      <c r="D59" s="18">
        <v>0.224</v>
      </c>
      <c r="E59" s="19">
        <v>45740</v>
      </c>
      <c r="F59" s="15">
        <v>0</v>
      </c>
      <c r="G59" s="1">
        <f>VLOOKUP(C59,DSMB!$B$1:$E$301,3,0)*VLOOKUP(C59,DSMB!$B$1:$E$301,4,0)</f>
        <v>105</v>
      </c>
      <c r="H59" t="s">
        <v>343</v>
      </c>
    </row>
    <row r="60" spans="1:8">
      <c r="A60" s="15" t="s">
        <v>426</v>
      </c>
      <c r="B60" s="15" t="s">
        <v>394</v>
      </c>
      <c r="C60" s="15" t="s">
        <v>14</v>
      </c>
      <c r="D60" s="18">
        <v>0.2213</v>
      </c>
      <c r="E60" s="19">
        <v>46223</v>
      </c>
      <c r="F60" s="15">
        <v>3</v>
      </c>
      <c r="G60" s="1">
        <f>VLOOKUP(C60,DSMB!$B$1:$E$301,3,0)*VLOOKUP(C60,DSMB!$B$1:$E$301,4,0)</f>
        <v>2</v>
      </c>
      <c r="H60" t="s">
        <v>343</v>
      </c>
    </row>
    <row r="61" spans="1:8">
      <c r="A61" s="15" t="s">
        <v>427</v>
      </c>
      <c r="B61" s="15" t="s">
        <v>397</v>
      </c>
      <c r="C61" s="15" t="s">
        <v>28</v>
      </c>
      <c r="D61" s="18">
        <v>0.1787</v>
      </c>
      <c r="E61" s="19">
        <v>45249</v>
      </c>
      <c r="F61" s="15">
        <v>2</v>
      </c>
      <c r="G61" s="1">
        <f>VLOOKUP(C61,DSMB!$B$1:$E$301,3,0)*VLOOKUP(C61,DSMB!$B$1:$E$301,4,0)</f>
        <v>780</v>
      </c>
      <c r="H61" t="s">
        <v>343</v>
      </c>
    </row>
    <row r="62" spans="1:8">
      <c r="A62" s="15" t="s">
        <v>428</v>
      </c>
      <c r="B62" s="15" t="s">
        <v>429</v>
      </c>
      <c r="C62" s="15" t="s">
        <v>42</v>
      </c>
      <c r="D62" s="18">
        <v>0.7353</v>
      </c>
      <c r="E62" s="19">
        <v>46382</v>
      </c>
      <c r="F62" s="15">
        <v>1</v>
      </c>
      <c r="G62" s="1">
        <f>VLOOKUP(C62,DSMB!$B$1:$E$301,3,0)*VLOOKUP(C62,DSMB!$B$1:$E$301,4,0)</f>
        <v>364</v>
      </c>
      <c r="H62" t="s">
        <v>343</v>
      </c>
    </row>
    <row r="63" spans="1:8">
      <c r="A63" s="15" t="s">
        <v>430</v>
      </c>
      <c r="B63" s="15" t="s">
        <v>342</v>
      </c>
      <c r="C63" s="15" t="s">
        <v>36</v>
      </c>
      <c r="D63" s="18">
        <v>0.0967</v>
      </c>
      <c r="E63" s="19">
        <v>45642</v>
      </c>
      <c r="F63" s="15">
        <v>0</v>
      </c>
      <c r="G63" s="1">
        <f>VLOOKUP(C63,DSMB!$B$1:$E$301,3,0)*VLOOKUP(C63,DSMB!$B$1:$E$301,4,0)</f>
        <v>6</v>
      </c>
      <c r="H63" t="s">
        <v>343</v>
      </c>
    </row>
    <row r="64" spans="1:8">
      <c r="A64" s="15" t="s">
        <v>431</v>
      </c>
      <c r="B64" s="15" t="s">
        <v>375</v>
      </c>
      <c r="C64" s="15" t="s">
        <v>57</v>
      </c>
      <c r="D64" s="18">
        <v>0.8365</v>
      </c>
      <c r="E64" s="19">
        <v>45214</v>
      </c>
      <c r="F64" s="15">
        <v>0</v>
      </c>
      <c r="G64" s="1">
        <f>VLOOKUP(C64,DSMB!$B$1:$E$301,3,0)*VLOOKUP(C64,DSMB!$B$1:$E$301,4,0)</f>
        <v>1617</v>
      </c>
      <c r="H64" t="s">
        <v>343</v>
      </c>
    </row>
    <row r="65" spans="1:8">
      <c r="A65" s="15" t="s">
        <v>432</v>
      </c>
      <c r="B65" s="15" t="s">
        <v>367</v>
      </c>
      <c r="C65" s="15" t="s">
        <v>24</v>
      </c>
      <c r="D65" s="18">
        <v>0.1243</v>
      </c>
      <c r="E65" s="19">
        <v>45384</v>
      </c>
      <c r="F65" s="15">
        <v>0</v>
      </c>
      <c r="G65" s="1">
        <f>VLOOKUP(C65,DSMB!$B$1:$E$301,3,0)*VLOOKUP(C65,DSMB!$B$1:$E$301,4,0)</f>
        <v>490</v>
      </c>
      <c r="H65" t="s">
        <v>343</v>
      </c>
    </row>
    <row r="66" spans="1:8">
      <c r="A66" s="15" t="s">
        <v>433</v>
      </c>
      <c r="B66" s="15" t="s">
        <v>356</v>
      </c>
      <c r="C66" s="15" t="s">
        <v>10</v>
      </c>
      <c r="D66" s="18">
        <v>0.0509</v>
      </c>
      <c r="E66" s="19">
        <v>46327</v>
      </c>
      <c r="F66" s="15">
        <v>0</v>
      </c>
      <c r="G66" s="1">
        <f>VLOOKUP(C66,DSMB!$B$1:$E$301,3,0)*VLOOKUP(C66,DSMB!$B$1:$E$301,4,0)</f>
        <v>12</v>
      </c>
      <c r="H66" t="s">
        <v>343</v>
      </c>
    </row>
    <row r="67" spans="1:8">
      <c r="A67" s="15" t="s">
        <v>434</v>
      </c>
      <c r="B67" s="15" t="s">
        <v>390</v>
      </c>
      <c r="C67" s="15" t="s">
        <v>16</v>
      </c>
      <c r="D67" s="18">
        <v>0.4358</v>
      </c>
      <c r="E67" s="19">
        <v>45827</v>
      </c>
      <c r="F67" s="15">
        <v>0</v>
      </c>
      <c r="G67" s="1">
        <f>VLOOKUP(C67,DSMB!$B$1:$E$301,3,0)*VLOOKUP(C67,DSMB!$B$1:$E$301,4,0)</f>
        <v>140</v>
      </c>
      <c r="H67" t="s">
        <v>343</v>
      </c>
    </row>
    <row r="68" spans="1:8">
      <c r="A68" s="15" t="s">
        <v>435</v>
      </c>
      <c r="B68" s="15" t="s">
        <v>436</v>
      </c>
      <c r="C68" s="15" t="s">
        <v>44</v>
      </c>
      <c r="D68" s="18">
        <v>0.6044</v>
      </c>
      <c r="E68" s="19">
        <v>46041</v>
      </c>
      <c r="F68" s="15">
        <v>0</v>
      </c>
      <c r="G68" s="1">
        <f>VLOOKUP(C68,DSMB!$B$1:$E$301,3,0)*VLOOKUP(C68,DSMB!$B$1:$E$301,4,0)</f>
        <v>1032</v>
      </c>
      <c r="H68" t="s">
        <v>343</v>
      </c>
    </row>
    <row r="69" spans="1:8">
      <c r="A69" s="15" t="s">
        <v>437</v>
      </c>
      <c r="B69" s="15" t="s">
        <v>365</v>
      </c>
      <c r="C69" s="15" t="s">
        <v>8</v>
      </c>
      <c r="D69" s="18">
        <v>0.6571</v>
      </c>
      <c r="E69" s="19">
        <v>46205</v>
      </c>
      <c r="F69" s="15">
        <v>2</v>
      </c>
      <c r="G69" s="1">
        <f>VLOOKUP(C69,DSMB!$B$1:$E$301,3,0)*VLOOKUP(C69,DSMB!$B$1:$E$301,4,0)</f>
        <v>174</v>
      </c>
      <c r="H69" t="s">
        <v>343</v>
      </c>
    </row>
    <row r="70" spans="1:8">
      <c r="A70" s="15" t="s">
        <v>438</v>
      </c>
      <c r="B70" s="15" t="s">
        <v>439</v>
      </c>
      <c r="C70" s="15" t="s">
        <v>43</v>
      </c>
      <c r="D70" s="18">
        <v>0.7639</v>
      </c>
      <c r="E70" s="19">
        <v>46049</v>
      </c>
      <c r="F70" s="15">
        <v>0</v>
      </c>
      <c r="G70" s="1">
        <f>VLOOKUP(C70,DSMB!$B$1:$E$301,3,0)*VLOOKUP(C70,DSMB!$B$1:$E$301,4,0)</f>
        <v>52</v>
      </c>
      <c r="H70" t="s">
        <v>343</v>
      </c>
    </row>
    <row r="71" spans="1:8">
      <c r="A71" s="15" t="s">
        <v>440</v>
      </c>
      <c r="B71" s="15" t="s">
        <v>412</v>
      </c>
      <c r="C71" s="15" t="s">
        <v>18</v>
      </c>
      <c r="D71" s="18">
        <v>0.5624</v>
      </c>
      <c r="E71" s="19">
        <v>46325</v>
      </c>
      <c r="F71" s="15">
        <v>2</v>
      </c>
      <c r="G71" s="1">
        <f>VLOOKUP(C71,DSMB!$B$1:$E$301,3,0)*VLOOKUP(C71,DSMB!$B$1:$E$301,4,0)</f>
        <v>900</v>
      </c>
      <c r="H71" t="s">
        <v>343</v>
      </c>
    </row>
    <row r="72" spans="1:8">
      <c r="A72" s="15" t="s">
        <v>441</v>
      </c>
      <c r="B72" s="15" t="s">
        <v>442</v>
      </c>
      <c r="C72" s="15" t="s">
        <v>47</v>
      </c>
      <c r="D72" s="18">
        <v>0.1902</v>
      </c>
      <c r="E72" s="19">
        <v>46322</v>
      </c>
      <c r="F72" s="15">
        <v>3</v>
      </c>
      <c r="G72" s="1">
        <f>VLOOKUP(C72,DSMB!$B$1:$E$301,3,0)*VLOOKUP(C72,DSMB!$B$1:$E$301,4,0)</f>
        <v>45</v>
      </c>
      <c r="H72" t="s">
        <v>343</v>
      </c>
    </row>
    <row r="73" spans="1:8">
      <c r="A73" s="15" t="s">
        <v>443</v>
      </c>
      <c r="B73" s="15" t="s">
        <v>444</v>
      </c>
      <c r="C73" s="15" t="s">
        <v>32</v>
      </c>
      <c r="D73" s="18">
        <v>0.1945</v>
      </c>
      <c r="E73" s="19">
        <v>46315</v>
      </c>
      <c r="F73" s="15">
        <v>2</v>
      </c>
      <c r="G73" s="1">
        <f>VLOOKUP(C73,DSMB!$B$1:$E$301,3,0)*VLOOKUP(C73,DSMB!$B$1:$E$301,4,0)</f>
        <v>972</v>
      </c>
      <c r="H73" t="s">
        <v>343</v>
      </c>
    </row>
    <row r="74" spans="1:8">
      <c r="A74" s="15" t="s">
        <v>445</v>
      </c>
      <c r="B74" s="15" t="s">
        <v>342</v>
      </c>
      <c r="C74" s="15" t="s">
        <v>40</v>
      </c>
      <c r="D74" s="18">
        <v>0.6595</v>
      </c>
      <c r="E74" s="19">
        <v>45109</v>
      </c>
      <c r="F74" s="15">
        <v>0</v>
      </c>
      <c r="G74" s="1">
        <f>VLOOKUP(C74,DSMB!$B$1:$E$301,3,0)*VLOOKUP(C74,DSMB!$B$1:$E$301,4,0)</f>
        <v>105</v>
      </c>
      <c r="H74" t="s">
        <v>343</v>
      </c>
    </row>
    <row r="75" spans="1:8">
      <c r="A75" s="15" t="s">
        <v>446</v>
      </c>
      <c r="B75" s="15" t="s">
        <v>342</v>
      </c>
      <c r="C75" s="15" t="s">
        <v>8</v>
      </c>
      <c r="D75" s="18">
        <v>0.0781</v>
      </c>
      <c r="E75" s="19">
        <v>46094</v>
      </c>
      <c r="F75" s="15">
        <v>1</v>
      </c>
      <c r="G75" s="1">
        <f>VLOOKUP(C75,DSMB!$B$1:$E$301,3,0)*VLOOKUP(C75,DSMB!$B$1:$E$301,4,0)</f>
        <v>174</v>
      </c>
      <c r="H75" t="s">
        <v>343</v>
      </c>
    </row>
    <row r="76" spans="1:8">
      <c r="A76" s="15" t="s">
        <v>447</v>
      </c>
      <c r="B76" s="15" t="s">
        <v>412</v>
      </c>
      <c r="C76" s="15" t="s">
        <v>6</v>
      </c>
      <c r="D76" s="18">
        <v>0.6222</v>
      </c>
      <c r="E76" s="19">
        <v>45508</v>
      </c>
      <c r="F76" s="15">
        <v>1</v>
      </c>
      <c r="G76" s="1">
        <f>VLOOKUP(C76,DSMB!$B$1:$E$301,3,0)*VLOOKUP(C76,DSMB!$B$1:$E$301,4,0)</f>
        <v>208</v>
      </c>
      <c r="H76" t="s">
        <v>343</v>
      </c>
    </row>
    <row r="77" spans="1:8">
      <c r="A77" s="15" t="s">
        <v>448</v>
      </c>
      <c r="B77" s="15" t="s">
        <v>436</v>
      </c>
      <c r="C77" s="15" t="s">
        <v>34</v>
      </c>
      <c r="D77" s="18">
        <v>0.9825</v>
      </c>
      <c r="E77" s="19">
        <v>45952</v>
      </c>
      <c r="F77" s="15">
        <v>0</v>
      </c>
      <c r="G77" s="1">
        <f>VLOOKUP(C77,DSMB!$B$1:$E$301,3,0)*VLOOKUP(C77,DSMB!$B$1:$E$301,4,0)</f>
        <v>882</v>
      </c>
      <c r="H77" t="s">
        <v>343</v>
      </c>
    </row>
    <row r="78" spans="1:8">
      <c r="A78" s="15" t="s">
        <v>449</v>
      </c>
      <c r="B78" s="15" t="s">
        <v>390</v>
      </c>
      <c r="C78" s="15" t="s">
        <v>34</v>
      </c>
      <c r="D78" s="18">
        <v>0.8969</v>
      </c>
      <c r="E78" s="19">
        <v>45095</v>
      </c>
      <c r="F78" s="15">
        <v>1</v>
      </c>
      <c r="G78" s="1">
        <f>VLOOKUP(C78,DSMB!$B$1:$E$301,3,0)*VLOOKUP(C78,DSMB!$B$1:$E$301,4,0)</f>
        <v>882</v>
      </c>
      <c r="H78" t="s">
        <v>343</v>
      </c>
    </row>
    <row r="79" spans="1:8">
      <c r="A79" s="15" t="s">
        <v>450</v>
      </c>
      <c r="B79" s="15" t="s">
        <v>412</v>
      </c>
      <c r="C79" s="15" t="s">
        <v>28</v>
      </c>
      <c r="D79" s="18">
        <v>0.4516</v>
      </c>
      <c r="E79" s="19">
        <v>45673</v>
      </c>
      <c r="F79" s="15">
        <v>1</v>
      </c>
      <c r="G79" s="1">
        <f>VLOOKUP(C79,DSMB!$B$1:$E$301,3,0)*VLOOKUP(C79,DSMB!$B$1:$E$301,4,0)</f>
        <v>780</v>
      </c>
      <c r="H79" t="s">
        <v>343</v>
      </c>
    </row>
    <row r="80" spans="1:8">
      <c r="A80" s="15" t="s">
        <v>451</v>
      </c>
      <c r="B80" s="15" t="s">
        <v>452</v>
      </c>
      <c r="C80" s="15" t="s">
        <v>14</v>
      </c>
      <c r="D80" s="18">
        <v>0.5455</v>
      </c>
      <c r="E80" s="19">
        <v>46198</v>
      </c>
      <c r="F80" s="15">
        <v>0</v>
      </c>
      <c r="G80" s="1">
        <f>VLOOKUP(C80,DSMB!$B$1:$E$301,3,0)*VLOOKUP(C80,DSMB!$B$1:$E$301,4,0)</f>
        <v>2</v>
      </c>
      <c r="H80" t="s">
        <v>343</v>
      </c>
    </row>
    <row r="81" spans="1:8">
      <c r="A81" s="15" t="s">
        <v>453</v>
      </c>
      <c r="B81" s="15" t="s">
        <v>381</v>
      </c>
      <c r="C81" s="15" t="s">
        <v>54</v>
      </c>
      <c r="D81" s="18">
        <v>0.2019</v>
      </c>
      <c r="E81" s="19">
        <v>45667</v>
      </c>
      <c r="F81" s="15">
        <v>3</v>
      </c>
      <c r="G81" s="1">
        <f>VLOOKUP(C81,DSMB!$B$1:$E$301,3,0)*VLOOKUP(C81,DSMB!$B$1:$E$301,4,0)</f>
        <v>20</v>
      </c>
      <c r="H81" t="s">
        <v>343</v>
      </c>
    </row>
    <row r="82" spans="1:8">
      <c r="A82" s="15" t="s">
        <v>454</v>
      </c>
      <c r="B82" s="15" t="s">
        <v>455</v>
      </c>
      <c r="C82" s="15" t="s">
        <v>24</v>
      </c>
      <c r="D82" s="18">
        <v>0.1695</v>
      </c>
      <c r="E82" s="19">
        <v>46114</v>
      </c>
      <c r="F82" s="15">
        <v>1</v>
      </c>
      <c r="G82" s="1">
        <f>VLOOKUP(C82,DSMB!$B$1:$E$301,3,0)*VLOOKUP(C82,DSMB!$B$1:$E$301,4,0)</f>
        <v>490</v>
      </c>
      <c r="H82" t="s">
        <v>343</v>
      </c>
    </row>
    <row r="83" spans="1:8">
      <c r="A83" s="15" t="s">
        <v>456</v>
      </c>
      <c r="B83" s="15" t="s">
        <v>353</v>
      </c>
      <c r="C83" s="15" t="s">
        <v>56</v>
      </c>
      <c r="D83" s="18">
        <v>0.8793</v>
      </c>
      <c r="E83" s="19">
        <v>45416</v>
      </c>
      <c r="F83" s="15">
        <v>1</v>
      </c>
      <c r="G83" s="1">
        <f>VLOOKUP(C83,DSMB!$B$1:$E$301,3,0)*VLOOKUP(C83,DSMB!$B$1:$E$301,4,0)</f>
        <v>852</v>
      </c>
      <c r="H83" t="s">
        <v>343</v>
      </c>
    </row>
    <row r="84" spans="1:8">
      <c r="A84" s="15" t="s">
        <v>457</v>
      </c>
      <c r="B84" s="15" t="s">
        <v>394</v>
      </c>
      <c r="C84" s="15" t="s">
        <v>6</v>
      </c>
      <c r="D84" s="18">
        <v>0.5794</v>
      </c>
      <c r="E84" s="19">
        <v>45119</v>
      </c>
      <c r="F84" s="15">
        <v>0</v>
      </c>
      <c r="G84" s="1">
        <f>VLOOKUP(C84,DSMB!$B$1:$E$301,3,0)*VLOOKUP(C84,DSMB!$B$1:$E$301,4,0)</f>
        <v>208</v>
      </c>
      <c r="H84" t="s">
        <v>343</v>
      </c>
    </row>
    <row r="85" spans="1:8">
      <c r="A85" s="15" t="s">
        <v>458</v>
      </c>
      <c r="B85" s="15" t="s">
        <v>349</v>
      </c>
      <c r="C85" s="15" t="s">
        <v>26</v>
      </c>
      <c r="D85" s="18">
        <v>0.9349</v>
      </c>
      <c r="E85" s="19">
        <v>46046</v>
      </c>
      <c r="F85" s="15">
        <v>3</v>
      </c>
      <c r="G85" s="1">
        <f>VLOOKUP(C85,DSMB!$B$1:$E$301,3,0)*VLOOKUP(C85,DSMB!$B$1:$E$301,4,0)</f>
        <v>76</v>
      </c>
      <c r="H85" t="s">
        <v>343</v>
      </c>
    </row>
    <row r="86" spans="1:8">
      <c r="A86" s="15" t="s">
        <v>459</v>
      </c>
      <c r="B86" s="15" t="s">
        <v>353</v>
      </c>
      <c r="C86" s="15" t="s">
        <v>16</v>
      </c>
      <c r="D86" s="18">
        <v>0.5478</v>
      </c>
      <c r="E86" s="19">
        <v>46014</v>
      </c>
      <c r="F86" s="15">
        <v>2</v>
      </c>
      <c r="G86" s="1">
        <f>VLOOKUP(C86,DSMB!$B$1:$E$301,3,0)*VLOOKUP(C86,DSMB!$B$1:$E$301,4,0)</f>
        <v>140</v>
      </c>
      <c r="H86" t="s">
        <v>343</v>
      </c>
    </row>
    <row r="87" spans="1:8">
      <c r="A87" s="15" t="s">
        <v>460</v>
      </c>
      <c r="B87" s="15" t="s">
        <v>381</v>
      </c>
      <c r="C87" s="15" t="s">
        <v>38</v>
      </c>
      <c r="D87" s="18">
        <v>0.9131</v>
      </c>
      <c r="E87" s="19">
        <v>46227</v>
      </c>
      <c r="F87" s="15">
        <v>0</v>
      </c>
      <c r="G87" s="1">
        <f>VLOOKUP(C87,DSMB!$B$1:$E$301,3,0)*VLOOKUP(C87,DSMB!$B$1:$E$301,4,0)</f>
        <v>459</v>
      </c>
      <c r="H87" t="s">
        <v>343</v>
      </c>
    </row>
    <row r="88" spans="1:8">
      <c r="A88" s="15" t="s">
        <v>461</v>
      </c>
      <c r="B88" s="15" t="s">
        <v>462</v>
      </c>
      <c r="C88" s="15" t="s">
        <v>30</v>
      </c>
      <c r="D88" s="18">
        <v>0.1</v>
      </c>
      <c r="E88" s="19">
        <v>45108</v>
      </c>
      <c r="F88" s="15">
        <v>1</v>
      </c>
      <c r="G88" s="1">
        <f>VLOOKUP(C88,DSMB!$B$1:$E$301,3,0)*VLOOKUP(C88,DSMB!$B$1:$E$301,4,0)</f>
        <v>720</v>
      </c>
      <c r="H88" t="s">
        <v>343</v>
      </c>
    </row>
    <row r="89" spans="1:8">
      <c r="A89" s="15" t="s">
        <v>463</v>
      </c>
      <c r="B89" s="15" t="s">
        <v>397</v>
      </c>
      <c r="C89" s="15" t="s">
        <v>14</v>
      </c>
      <c r="D89" s="18">
        <v>0.8484</v>
      </c>
      <c r="E89" s="19">
        <v>45442</v>
      </c>
      <c r="F89" s="15">
        <v>1</v>
      </c>
      <c r="G89" s="1">
        <f>VLOOKUP(C89,DSMB!$B$1:$E$301,3,0)*VLOOKUP(C89,DSMB!$B$1:$E$301,4,0)</f>
        <v>2</v>
      </c>
      <c r="H89" t="s">
        <v>343</v>
      </c>
    </row>
    <row r="90" spans="1:8">
      <c r="A90" s="15" t="s">
        <v>464</v>
      </c>
      <c r="B90" s="15" t="s">
        <v>429</v>
      </c>
      <c r="C90" s="15" t="s">
        <v>54</v>
      </c>
      <c r="D90" s="18">
        <v>0.2093</v>
      </c>
      <c r="E90" s="19">
        <v>45600</v>
      </c>
      <c r="F90" s="15">
        <v>0</v>
      </c>
      <c r="G90" s="1">
        <f>VLOOKUP(C90,DSMB!$B$1:$E$301,3,0)*VLOOKUP(C90,DSMB!$B$1:$E$301,4,0)</f>
        <v>20</v>
      </c>
      <c r="H90" t="s">
        <v>343</v>
      </c>
    </row>
    <row r="91" spans="1:8">
      <c r="A91" s="15" t="s">
        <v>465</v>
      </c>
      <c r="B91" s="15" t="s">
        <v>361</v>
      </c>
      <c r="C91" s="15" t="s">
        <v>10</v>
      </c>
      <c r="D91" s="18">
        <v>0.6729</v>
      </c>
      <c r="E91" s="19">
        <v>45188</v>
      </c>
      <c r="F91" s="15">
        <v>2</v>
      </c>
      <c r="G91" s="1">
        <f>VLOOKUP(C91,DSMB!$B$1:$E$301,3,0)*VLOOKUP(C91,DSMB!$B$1:$E$301,4,0)</f>
        <v>12</v>
      </c>
      <c r="H91" t="s">
        <v>343</v>
      </c>
    </row>
    <row r="92" spans="1:8">
      <c r="A92" s="15" t="s">
        <v>466</v>
      </c>
      <c r="B92" s="15" t="s">
        <v>436</v>
      </c>
      <c r="C92" s="15" t="s">
        <v>49</v>
      </c>
      <c r="D92" s="18">
        <v>0.6702</v>
      </c>
      <c r="E92" s="19">
        <v>45661</v>
      </c>
      <c r="F92" s="15">
        <v>0</v>
      </c>
      <c r="G92" s="1">
        <f>VLOOKUP(C92,DSMB!$B$1:$E$301,3,0)*VLOOKUP(C92,DSMB!$B$1:$E$301,4,0)</f>
        <v>410</v>
      </c>
      <c r="H92" t="s">
        <v>343</v>
      </c>
    </row>
    <row r="93" spans="1:8">
      <c r="A93" s="15" t="s">
        <v>467</v>
      </c>
      <c r="B93" s="15" t="s">
        <v>367</v>
      </c>
      <c r="C93" s="15" t="s">
        <v>40</v>
      </c>
      <c r="D93" s="18">
        <v>0.8945</v>
      </c>
      <c r="E93" s="19">
        <v>45287</v>
      </c>
      <c r="F93" s="15">
        <v>3</v>
      </c>
      <c r="G93" s="1">
        <f>VLOOKUP(C93,DSMB!$B$1:$E$301,3,0)*VLOOKUP(C93,DSMB!$B$1:$E$301,4,0)</f>
        <v>105</v>
      </c>
      <c r="H93" t="s">
        <v>343</v>
      </c>
    </row>
    <row r="94" spans="1:8">
      <c r="A94" s="15" t="s">
        <v>468</v>
      </c>
      <c r="B94" s="15" t="s">
        <v>469</v>
      </c>
      <c r="C94" s="15" t="s">
        <v>8</v>
      </c>
      <c r="D94" s="18">
        <v>0.5169</v>
      </c>
      <c r="E94" s="19">
        <v>45101</v>
      </c>
      <c r="F94" s="15">
        <v>0</v>
      </c>
      <c r="G94" s="1">
        <f>VLOOKUP(C94,DSMB!$B$1:$E$301,3,0)*VLOOKUP(C94,DSMB!$B$1:$E$301,4,0)</f>
        <v>174</v>
      </c>
      <c r="H94" t="s">
        <v>343</v>
      </c>
    </row>
    <row r="95" spans="1:8">
      <c r="A95" s="15" t="s">
        <v>470</v>
      </c>
      <c r="B95" s="15" t="s">
        <v>442</v>
      </c>
      <c r="C95" s="15" t="s">
        <v>43</v>
      </c>
      <c r="D95" s="18">
        <v>0.8816</v>
      </c>
      <c r="E95" s="19">
        <v>45073</v>
      </c>
      <c r="F95" s="15">
        <v>3</v>
      </c>
      <c r="G95" s="1">
        <f>VLOOKUP(C95,DSMB!$B$1:$E$301,3,0)*VLOOKUP(C95,DSMB!$B$1:$E$301,4,0)</f>
        <v>52</v>
      </c>
      <c r="H95" t="s">
        <v>343</v>
      </c>
    </row>
    <row r="96" spans="1:8">
      <c r="A96" s="15" t="s">
        <v>471</v>
      </c>
      <c r="B96" s="15" t="s">
        <v>472</v>
      </c>
      <c r="C96" s="15" t="s">
        <v>42</v>
      </c>
      <c r="D96" s="18">
        <v>0.4948</v>
      </c>
      <c r="E96" s="19">
        <v>45849</v>
      </c>
      <c r="F96" s="15">
        <v>1</v>
      </c>
      <c r="G96" s="1">
        <f>VLOOKUP(C96,DSMB!$B$1:$E$301,3,0)*VLOOKUP(C96,DSMB!$B$1:$E$301,4,0)</f>
        <v>364</v>
      </c>
      <c r="H96" t="s">
        <v>343</v>
      </c>
    </row>
    <row r="97" spans="1:8">
      <c r="A97" s="15" t="s">
        <v>473</v>
      </c>
      <c r="B97" s="15" t="s">
        <v>361</v>
      </c>
      <c r="C97" s="15" t="s">
        <v>24</v>
      </c>
      <c r="D97" s="18">
        <v>0.873</v>
      </c>
      <c r="E97" s="19">
        <v>45318</v>
      </c>
      <c r="F97" s="15">
        <v>1</v>
      </c>
      <c r="G97" s="1">
        <f>VLOOKUP(C97,DSMB!$B$1:$E$301,3,0)*VLOOKUP(C97,DSMB!$B$1:$E$301,4,0)</f>
        <v>490</v>
      </c>
      <c r="H97" t="s">
        <v>343</v>
      </c>
    </row>
    <row r="98" spans="1:8">
      <c r="A98" s="15" t="s">
        <v>474</v>
      </c>
      <c r="B98" s="15" t="s">
        <v>392</v>
      </c>
      <c r="C98" s="15" t="s">
        <v>18</v>
      </c>
      <c r="D98" s="18">
        <v>0.2843</v>
      </c>
      <c r="E98" s="19">
        <v>46056</v>
      </c>
      <c r="F98" s="15">
        <v>2</v>
      </c>
      <c r="G98" s="1">
        <f>VLOOKUP(C98,DSMB!$B$1:$E$301,3,0)*VLOOKUP(C98,DSMB!$B$1:$E$301,4,0)</f>
        <v>900</v>
      </c>
      <c r="H98" t="s">
        <v>343</v>
      </c>
    </row>
    <row r="99" spans="1:8">
      <c r="A99" s="15" t="s">
        <v>475</v>
      </c>
      <c r="B99" s="15" t="s">
        <v>397</v>
      </c>
      <c r="C99" s="15" t="s">
        <v>30</v>
      </c>
      <c r="D99" s="18">
        <v>0.4132</v>
      </c>
      <c r="E99" s="19">
        <v>45762</v>
      </c>
      <c r="F99" s="15">
        <v>1</v>
      </c>
      <c r="G99" s="1">
        <f>VLOOKUP(C99,DSMB!$B$1:$E$301,3,0)*VLOOKUP(C99,DSMB!$B$1:$E$301,4,0)</f>
        <v>720</v>
      </c>
      <c r="H99" t="s">
        <v>343</v>
      </c>
    </row>
    <row r="100" spans="1:8">
      <c r="A100" s="15" t="s">
        <v>476</v>
      </c>
      <c r="B100" s="15" t="s">
        <v>394</v>
      </c>
      <c r="C100" s="15" t="s">
        <v>54</v>
      </c>
      <c r="D100" s="18">
        <v>0.7844</v>
      </c>
      <c r="E100" s="19">
        <v>45965</v>
      </c>
      <c r="F100" s="15">
        <v>1</v>
      </c>
      <c r="G100" s="1">
        <f>VLOOKUP(C100,DSMB!$B$1:$E$301,3,0)*VLOOKUP(C100,DSMB!$B$1:$E$301,4,0)</f>
        <v>20</v>
      </c>
      <c r="H100" t="s">
        <v>343</v>
      </c>
    </row>
  </sheetData>
  <mergeCells count="1">
    <mergeCell ref="D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4"/>
  <sheetViews>
    <sheetView tabSelected="1" topLeftCell="A68" workbookViewId="0">
      <selection activeCell="R121" sqref="R121"/>
    </sheetView>
  </sheetViews>
  <sheetFormatPr defaultColWidth="8.88888888888889" defaultRowHeight="14.4" outlineLevelCol="3"/>
  <cols>
    <col min="1" max="1" width="26.5555555555556" style="14" customWidth="1"/>
    <col min="2" max="2" width="11.7777777777778" customWidth="1"/>
    <col min="3" max="3" width="6.88888888888889" customWidth="1"/>
  </cols>
  <sheetData>
    <row r="1" spans="1:4">
      <c r="A1" s="14" t="s">
        <v>1</v>
      </c>
      <c r="B1" t="s">
        <v>477</v>
      </c>
      <c r="C1" t="s">
        <v>478</v>
      </c>
      <c r="D1" t="s">
        <v>479</v>
      </c>
    </row>
    <row r="2" spans="1:4">
      <c r="A2" s="14" t="s">
        <v>480</v>
      </c>
      <c r="B2" t="s">
        <v>481</v>
      </c>
      <c r="C2" t="s">
        <v>482</v>
      </c>
      <c r="D2">
        <v>1</v>
      </c>
    </row>
    <row r="3" spans="1:4">
      <c r="A3" s="14" t="s">
        <v>483</v>
      </c>
      <c r="B3" t="s">
        <v>484</v>
      </c>
      <c r="C3" t="s">
        <v>485</v>
      </c>
      <c r="D3">
        <v>0</v>
      </c>
    </row>
    <row r="4" spans="1:4">
      <c r="A4" s="14" t="s">
        <v>486</v>
      </c>
      <c r="B4" t="s">
        <v>487</v>
      </c>
      <c r="C4" t="s">
        <v>488</v>
      </c>
      <c r="D4">
        <v>0</v>
      </c>
    </row>
    <row r="5" spans="1:4">
      <c r="A5" s="14" t="s">
        <v>489</v>
      </c>
      <c r="B5" t="s">
        <v>481</v>
      </c>
      <c r="C5" t="s">
        <v>490</v>
      </c>
      <c r="D5">
        <v>1</v>
      </c>
    </row>
    <row r="6" spans="1:4">
      <c r="A6" s="14" t="s">
        <v>491</v>
      </c>
      <c r="B6" t="s">
        <v>492</v>
      </c>
      <c r="C6" t="s">
        <v>493</v>
      </c>
      <c r="D6">
        <v>1</v>
      </c>
    </row>
    <row r="7" spans="1:4">
      <c r="A7" s="14" t="s">
        <v>494</v>
      </c>
      <c r="B7" t="s">
        <v>495</v>
      </c>
      <c r="C7" t="s">
        <v>496</v>
      </c>
      <c r="D7">
        <v>0</v>
      </c>
    </row>
    <row r="8" spans="1:4">
      <c r="A8" s="14" t="s">
        <v>497</v>
      </c>
      <c r="B8" t="s">
        <v>498</v>
      </c>
      <c r="C8" t="s">
        <v>499</v>
      </c>
      <c r="D8">
        <v>1</v>
      </c>
    </row>
    <row r="9" spans="1:4">
      <c r="A9" s="14" t="s">
        <v>500</v>
      </c>
      <c r="B9" t="s">
        <v>498</v>
      </c>
      <c r="C9" t="s">
        <v>482</v>
      </c>
      <c r="D9">
        <v>0</v>
      </c>
    </row>
    <row r="10" spans="1:4">
      <c r="A10" s="14" t="s">
        <v>501</v>
      </c>
      <c r="B10" t="s">
        <v>502</v>
      </c>
      <c r="C10" t="s">
        <v>485</v>
      </c>
      <c r="D10">
        <v>1</v>
      </c>
    </row>
    <row r="11" spans="1:4">
      <c r="A11" s="14" t="s">
        <v>503</v>
      </c>
      <c r="B11" t="s">
        <v>487</v>
      </c>
      <c r="C11" t="s">
        <v>482</v>
      </c>
      <c r="D11">
        <v>1</v>
      </c>
    </row>
    <row r="12" spans="1:4">
      <c r="A12" s="14" t="s">
        <v>504</v>
      </c>
      <c r="B12" t="s">
        <v>484</v>
      </c>
      <c r="C12" t="s">
        <v>490</v>
      </c>
      <c r="D12">
        <v>1</v>
      </c>
    </row>
    <row r="13" spans="1:4">
      <c r="A13" s="14" t="s">
        <v>505</v>
      </c>
      <c r="B13" t="s">
        <v>484</v>
      </c>
      <c r="C13" t="s">
        <v>506</v>
      </c>
      <c r="D13">
        <v>0</v>
      </c>
    </row>
    <row r="14" spans="1:4">
      <c r="A14" s="14" t="s">
        <v>507</v>
      </c>
      <c r="B14" t="s">
        <v>487</v>
      </c>
      <c r="C14" t="s">
        <v>508</v>
      </c>
      <c r="D14">
        <v>0</v>
      </c>
    </row>
    <row r="15" spans="1:4">
      <c r="A15" s="14" t="s">
        <v>509</v>
      </c>
      <c r="B15" t="s">
        <v>498</v>
      </c>
      <c r="C15" t="s">
        <v>506</v>
      </c>
      <c r="D15">
        <v>0</v>
      </c>
    </row>
    <row r="16" spans="1:4">
      <c r="A16" s="14" t="s">
        <v>510</v>
      </c>
      <c r="B16" t="s">
        <v>481</v>
      </c>
      <c r="C16" t="s">
        <v>482</v>
      </c>
      <c r="D16">
        <v>0</v>
      </c>
    </row>
    <row r="17" spans="1:4">
      <c r="A17" s="14" t="s">
        <v>511</v>
      </c>
      <c r="B17" t="s">
        <v>512</v>
      </c>
      <c r="C17" t="s">
        <v>485</v>
      </c>
      <c r="D17">
        <v>0</v>
      </c>
    </row>
    <row r="18" spans="1:4">
      <c r="A18" s="14" t="s">
        <v>513</v>
      </c>
      <c r="B18" t="s">
        <v>487</v>
      </c>
      <c r="C18" t="s">
        <v>514</v>
      </c>
      <c r="D18">
        <v>0</v>
      </c>
    </row>
    <row r="19" spans="1:4">
      <c r="A19" s="14" t="s">
        <v>515</v>
      </c>
      <c r="B19" t="s">
        <v>487</v>
      </c>
      <c r="C19" t="s">
        <v>493</v>
      </c>
      <c r="D19">
        <v>1</v>
      </c>
    </row>
    <row r="20" spans="1:4">
      <c r="A20" s="21" t="s">
        <v>516</v>
      </c>
      <c r="B20" t="s">
        <v>512</v>
      </c>
      <c r="C20" t="s">
        <v>482</v>
      </c>
      <c r="D20">
        <v>1</v>
      </c>
    </row>
    <row r="21" spans="1:4">
      <c r="A21" s="14" t="s">
        <v>517</v>
      </c>
      <c r="B21" t="s">
        <v>498</v>
      </c>
      <c r="C21" t="s">
        <v>514</v>
      </c>
      <c r="D21">
        <v>1</v>
      </c>
    </row>
    <row r="22" spans="1:4">
      <c r="A22" s="14" t="s">
        <v>518</v>
      </c>
      <c r="B22" t="s">
        <v>498</v>
      </c>
      <c r="C22" t="s">
        <v>493</v>
      </c>
      <c r="D22">
        <v>1</v>
      </c>
    </row>
    <row r="23" spans="1:4">
      <c r="A23" s="14" t="s">
        <v>519</v>
      </c>
      <c r="B23" t="s">
        <v>520</v>
      </c>
      <c r="C23" t="s">
        <v>493</v>
      </c>
      <c r="D23">
        <v>0</v>
      </c>
    </row>
    <row r="24" spans="1:4">
      <c r="A24" s="14" t="s">
        <v>521</v>
      </c>
      <c r="B24" t="s">
        <v>492</v>
      </c>
      <c r="C24" t="s">
        <v>508</v>
      </c>
      <c r="D24">
        <v>1</v>
      </c>
    </row>
    <row r="25" spans="1:4">
      <c r="A25" s="21" t="s">
        <v>522</v>
      </c>
      <c r="B25" t="s">
        <v>484</v>
      </c>
      <c r="C25" t="s">
        <v>506</v>
      </c>
      <c r="D25">
        <v>0</v>
      </c>
    </row>
    <row r="26" spans="1:4">
      <c r="A26" s="14" t="s">
        <v>523</v>
      </c>
      <c r="B26" t="s">
        <v>498</v>
      </c>
      <c r="C26" t="s">
        <v>488</v>
      </c>
      <c r="D26">
        <v>0</v>
      </c>
    </row>
    <row r="27" spans="1:4">
      <c r="A27" s="14" t="s">
        <v>524</v>
      </c>
      <c r="B27" t="s">
        <v>492</v>
      </c>
      <c r="C27" t="s">
        <v>488</v>
      </c>
      <c r="D27">
        <v>0</v>
      </c>
    </row>
    <row r="28" spans="1:4">
      <c r="A28" s="14" t="s">
        <v>525</v>
      </c>
      <c r="B28" t="s">
        <v>512</v>
      </c>
      <c r="C28" t="s">
        <v>485</v>
      </c>
      <c r="D28">
        <v>1</v>
      </c>
    </row>
    <row r="29" spans="1:4">
      <c r="A29" s="14" t="s">
        <v>526</v>
      </c>
      <c r="B29" t="s">
        <v>484</v>
      </c>
      <c r="C29" t="s">
        <v>514</v>
      </c>
      <c r="D29">
        <v>0</v>
      </c>
    </row>
    <row r="30" spans="1:4">
      <c r="A30" s="14" t="s">
        <v>527</v>
      </c>
      <c r="B30" t="s">
        <v>481</v>
      </c>
      <c r="C30" t="s">
        <v>496</v>
      </c>
      <c r="D30">
        <v>0</v>
      </c>
    </row>
    <row r="31" spans="1:4">
      <c r="A31" s="14" t="s">
        <v>528</v>
      </c>
      <c r="B31" t="s">
        <v>512</v>
      </c>
      <c r="C31" t="s">
        <v>482</v>
      </c>
      <c r="D31">
        <v>0</v>
      </c>
    </row>
    <row r="32" spans="1:4">
      <c r="A32" s="14" t="s">
        <v>529</v>
      </c>
      <c r="B32" t="s">
        <v>492</v>
      </c>
      <c r="C32" t="s">
        <v>490</v>
      </c>
      <c r="D32">
        <v>0</v>
      </c>
    </row>
    <row r="33" spans="1:4">
      <c r="A33" s="14" t="s">
        <v>530</v>
      </c>
      <c r="B33" t="s">
        <v>531</v>
      </c>
      <c r="C33" t="s">
        <v>488</v>
      </c>
      <c r="D33">
        <v>1</v>
      </c>
    </row>
    <row r="34" spans="1:4">
      <c r="A34" s="14" t="s">
        <v>532</v>
      </c>
      <c r="B34" t="s">
        <v>512</v>
      </c>
      <c r="C34" t="s">
        <v>514</v>
      </c>
      <c r="D34">
        <v>0</v>
      </c>
    </row>
    <row r="35" spans="1:4">
      <c r="A35" s="14" t="s">
        <v>533</v>
      </c>
      <c r="B35" t="s">
        <v>502</v>
      </c>
      <c r="C35" t="s">
        <v>493</v>
      </c>
      <c r="D35">
        <v>1</v>
      </c>
    </row>
    <row r="36" spans="1:4">
      <c r="A36" s="21" t="s">
        <v>534</v>
      </c>
      <c r="B36" t="s">
        <v>481</v>
      </c>
      <c r="C36" t="s">
        <v>514</v>
      </c>
      <c r="D36">
        <v>1</v>
      </c>
    </row>
    <row r="37" spans="1:4">
      <c r="A37" s="14" t="s">
        <v>535</v>
      </c>
      <c r="B37" t="s">
        <v>484</v>
      </c>
      <c r="C37" t="s">
        <v>482</v>
      </c>
      <c r="D37">
        <v>1</v>
      </c>
    </row>
    <row r="38" spans="1:4">
      <c r="A38" s="14" t="s">
        <v>536</v>
      </c>
      <c r="B38" t="s">
        <v>512</v>
      </c>
      <c r="C38" t="s">
        <v>508</v>
      </c>
      <c r="D38">
        <v>0</v>
      </c>
    </row>
    <row r="39" spans="1:4">
      <c r="A39" s="14" t="s">
        <v>537</v>
      </c>
      <c r="B39" t="s">
        <v>512</v>
      </c>
      <c r="C39" t="s">
        <v>538</v>
      </c>
      <c r="D39">
        <v>1</v>
      </c>
    </row>
    <row r="40" spans="1:4">
      <c r="A40" s="14" t="s">
        <v>539</v>
      </c>
      <c r="B40" t="s">
        <v>487</v>
      </c>
      <c r="C40" t="s">
        <v>508</v>
      </c>
      <c r="D40">
        <v>0</v>
      </c>
    </row>
    <row r="41" spans="1:4">
      <c r="A41" s="14" t="s">
        <v>540</v>
      </c>
      <c r="B41" t="s">
        <v>502</v>
      </c>
      <c r="C41" t="s">
        <v>485</v>
      </c>
      <c r="D41">
        <v>0</v>
      </c>
    </row>
    <row r="42" spans="1:4">
      <c r="A42" s="14" t="s">
        <v>541</v>
      </c>
      <c r="B42" t="s">
        <v>531</v>
      </c>
      <c r="C42" t="s">
        <v>508</v>
      </c>
      <c r="D42">
        <v>0</v>
      </c>
    </row>
    <row r="43" spans="1:4">
      <c r="A43" s="14" t="s">
        <v>542</v>
      </c>
      <c r="B43" t="s">
        <v>502</v>
      </c>
      <c r="C43" t="s">
        <v>490</v>
      </c>
      <c r="D43">
        <v>1</v>
      </c>
    </row>
    <row r="44" spans="1:4">
      <c r="A44" s="14" t="s">
        <v>543</v>
      </c>
      <c r="B44" t="s">
        <v>531</v>
      </c>
      <c r="C44" t="s">
        <v>508</v>
      </c>
      <c r="D44">
        <v>1</v>
      </c>
    </row>
    <row r="45" spans="1:4">
      <c r="A45" s="14" t="s">
        <v>544</v>
      </c>
      <c r="B45" t="s">
        <v>495</v>
      </c>
      <c r="C45" t="s">
        <v>493</v>
      </c>
      <c r="D45">
        <v>1</v>
      </c>
    </row>
    <row r="46" spans="1:4">
      <c r="A46" s="14" t="s">
        <v>545</v>
      </c>
      <c r="B46" t="s">
        <v>502</v>
      </c>
      <c r="C46" t="s">
        <v>506</v>
      </c>
      <c r="D46">
        <v>1</v>
      </c>
    </row>
    <row r="47" spans="1:4">
      <c r="A47" s="21" t="s">
        <v>546</v>
      </c>
      <c r="B47" t="s">
        <v>492</v>
      </c>
      <c r="C47" t="s">
        <v>485</v>
      </c>
      <c r="D47">
        <v>1</v>
      </c>
    </row>
    <row r="48" spans="1:4">
      <c r="A48" s="14" t="s">
        <v>547</v>
      </c>
      <c r="B48" t="s">
        <v>495</v>
      </c>
      <c r="C48" t="s">
        <v>485</v>
      </c>
      <c r="D48">
        <v>1</v>
      </c>
    </row>
    <row r="49" spans="1:4">
      <c r="A49" s="14" t="s">
        <v>548</v>
      </c>
      <c r="B49" t="s">
        <v>492</v>
      </c>
      <c r="C49" t="s">
        <v>488</v>
      </c>
      <c r="D49">
        <v>1</v>
      </c>
    </row>
    <row r="50" spans="1:4">
      <c r="A50" s="14" t="s">
        <v>549</v>
      </c>
      <c r="B50" t="s">
        <v>498</v>
      </c>
      <c r="C50" t="s">
        <v>488</v>
      </c>
      <c r="D50">
        <v>0</v>
      </c>
    </row>
    <row r="51" spans="1:4">
      <c r="A51" s="14" t="s">
        <v>550</v>
      </c>
      <c r="B51" t="s">
        <v>492</v>
      </c>
      <c r="C51" t="s">
        <v>499</v>
      </c>
      <c r="D51">
        <v>1</v>
      </c>
    </row>
    <row r="52" spans="1:4">
      <c r="A52" s="14" t="s">
        <v>551</v>
      </c>
      <c r="B52" t="s">
        <v>484</v>
      </c>
      <c r="C52" t="s">
        <v>514</v>
      </c>
      <c r="D52">
        <v>0</v>
      </c>
    </row>
    <row r="53" spans="1:4">
      <c r="A53" s="14" t="s">
        <v>552</v>
      </c>
      <c r="B53" t="s">
        <v>502</v>
      </c>
      <c r="C53" t="s">
        <v>493</v>
      </c>
      <c r="D53">
        <v>1</v>
      </c>
    </row>
    <row r="54" spans="1:4">
      <c r="A54" s="14" t="s">
        <v>553</v>
      </c>
      <c r="B54" t="s">
        <v>492</v>
      </c>
      <c r="C54" t="s">
        <v>482</v>
      </c>
      <c r="D54">
        <v>1</v>
      </c>
    </row>
    <row r="55" spans="1:4">
      <c r="A55" s="14" t="s">
        <v>554</v>
      </c>
      <c r="B55" t="s">
        <v>487</v>
      </c>
      <c r="C55" t="s">
        <v>482</v>
      </c>
      <c r="D55">
        <v>1</v>
      </c>
    </row>
    <row r="56" spans="1:4">
      <c r="A56" s="14" t="s">
        <v>555</v>
      </c>
      <c r="B56" t="s">
        <v>495</v>
      </c>
      <c r="C56" t="s">
        <v>514</v>
      </c>
      <c r="D56">
        <v>0</v>
      </c>
    </row>
    <row r="57" spans="1:4">
      <c r="A57" s="14" t="s">
        <v>556</v>
      </c>
      <c r="B57" t="s">
        <v>502</v>
      </c>
      <c r="C57" t="s">
        <v>482</v>
      </c>
      <c r="D57">
        <v>1</v>
      </c>
    </row>
    <row r="58" spans="1:4">
      <c r="A58" s="14" t="s">
        <v>557</v>
      </c>
      <c r="B58" t="s">
        <v>484</v>
      </c>
      <c r="C58" t="s">
        <v>508</v>
      </c>
      <c r="D58">
        <v>0</v>
      </c>
    </row>
    <row r="59" spans="1:4">
      <c r="A59" s="14" t="s">
        <v>558</v>
      </c>
      <c r="B59" t="s">
        <v>502</v>
      </c>
      <c r="C59" t="s">
        <v>485</v>
      </c>
      <c r="D59">
        <v>0</v>
      </c>
    </row>
    <row r="60" spans="1:4">
      <c r="A60" s="14" t="s">
        <v>559</v>
      </c>
      <c r="B60" t="s">
        <v>520</v>
      </c>
      <c r="C60" t="s">
        <v>488</v>
      </c>
      <c r="D60">
        <v>1</v>
      </c>
    </row>
    <row r="61" spans="1:4">
      <c r="A61" s="14" t="s">
        <v>560</v>
      </c>
      <c r="B61" t="s">
        <v>492</v>
      </c>
      <c r="C61" t="s">
        <v>482</v>
      </c>
      <c r="D61">
        <v>1</v>
      </c>
    </row>
    <row r="62" spans="1:4">
      <c r="A62" s="14" t="s">
        <v>561</v>
      </c>
      <c r="B62" t="s">
        <v>512</v>
      </c>
      <c r="C62" t="s">
        <v>482</v>
      </c>
      <c r="D62">
        <v>1</v>
      </c>
    </row>
    <row r="63" spans="1:4">
      <c r="A63" s="14" t="s">
        <v>562</v>
      </c>
      <c r="B63" t="s">
        <v>492</v>
      </c>
      <c r="C63" t="s">
        <v>508</v>
      </c>
      <c r="D63">
        <v>0</v>
      </c>
    </row>
    <row r="64" spans="1:4">
      <c r="A64" s="14" t="s">
        <v>563</v>
      </c>
      <c r="B64" t="s">
        <v>492</v>
      </c>
      <c r="C64" t="s">
        <v>508</v>
      </c>
      <c r="D64">
        <v>0</v>
      </c>
    </row>
    <row r="65" spans="1:4">
      <c r="A65" s="14" t="s">
        <v>564</v>
      </c>
      <c r="B65" t="s">
        <v>484</v>
      </c>
      <c r="C65" t="s">
        <v>485</v>
      </c>
      <c r="D65">
        <v>1</v>
      </c>
    </row>
    <row r="66" spans="1:4">
      <c r="A66" s="14" t="s">
        <v>565</v>
      </c>
      <c r="B66" t="s">
        <v>531</v>
      </c>
      <c r="C66" t="s">
        <v>499</v>
      </c>
      <c r="D66">
        <v>1</v>
      </c>
    </row>
    <row r="67" spans="1:4">
      <c r="A67" s="14" t="s">
        <v>566</v>
      </c>
      <c r="B67" t="s">
        <v>481</v>
      </c>
      <c r="C67" t="s">
        <v>538</v>
      </c>
      <c r="D67">
        <v>1</v>
      </c>
    </row>
    <row r="68" spans="1:4">
      <c r="A68" s="14" t="s">
        <v>567</v>
      </c>
      <c r="B68" t="s">
        <v>520</v>
      </c>
      <c r="C68" t="s">
        <v>514</v>
      </c>
      <c r="D68">
        <v>1</v>
      </c>
    </row>
    <row r="69" spans="1:4">
      <c r="A69" s="14" t="s">
        <v>568</v>
      </c>
      <c r="B69" t="s">
        <v>492</v>
      </c>
      <c r="C69" t="s">
        <v>496</v>
      </c>
      <c r="D69">
        <v>1</v>
      </c>
    </row>
    <row r="70" spans="1:4">
      <c r="A70" s="14" t="s">
        <v>569</v>
      </c>
      <c r="B70" t="s">
        <v>520</v>
      </c>
      <c r="C70" t="s">
        <v>499</v>
      </c>
      <c r="D70">
        <v>0</v>
      </c>
    </row>
    <row r="71" spans="1:4">
      <c r="A71" s="14" t="s">
        <v>570</v>
      </c>
      <c r="B71" t="s">
        <v>492</v>
      </c>
      <c r="C71" t="s">
        <v>490</v>
      </c>
      <c r="D71">
        <v>1</v>
      </c>
    </row>
    <row r="72" spans="1:4">
      <c r="A72" s="21" t="s">
        <v>571</v>
      </c>
      <c r="B72" t="s">
        <v>502</v>
      </c>
      <c r="C72" t="s">
        <v>482</v>
      </c>
      <c r="D72">
        <v>1</v>
      </c>
    </row>
    <row r="73" spans="1:4">
      <c r="A73" s="14" t="s">
        <v>572</v>
      </c>
      <c r="B73" t="s">
        <v>531</v>
      </c>
      <c r="C73" t="s">
        <v>493</v>
      </c>
      <c r="D73">
        <v>0</v>
      </c>
    </row>
    <row r="74" spans="1:4">
      <c r="A74" s="14" t="s">
        <v>573</v>
      </c>
      <c r="B74" t="s">
        <v>487</v>
      </c>
      <c r="C74" t="s">
        <v>482</v>
      </c>
      <c r="D74">
        <v>1</v>
      </c>
    </row>
    <row r="75" spans="1:4">
      <c r="A75" s="14" t="s">
        <v>574</v>
      </c>
      <c r="B75" t="s">
        <v>502</v>
      </c>
      <c r="C75" t="s">
        <v>493</v>
      </c>
      <c r="D75">
        <v>0</v>
      </c>
    </row>
    <row r="76" spans="1:4">
      <c r="A76" s="14" t="s">
        <v>575</v>
      </c>
      <c r="B76" t="s">
        <v>498</v>
      </c>
      <c r="C76" t="s">
        <v>514</v>
      </c>
      <c r="D76">
        <v>1</v>
      </c>
    </row>
    <row r="77" spans="1:4">
      <c r="A77" s="14" t="s">
        <v>576</v>
      </c>
      <c r="B77" t="s">
        <v>498</v>
      </c>
      <c r="C77" t="s">
        <v>485</v>
      </c>
      <c r="D77">
        <v>0</v>
      </c>
    </row>
    <row r="78" spans="1:4">
      <c r="A78" s="14" t="s">
        <v>577</v>
      </c>
      <c r="B78" t="s">
        <v>512</v>
      </c>
      <c r="C78" t="s">
        <v>490</v>
      </c>
      <c r="D78">
        <v>1</v>
      </c>
    </row>
    <row r="79" spans="1:4">
      <c r="A79" s="21" t="s">
        <v>578</v>
      </c>
      <c r="B79" t="s">
        <v>495</v>
      </c>
      <c r="C79" t="s">
        <v>514</v>
      </c>
      <c r="D79">
        <v>0</v>
      </c>
    </row>
    <row r="80" spans="1:4">
      <c r="A80" s="14" t="s">
        <v>579</v>
      </c>
      <c r="B80" t="s">
        <v>531</v>
      </c>
      <c r="C80" t="s">
        <v>482</v>
      </c>
      <c r="D80">
        <v>1</v>
      </c>
    </row>
    <row r="81" spans="1:4">
      <c r="A81" s="21" t="s">
        <v>580</v>
      </c>
      <c r="B81" t="s">
        <v>498</v>
      </c>
      <c r="C81" t="s">
        <v>488</v>
      </c>
      <c r="D81">
        <v>1</v>
      </c>
    </row>
    <row r="82" spans="1:4">
      <c r="A82" s="14" t="s">
        <v>581</v>
      </c>
      <c r="B82" t="s">
        <v>495</v>
      </c>
      <c r="C82" t="s">
        <v>499</v>
      </c>
      <c r="D82">
        <v>1</v>
      </c>
    </row>
    <row r="83" spans="1:4">
      <c r="A83" s="14" t="s">
        <v>582</v>
      </c>
      <c r="B83" t="s">
        <v>492</v>
      </c>
      <c r="C83" t="s">
        <v>496</v>
      </c>
      <c r="D83">
        <v>1</v>
      </c>
    </row>
    <row r="84" spans="1:4">
      <c r="A84" s="14" t="s">
        <v>583</v>
      </c>
      <c r="B84" t="s">
        <v>502</v>
      </c>
      <c r="C84" t="s">
        <v>490</v>
      </c>
      <c r="D84">
        <v>1</v>
      </c>
    </row>
    <row r="85" spans="1:4">
      <c r="A85" s="14" t="s">
        <v>584</v>
      </c>
      <c r="B85" t="s">
        <v>531</v>
      </c>
      <c r="C85" t="s">
        <v>490</v>
      </c>
      <c r="D85">
        <v>1</v>
      </c>
    </row>
    <row r="86" spans="1:4">
      <c r="A86" s="14" t="s">
        <v>585</v>
      </c>
      <c r="B86" t="s">
        <v>520</v>
      </c>
      <c r="C86" t="s">
        <v>496</v>
      </c>
      <c r="D86">
        <v>0</v>
      </c>
    </row>
    <row r="87" spans="1:4">
      <c r="A87" s="14" t="s">
        <v>586</v>
      </c>
      <c r="B87" t="s">
        <v>498</v>
      </c>
      <c r="C87" t="s">
        <v>514</v>
      </c>
      <c r="D87">
        <v>0</v>
      </c>
    </row>
    <row r="88" spans="1:4">
      <c r="A88" s="14" t="s">
        <v>587</v>
      </c>
      <c r="B88" t="s">
        <v>520</v>
      </c>
      <c r="C88" t="s">
        <v>493</v>
      </c>
      <c r="D88">
        <v>0</v>
      </c>
    </row>
    <row r="89" spans="1:4">
      <c r="A89" s="14" t="s">
        <v>588</v>
      </c>
      <c r="B89" t="s">
        <v>487</v>
      </c>
      <c r="C89" t="s">
        <v>485</v>
      </c>
      <c r="D89">
        <v>0</v>
      </c>
    </row>
    <row r="90" spans="1:4">
      <c r="A90" s="14" t="s">
        <v>589</v>
      </c>
      <c r="B90" t="s">
        <v>487</v>
      </c>
      <c r="C90" t="s">
        <v>499</v>
      </c>
      <c r="D90">
        <v>1</v>
      </c>
    </row>
    <row r="91" spans="1:4">
      <c r="A91" s="14" t="s">
        <v>590</v>
      </c>
      <c r="B91" t="s">
        <v>487</v>
      </c>
      <c r="C91" t="s">
        <v>499</v>
      </c>
      <c r="D91">
        <v>1</v>
      </c>
    </row>
    <row r="92" spans="1:4">
      <c r="A92" s="14" t="s">
        <v>591</v>
      </c>
      <c r="B92" t="s">
        <v>512</v>
      </c>
      <c r="C92" t="s">
        <v>499</v>
      </c>
      <c r="D92">
        <v>0</v>
      </c>
    </row>
    <row r="93" spans="1:4">
      <c r="A93" s="14" t="s">
        <v>592</v>
      </c>
      <c r="B93" t="s">
        <v>487</v>
      </c>
      <c r="C93" t="s">
        <v>488</v>
      </c>
      <c r="D93">
        <v>0</v>
      </c>
    </row>
    <row r="94" spans="1:4">
      <c r="A94" s="14" t="s">
        <v>593</v>
      </c>
      <c r="B94" t="s">
        <v>492</v>
      </c>
      <c r="C94" t="s">
        <v>493</v>
      </c>
      <c r="D94">
        <v>0</v>
      </c>
    </row>
    <row r="95" spans="1:4">
      <c r="A95" s="14" t="s">
        <v>594</v>
      </c>
      <c r="B95" t="s">
        <v>498</v>
      </c>
      <c r="C95" t="s">
        <v>485</v>
      </c>
      <c r="D95">
        <v>1</v>
      </c>
    </row>
    <row r="96" spans="1:4">
      <c r="A96" s="14" t="s">
        <v>595</v>
      </c>
      <c r="B96" t="s">
        <v>481</v>
      </c>
      <c r="C96" t="s">
        <v>485</v>
      </c>
      <c r="D96">
        <v>0</v>
      </c>
    </row>
    <row r="97" spans="1:4">
      <c r="A97" s="14" t="s">
        <v>596</v>
      </c>
      <c r="B97" t="s">
        <v>492</v>
      </c>
      <c r="C97" t="s">
        <v>508</v>
      </c>
      <c r="D97">
        <v>0</v>
      </c>
    </row>
    <row r="98" spans="1:4">
      <c r="A98" s="14" t="s">
        <v>597</v>
      </c>
      <c r="B98" t="s">
        <v>495</v>
      </c>
      <c r="C98" t="s">
        <v>485</v>
      </c>
      <c r="D98">
        <v>1</v>
      </c>
    </row>
    <row r="99" spans="1:4">
      <c r="A99" s="14" t="s">
        <v>598</v>
      </c>
      <c r="B99" t="s">
        <v>487</v>
      </c>
      <c r="C99" t="s">
        <v>496</v>
      </c>
      <c r="D99">
        <v>1</v>
      </c>
    </row>
    <row r="100" spans="1:4">
      <c r="A100" s="21" t="s">
        <v>599</v>
      </c>
      <c r="B100" t="s">
        <v>487</v>
      </c>
      <c r="C100" t="s">
        <v>482</v>
      </c>
      <c r="D100">
        <v>1</v>
      </c>
    </row>
    <row r="116" spans="1:3">
      <c r="A116" s="15">
        <v>191324072564</v>
      </c>
      <c r="B116"/>
      <c r="C116">
        <f>RANK(A116,$A$116:$A$214,1)</f>
        <v>18</v>
      </c>
    </row>
    <row r="117" spans="1:3">
      <c r="A117" s="15">
        <v>22870084740</v>
      </c>
      <c r="B117"/>
      <c r="C117">
        <f t="shared" ref="C117:C148" si="0">RANK(A117,$A$116:$A$214,1)</f>
        <v>4</v>
      </c>
    </row>
    <row r="118" spans="1:3">
      <c r="A118" s="15">
        <v>907530193418</v>
      </c>
      <c r="B118"/>
      <c r="C118">
        <f t="shared" si="0"/>
        <v>88</v>
      </c>
    </row>
    <row r="119" spans="1:3">
      <c r="A119" s="15">
        <v>782477325875</v>
      </c>
      <c r="B119"/>
      <c r="C119">
        <f t="shared" si="0"/>
        <v>80</v>
      </c>
    </row>
    <row r="120" spans="1:3">
      <c r="A120" s="15">
        <v>484883120811</v>
      </c>
      <c r="B120"/>
      <c r="C120">
        <f t="shared" si="0"/>
        <v>45</v>
      </c>
    </row>
    <row r="121" spans="1:3">
      <c r="A121" s="15">
        <v>160757267524</v>
      </c>
      <c r="B121"/>
      <c r="C121">
        <f t="shared" si="0"/>
        <v>16</v>
      </c>
    </row>
    <row r="122" spans="1:3">
      <c r="A122" s="15">
        <v>67251439859</v>
      </c>
      <c r="B122"/>
      <c r="C122">
        <f t="shared" si="0"/>
        <v>8</v>
      </c>
    </row>
    <row r="123" spans="1:3">
      <c r="A123" s="15">
        <v>363307753188</v>
      </c>
      <c r="B123"/>
      <c r="C123">
        <f t="shared" si="0"/>
        <v>34</v>
      </c>
    </row>
    <row r="124" spans="1:3">
      <c r="A124" s="15">
        <v>327326110766</v>
      </c>
      <c r="B124"/>
      <c r="C124">
        <f t="shared" si="0"/>
        <v>28</v>
      </c>
    </row>
    <row r="125" spans="1:3">
      <c r="A125" s="15">
        <v>989510340070</v>
      </c>
      <c r="B125"/>
      <c r="C125">
        <f t="shared" si="0"/>
        <v>99</v>
      </c>
    </row>
    <row r="126" spans="1:3">
      <c r="A126" s="15">
        <v>749516197418</v>
      </c>
      <c r="B126"/>
      <c r="C126">
        <f t="shared" si="0"/>
        <v>77</v>
      </c>
    </row>
    <row r="127" spans="1:3">
      <c r="A127" s="15">
        <v>179583666716</v>
      </c>
      <c r="B127"/>
      <c r="C127">
        <f t="shared" si="0"/>
        <v>17</v>
      </c>
    </row>
    <row r="128" spans="1:3">
      <c r="A128" s="15">
        <v>421888789530</v>
      </c>
      <c r="B128"/>
      <c r="C128">
        <f t="shared" si="0"/>
        <v>37</v>
      </c>
    </row>
    <row r="129" spans="1:3">
      <c r="A129" s="15">
        <v>349911756220</v>
      </c>
      <c r="B129"/>
      <c r="C129">
        <f t="shared" si="0"/>
        <v>32</v>
      </c>
    </row>
    <row r="130" spans="1:3">
      <c r="A130" s="15">
        <v>423773665981</v>
      </c>
      <c r="B130"/>
      <c r="C130">
        <f t="shared" si="0"/>
        <v>38</v>
      </c>
    </row>
    <row r="131" spans="1:3">
      <c r="A131" s="15">
        <v>697296286755</v>
      </c>
      <c r="B131"/>
      <c r="C131">
        <f t="shared" si="0"/>
        <v>70</v>
      </c>
    </row>
    <row r="132" spans="1:3">
      <c r="A132" s="15">
        <v>959257882686</v>
      </c>
      <c r="B132"/>
      <c r="C132">
        <f t="shared" si="0"/>
        <v>94</v>
      </c>
    </row>
    <row r="133" spans="1:3">
      <c r="A133" s="15">
        <v>458129043110</v>
      </c>
      <c r="B133"/>
      <c r="C133">
        <f t="shared" si="0"/>
        <v>42</v>
      </c>
    </row>
    <row r="134" spans="1:3">
      <c r="A134" s="15">
        <v>519229791852</v>
      </c>
      <c r="B134"/>
      <c r="C134">
        <f t="shared" si="0"/>
        <v>48</v>
      </c>
    </row>
    <row r="135" spans="1:3">
      <c r="A135" s="15">
        <v>526232114279</v>
      </c>
      <c r="B135"/>
      <c r="C135">
        <f t="shared" si="0"/>
        <v>50</v>
      </c>
    </row>
    <row r="136" spans="1:3">
      <c r="A136" s="15">
        <v>625552716071</v>
      </c>
      <c r="B136"/>
      <c r="C136">
        <f t="shared" si="0"/>
        <v>64</v>
      </c>
    </row>
    <row r="137" spans="1:3">
      <c r="A137" s="15">
        <v>632031145179</v>
      </c>
      <c r="B137"/>
      <c r="C137">
        <f t="shared" si="0"/>
        <v>65</v>
      </c>
    </row>
    <row r="138" spans="1:3">
      <c r="A138" s="15">
        <v>349675122018</v>
      </c>
      <c r="B138"/>
      <c r="C138">
        <f t="shared" si="0"/>
        <v>31</v>
      </c>
    </row>
    <row r="139" spans="1:3">
      <c r="A139" s="15">
        <v>60086908578</v>
      </c>
      <c r="B139"/>
      <c r="C139">
        <f t="shared" si="0"/>
        <v>7</v>
      </c>
    </row>
    <row r="140" spans="1:3">
      <c r="A140" s="15">
        <v>220287374171</v>
      </c>
      <c r="B140"/>
      <c r="C140">
        <f t="shared" si="0"/>
        <v>22</v>
      </c>
    </row>
    <row r="141" spans="1:3">
      <c r="A141" s="15">
        <v>108813327675</v>
      </c>
      <c r="B141"/>
      <c r="C141">
        <f t="shared" si="0"/>
        <v>10</v>
      </c>
    </row>
    <row r="142" spans="1:3">
      <c r="A142" s="15">
        <v>732791275124</v>
      </c>
      <c r="B142"/>
      <c r="C142">
        <f t="shared" si="0"/>
        <v>76</v>
      </c>
    </row>
    <row r="143" spans="1:3">
      <c r="A143" s="15">
        <v>614618967575</v>
      </c>
      <c r="B143"/>
      <c r="C143">
        <f t="shared" si="0"/>
        <v>61</v>
      </c>
    </row>
    <row r="144" spans="1:3">
      <c r="A144" s="15">
        <v>504073900182</v>
      </c>
      <c r="B144"/>
      <c r="C144">
        <f t="shared" si="0"/>
        <v>46</v>
      </c>
    </row>
    <row r="145" spans="1:3">
      <c r="A145" s="15">
        <v>708099822077</v>
      </c>
      <c r="B145"/>
      <c r="C145">
        <f t="shared" si="0"/>
        <v>72</v>
      </c>
    </row>
    <row r="146" spans="1:3">
      <c r="A146" s="15">
        <v>549024599456</v>
      </c>
      <c r="B146"/>
      <c r="C146">
        <f t="shared" si="0"/>
        <v>55</v>
      </c>
    </row>
    <row r="147" spans="1:3">
      <c r="A147" s="15">
        <v>30639221359</v>
      </c>
      <c r="B147"/>
      <c r="C147">
        <f t="shared" si="0"/>
        <v>5</v>
      </c>
    </row>
    <row r="148" spans="1:3">
      <c r="A148" s="15">
        <v>808506206784</v>
      </c>
      <c r="B148"/>
      <c r="C148">
        <f t="shared" si="0"/>
        <v>82</v>
      </c>
    </row>
    <row r="149" spans="1:3">
      <c r="A149" s="15">
        <v>962762287948</v>
      </c>
      <c r="B149"/>
      <c r="C149">
        <f t="shared" ref="C149:C180" si="1">RANK(A149,$A$116:$A$214,1)</f>
        <v>95</v>
      </c>
    </row>
    <row r="150" spans="1:3">
      <c r="A150" s="15">
        <v>143652694698</v>
      </c>
      <c r="B150"/>
      <c r="C150">
        <f t="shared" si="1"/>
        <v>14</v>
      </c>
    </row>
    <row r="151" spans="1:3">
      <c r="A151" s="15">
        <v>620011482110</v>
      </c>
      <c r="B151"/>
      <c r="C151">
        <f t="shared" si="1"/>
        <v>63</v>
      </c>
    </row>
    <row r="152" spans="1:3">
      <c r="A152" s="15">
        <v>688728565006</v>
      </c>
      <c r="B152"/>
      <c r="C152">
        <f t="shared" si="1"/>
        <v>69</v>
      </c>
    </row>
    <row r="153" spans="1:3">
      <c r="A153" s="15">
        <v>212306569390</v>
      </c>
      <c r="B153"/>
      <c r="C153">
        <f t="shared" si="1"/>
        <v>21</v>
      </c>
    </row>
    <row r="154" spans="1:3">
      <c r="A154" s="15">
        <v>436404195482</v>
      </c>
      <c r="B154"/>
      <c r="C154">
        <f t="shared" si="1"/>
        <v>39</v>
      </c>
    </row>
    <row r="155" spans="1:3">
      <c r="A155" s="15">
        <v>345818627726</v>
      </c>
      <c r="B155"/>
      <c r="C155">
        <f t="shared" si="1"/>
        <v>30</v>
      </c>
    </row>
    <row r="156" spans="1:3">
      <c r="A156" s="15">
        <v>767190245697</v>
      </c>
      <c r="B156"/>
      <c r="C156">
        <f t="shared" si="1"/>
        <v>78</v>
      </c>
    </row>
    <row r="157" spans="1:3">
      <c r="A157" s="15">
        <v>822766920641</v>
      </c>
      <c r="B157"/>
      <c r="C157">
        <f t="shared" si="1"/>
        <v>83</v>
      </c>
    </row>
    <row r="158" spans="1:3">
      <c r="A158" s="15">
        <v>898300998621</v>
      </c>
      <c r="B158"/>
      <c r="C158">
        <f t="shared" si="1"/>
        <v>87</v>
      </c>
    </row>
    <row r="159" spans="1:3">
      <c r="A159" s="15">
        <v>947113512634</v>
      </c>
      <c r="B159"/>
      <c r="C159">
        <f t="shared" si="1"/>
        <v>93</v>
      </c>
    </row>
    <row r="160" spans="1:3">
      <c r="A160" s="15">
        <v>618461248265</v>
      </c>
      <c r="B160"/>
      <c r="C160">
        <f t="shared" si="1"/>
        <v>62</v>
      </c>
    </row>
    <row r="161" spans="1:3">
      <c r="A161" s="15">
        <v>936611668541</v>
      </c>
      <c r="B161"/>
      <c r="C161">
        <f t="shared" si="1"/>
        <v>92</v>
      </c>
    </row>
    <row r="162" spans="1:3">
      <c r="A162" s="15">
        <v>980253468735</v>
      </c>
      <c r="B162"/>
      <c r="C162">
        <f t="shared" si="1"/>
        <v>98</v>
      </c>
    </row>
    <row r="163" spans="1:3">
      <c r="A163" s="15">
        <v>196972289029</v>
      </c>
      <c r="B163"/>
      <c r="C163">
        <f t="shared" si="1"/>
        <v>20</v>
      </c>
    </row>
    <row r="164" spans="1:3">
      <c r="A164" s="15">
        <v>528428153974</v>
      </c>
      <c r="B164"/>
      <c r="C164">
        <f t="shared" si="1"/>
        <v>52</v>
      </c>
    </row>
    <row r="165" spans="1:3">
      <c r="A165" s="15">
        <v>436805008912</v>
      </c>
      <c r="B165"/>
      <c r="C165">
        <f t="shared" si="1"/>
        <v>40</v>
      </c>
    </row>
    <row r="166" spans="1:3">
      <c r="A166" s="15">
        <v>966850029052</v>
      </c>
      <c r="B166"/>
      <c r="C166">
        <f t="shared" si="1"/>
        <v>96</v>
      </c>
    </row>
    <row r="167" spans="1:3">
      <c r="A167" s="15">
        <v>421418745874</v>
      </c>
      <c r="B167"/>
      <c r="C167">
        <f t="shared" si="1"/>
        <v>36</v>
      </c>
    </row>
    <row r="168" spans="1:3">
      <c r="A168" s="15">
        <v>610930824141</v>
      </c>
      <c r="B168"/>
      <c r="C168">
        <f t="shared" si="1"/>
        <v>60</v>
      </c>
    </row>
    <row r="169" spans="1:3">
      <c r="A169" s="15">
        <v>254848750430</v>
      </c>
      <c r="B169"/>
      <c r="C169">
        <f t="shared" si="1"/>
        <v>25</v>
      </c>
    </row>
    <row r="170" spans="1:3">
      <c r="A170" s="15">
        <v>138001467422</v>
      </c>
      <c r="B170"/>
      <c r="C170">
        <f t="shared" si="1"/>
        <v>13</v>
      </c>
    </row>
    <row r="171" spans="1:3">
      <c r="A171" s="15">
        <v>9363226215</v>
      </c>
      <c r="B171"/>
      <c r="C171">
        <f t="shared" si="1"/>
        <v>2</v>
      </c>
    </row>
    <row r="172" spans="1:3">
      <c r="A172" s="15">
        <v>119353564138</v>
      </c>
      <c r="B172"/>
      <c r="C172">
        <f t="shared" si="1"/>
        <v>11</v>
      </c>
    </row>
    <row r="173" spans="1:3">
      <c r="A173" s="15">
        <v>445308821969</v>
      </c>
      <c r="B173"/>
      <c r="C173">
        <f t="shared" si="1"/>
        <v>41</v>
      </c>
    </row>
    <row r="174" spans="1:3">
      <c r="A174" s="15">
        <v>807470672927</v>
      </c>
      <c r="B174"/>
      <c r="C174">
        <f t="shared" si="1"/>
        <v>81</v>
      </c>
    </row>
    <row r="175" spans="1:3">
      <c r="A175" s="15">
        <v>977806008734</v>
      </c>
      <c r="B175"/>
      <c r="C175">
        <f t="shared" si="1"/>
        <v>97</v>
      </c>
    </row>
    <row r="176" spans="1:3">
      <c r="A176" s="15">
        <v>608615577883</v>
      </c>
      <c r="B176"/>
      <c r="C176">
        <f t="shared" si="1"/>
        <v>59</v>
      </c>
    </row>
    <row r="177" spans="1:3">
      <c r="A177" s="15">
        <v>527631685099</v>
      </c>
      <c r="B177"/>
      <c r="C177">
        <f t="shared" si="1"/>
        <v>51</v>
      </c>
    </row>
    <row r="178" spans="1:3">
      <c r="A178" s="15">
        <v>344633713639</v>
      </c>
      <c r="B178"/>
      <c r="C178">
        <f t="shared" si="1"/>
        <v>29</v>
      </c>
    </row>
    <row r="179" spans="1:3">
      <c r="A179" s="15">
        <v>461668126506</v>
      </c>
      <c r="B179"/>
      <c r="C179">
        <f t="shared" si="1"/>
        <v>43</v>
      </c>
    </row>
    <row r="180" spans="1:3">
      <c r="A180" s="15">
        <v>416798438432</v>
      </c>
      <c r="B180"/>
      <c r="C180">
        <f t="shared" si="1"/>
        <v>35</v>
      </c>
    </row>
    <row r="181" spans="1:3">
      <c r="A181" s="15">
        <v>923298948603</v>
      </c>
      <c r="B181"/>
      <c r="C181">
        <f t="shared" ref="C181:C212" si="2">RANK(A181,$A$116:$A$214,1)</f>
        <v>89</v>
      </c>
    </row>
    <row r="182" spans="1:3">
      <c r="A182" s="15">
        <v>53425696133</v>
      </c>
      <c r="B182"/>
      <c r="C182">
        <f t="shared" si="2"/>
        <v>6</v>
      </c>
    </row>
    <row r="183" spans="1:3">
      <c r="A183" s="15">
        <v>675101773155</v>
      </c>
      <c r="B183"/>
      <c r="C183">
        <f t="shared" si="2"/>
        <v>68</v>
      </c>
    </row>
    <row r="184" spans="1:3">
      <c r="A184" s="15">
        <v>105999854191</v>
      </c>
      <c r="B184"/>
      <c r="C184">
        <f t="shared" si="2"/>
        <v>9</v>
      </c>
    </row>
    <row r="185" spans="1:3">
      <c r="A185" s="15">
        <v>7631597276</v>
      </c>
      <c r="B185"/>
      <c r="C185">
        <f t="shared" si="2"/>
        <v>1</v>
      </c>
    </row>
    <row r="186" spans="1:3">
      <c r="A186" s="15">
        <v>934616877088</v>
      </c>
      <c r="B186"/>
      <c r="C186">
        <f t="shared" si="2"/>
        <v>91</v>
      </c>
    </row>
    <row r="187" spans="1:3">
      <c r="A187" s="15">
        <v>555734519882</v>
      </c>
      <c r="B187"/>
      <c r="C187">
        <f t="shared" si="2"/>
        <v>56</v>
      </c>
    </row>
    <row r="188" spans="1:3">
      <c r="A188" s="15">
        <v>882368189273</v>
      </c>
      <c r="B188"/>
      <c r="C188">
        <f t="shared" si="2"/>
        <v>84</v>
      </c>
    </row>
    <row r="189" spans="1:3">
      <c r="A189" s="15">
        <v>289543812506</v>
      </c>
      <c r="B189"/>
      <c r="C189">
        <f t="shared" si="2"/>
        <v>26</v>
      </c>
    </row>
    <row r="190" spans="1:3">
      <c r="A190" s="15">
        <v>698493224555</v>
      </c>
      <c r="B190"/>
      <c r="C190">
        <f t="shared" si="2"/>
        <v>71</v>
      </c>
    </row>
    <row r="191" spans="1:3">
      <c r="A191" s="15">
        <v>891047494544</v>
      </c>
      <c r="B191"/>
      <c r="C191">
        <f t="shared" si="2"/>
        <v>85</v>
      </c>
    </row>
    <row r="192" spans="1:3">
      <c r="A192" s="15">
        <v>669684584781</v>
      </c>
      <c r="B192"/>
      <c r="C192">
        <f t="shared" si="2"/>
        <v>67</v>
      </c>
    </row>
    <row r="193" spans="1:3">
      <c r="A193" s="15">
        <v>528881993592</v>
      </c>
      <c r="B193"/>
      <c r="C193">
        <f t="shared" si="2"/>
        <v>53</v>
      </c>
    </row>
    <row r="194" spans="1:3">
      <c r="A194" s="15">
        <v>557448348093</v>
      </c>
      <c r="B194"/>
      <c r="C194">
        <f t="shared" si="2"/>
        <v>57</v>
      </c>
    </row>
    <row r="195" spans="1:3">
      <c r="A195" s="15">
        <v>894437051758</v>
      </c>
      <c r="B195"/>
      <c r="C195">
        <f t="shared" si="2"/>
        <v>86</v>
      </c>
    </row>
    <row r="196" spans="1:3">
      <c r="A196" s="15">
        <v>774801743459</v>
      </c>
      <c r="B196"/>
      <c r="C196">
        <f t="shared" si="2"/>
        <v>79</v>
      </c>
    </row>
    <row r="197" spans="1:3">
      <c r="A197" s="15">
        <v>233875321218</v>
      </c>
      <c r="B197"/>
      <c r="C197">
        <f t="shared" si="2"/>
        <v>23</v>
      </c>
    </row>
    <row r="198" spans="1:3">
      <c r="A198" s="15">
        <v>15989804673</v>
      </c>
      <c r="B198"/>
      <c r="C198">
        <f t="shared" si="2"/>
        <v>3</v>
      </c>
    </row>
    <row r="199" spans="1:3">
      <c r="A199" s="15">
        <v>351095348953</v>
      </c>
      <c r="B199"/>
      <c r="C199">
        <f t="shared" si="2"/>
        <v>33</v>
      </c>
    </row>
    <row r="200" spans="1:3">
      <c r="A200" s="15">
        <v>717856206536</v>
      </c>
      <c r="B200"/>
      <c r="C200">
        <f t="shared" si="2"/>
        <v>75</v>
      </c>
    </row>
    <row r="201" spans="1:3">
      <c r="A201" s="15">
        <v>664977758420</v>
      </c>
      <c r="B201"/>
      <c r="C201">
        <f t="shared" si="2"/>
        <v>66</v>
      </c>
    </row>
    <row r="202" spans="1:3">
      <c r="A202" s="15">
        <v>119727317066</v>
      </c>
      <c r="B202"/>
      <c r="C202">
        <f t="shared" si="2"/>
        <v>12</v>
      </c>
    </row>
    <row r="203" spans="1:3">
      <c r="A203" s="15">
        <v>711939226871</v>
      </c>
      <c r="B203"/>
      <c r="C203">
        <f t="shared" si="2"/>
        <v>74</v>
      </c>
    </row>
    <row r="204" spans="1:3">
      <c r="A204" s="15">
        <v>709620537586</v>
      </c>
      <c r="B204"/>
      <c r="C204">
        <f t="shared" si="2"/>
        <v>73</v>
      </c>
    </row>
    <row r="205" spans="1:3">
      <c r="A205" s="15">
        <v>191978184724</v>
      </c>
      <c r="B205"/>
      <c r="C205">
        <f t="shared" si="2"/>
        <v>19</v>
      </c>
    </row>
    <row r="206" spans="1:3">
      <c r="A206" s="15">
        <v>930223270619</v>
      </c>
      <c r="B206"/>
      <c r="C206">
        <f t="shared" si="2"/>
        <v>90</v>
      </c>
    </row>
    <row r="207" spans="1:3">
      <c r="A207" s="15">
        <v>537614391646</v>
      </c>
      <c r="B207"/>
      <c r="C207">
        <f t="shared" si="2"/>
        <v>54</v>
      </c>
    </row>
    <row r="208" spans="1:3">
      <c r="A208" s="15">
        <v>249453829909</v>
      </c>
      <c r="B208"/>
      <c r="C208">
        <f t="shared" si="2"/>
        <v>24</v>
      </c>
    </row>
    <row r="209" spans="1:3">
      <c r="A209" s="15">
        <v>584858096530</v>
      </c>
      <c r="B209"/>
      <c r="C209">
        <f t="shared" si="2"/>
        <v>58</v>
      </c>
    </row>
    <row r="210" spans="1:3">
      <c r="A210" s="15">
        <v>524620386176</v>
      </c>
      <c r="B210"/>
      <c r="C210">
        <f t="shared" si="2"/>
        <v>49</v>
      </c>
    </row>
    <row r="211" spans="1:3">
      <c r="A211" s="15">
        <v>159787478255</v>
      </c>
      <c r="B211"/>
      <c r="C211">
        <f t="shared" si="2"/>
        <v>15</v>
      </c>
    </row>
    <row r="212" spans="1:3">
      <c r="A212" s="15">
        <v>512108343333</v>
      </c>
      <c r="B212"/>
      <c r="C212">
        <f t="shared" si="2"/>
        <v>47</v>
      </c>
    </row>
    <row r="213" spans="1:3">
      <c r="A213" s="15">
        <v>299495991766</v>
      </c>
      <c r="B213"/>
      <c r="C213">
        <f>RANK(A213,$A$116:$A$214,1)</f>
        <v>27</v>
      </c>
    </row>
    <row r="214" spans="1:3">
      <c r="A214" s="15">
        <v>469148960899</v>
      </c>
      <c r="B214"/>
      <c r="C214">
        <f>RANK(A214,$A$116:$A$214,1)</f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"/>
  <sheetViews>
    <sheetView workbookViewId="0">
      <selection activeCell="B32" sqref="B32"/>
    </sheetView>
  </sheetViews>
  <sheetFormatPr defaultColWidth="9" defaultRowHeight="13.8" outlineLevelCol="1"/>
  <cols>
    <col min="1" max="1" width="4" style="8" customWidth="1"/>
    <col min="2" max="2" width="21.8888888888889" style="8" customWidth="1"/>
    <col min="3" max="3" width="14.4444444444444" style="8" customWidth="1"/>
    <col min="4" max="16358" width="9" style="8"/>
    <col min="16359" max="16384" width="9" style="9"/>
  </cols>
  <sheetData>
    <row r="1" spans="1:2">
      <c r="A1" s="10" t="s">
        <v>0</v>
      </c>
      <c r="B1" s="11" t="s">
        <v>600</v>
      </c>
    </row>
    <row r="2" ht="14.4" customHeight="1" spans="1:2">
      <c r="A2" s="12">
        <v>1</v>
      </c>
      <c r="B2" s="8" t="s">
        <v>455</v>
      </c>
    </row>
    <row r="3" spans="1:2">
      <c r="A3" s="12">
        <v>2</v>
      </c>
      <c r="B3" s="8" t="s">
        <v>353</v>
      </c>
    </row>
    <row r="4" ht="14.4" customHeight="1" spans="1:2">
      <c r="A4" s="12">
        <v>3</v>
      </c>
      <c r="B4" s="8" t="s">
        <v>381</v>
      </c>
    </row>
    <row r="5" spans="1:2">
      <c r="A5" s="12">
        <v>4</v>
      </c>
      <c r="B5" s="8" t="s">
        <v>439</v>
      </c>
    </row>
    <row r="6" spans="1:2">
      <c r="A6" s="12">
        <v>5</v>
      </c>
      <c r="B6" s="8" t="s">
        <v>361</v>
      </c>
    </row>
    <row r="7" spans="1:2">
      <c r="A7" s="12">
        <v>6</v>
      </c>
      <c r="B7" s="8" t="s">
        <v>397</v>
      </c>
    </row>
    <row r="8" spans="1:2">
      <c r="A8" s="12">
        <v>7</v>
      </c>
      <c r="B8" s="8" t="s">
        <v>408</v>
      </c>
    </row>
    <row r="9" spans="1:2">
      <c r="A9" s="12">
        <v>8</v>
      </c>
      <c r="B9" s="8" t="s">
        <v>378</v>
      </c>
    </row>
    <row r="10" spans="1:2">
      <c r="A10" s="12">
        <v>9</v>
      </c>
      <c r="B10" s="8" t="s">
        <v>412</v>
      </c>
    </row>
    <row r="11" ht="14.4" customHeight="1" spans="1:2">
      <c r="A11" s="12">
        <v>10</v>
      </c>
      <c r="B11" s="8" t="s">
        <v>342</v>
      </c>
    </row>
    <row r="12" spans="1:2">
      <c r="A12" s="12">
        <v>11</v>
      </c>
      <c r="B12" s="8" t="s">
        <v>342</v>
      </c>
    </row>
    <row r="13" spans="1:2">
      <c r="A13" s="12">
        <v>12</v>
      </c>
      <c r="B13" s="8" t="s">
        <v>381</v>
      </c>
    </row>
    <row r="14" spans="1:2">
      <c r="A14" s="12">
        <v>13</v>
      </c>
      <c r="B14" s="8" t="s">
        <v>412</v>
      </c>
    </row>
    <row r="15" spans="1:2">
      <c r="A15" s="12">
        <v>14</v>
      </c>
      <c r="B15" s="8" t="s">
        <v>365</v>
      </c>
    </row>
    <row r="16" spans="1:2">
      <c r="A16" s="12">
        <v>15</v>
      </c>
      <c r="B16" s="8" t="s">
        <v>367</v>
      </c>
    </row>
    <row r="17" spans="1:2">
      <c r="A17" s="12">
        <v>16</v>
      </c>
      <c r="B17" s="8" t="s">
        <v>385</v>
      </c>
    </row>
    <row r="18" spans="1:2">
      <c r="A18" s="12">
        <v>17</v>
      </c>
      <c r="B18" s="8" t="s">
        <v>442</v>
      </c>
    </row>
    <row r="19" spans="1:2">
      <c r="A19" s="12">
        <v>18</v>
      </c>
      <c r="B19" s="8" t="s">
        <v>353</v>
      </c>
    </row>
    <row r="20" spans="1:2">
      <c r="A20" s="12">
        <v>19</v>
      </c>
      <c r="B20" s="8" t="s">
        <v>353</v>
      </c>
    </row>
    <row r="21" spans="1:2">
      <c r="A21" s="12">
        <v>20</v>
      </c>
      <c r="B21" s="8" t="s">
        <v>367</v>
      </c>
    </row>
    <row r="22" ht="14.4" customHeight="1" spans="1:2">
      <c r="A22" s="12">
        <v>21</v>
      </c>
      <c r="B22" s="8" t="s">
        <v>356</v>
      </c>
    </row>
    <row r="23" ht="14.4" customHeight="1" spans="1:2">
      <c r="A23" s="13">
        <v>22</v>
      </c>
      <c r="B23" s="8" t="s">
        <v>429</v>
      </c>
    </row>
    <row r="24" spans="1:2">
      <c r="A24" s="12">
        <v>23</v>
      </c>
      <c r="B24" s="8" t="s">
        <v>412</v>
      </c>
    </row>
    <row r="25" spans="1:2">
      <c r="A25" s="12">
        <v>24</v>
      </c>
      <c r="B25" s="8" t="s">
        <v>375</v>
      </c>
    </row>
    <row r="26" spans="1:2">
      <c r="A26" s="12">
        <v>25</v>
      </c>
      <c r="B26" s="8" t="s">
        <v>601</v>
      </c>
    </row>
    <row r="27" spans="1:2">
      <c r="A27" s="12">
        <v>26</v>
      </c>
      <c r="B27" s="8" t="s">
        <v>602</v>
      </c>
    </row>
    <row r="28" spans="1:2">
      <c r="A28" s="12">
        <v>27</v>
      </c>
      <c r="B28" s="8" t="s">
        <v>387</v>
      </c>
    </row>
    <row r="29" spans="1:2">
      <c r="A29" s="12">
        <v>28</v>
      </c>
      <c r="B29" s="8" t="s">
        <v>436</v>
      </c>
    </row>
    <row r="30" spans="1:2">
      <c r="A30" s="12">
        <v>29</v>
      </c>
      <c r="B30" s="8" t="s">
        <v>345</v>
      </c>
    </row>
    <row r="31" spans="1:2">
      <c r="A31" s="12">
        <v>30</v>
      </c>
      <c r="B31" s="8" t="s">
        <v>462</v>
      </c>
    </row>
    <row r="32" spans="1:2">
      <c r="A32" s="12">
        <v>31</v>
      </c>
      <c r="B32" s="8" t="s">
        <v>419</v>
      </c>
    </row>
    <row r="33" spans="1:2">
      <c r="A33" s="12">
        <v>32</v>
      </c>
      <c r="B33" s="8" t="s">
        <v>365</v>
      </c>
    </row>
    <row r="34" spans="1:2">
      <c r="A34" s="12">
        <v>33</v>
      </c>
      <c r="B34" s="8" t="s">
        <v>439</v>
      </c>
    </row>
    <row r="35" spans="1:2">
      <c r="A35" s="12">
        <v>34</v>
      </c>
      <c r="B35" s="8" t="s">
        <v>392</v>
      </c>
    </row>
    <row r="36" spans="1:2">
      <c r="A36" s="12">
        <v>35</v>
      </c>
      <c r="B36" s="8" t="s">
        <v>378</v>
      </c>
    </row>
    <row r="37" spans="1:2">
      <c r="A37" s="12">
        <v>36</v>
      </c>
      <c r="B37" s="8" t="s">
        <v>397</v>
      </c>
    </row>
    <row r="38" spans="1:2">
      <c r="A38" s="12">
        <v>37</v>
      </c>
      <c r="B38" s="8" t="s">
        <v>603</v>
      </c>
    </row>
    <row r="39" spans="1:2">
      <c r="A39" s="12">
        <v>38</v>
      </c>
      <c r="B39" s="8" t="s">
        <v>408</v>
      </c>
    </row>
    <row r="40" spans="1:2">
      <c r="A40" s="12">
        <v>39</v>
      </c>
      <c r="B40" s="8" t="s">
        <v>385</v>
      </c>
    </row>
    <row r="41" spans="1:2">
      <c r="A41" s="12">
        <v>40</v>
      </c>
      <c r="B41" s="8" t="s">
        <v>353</v>
      </c>
    </row>
    <row r="42" spans="1:2">
      <c r="A42" s="12">
        <v>41</v>
      </c>
      <c r="B42" s="8" t="s">
        <v>442</v>
      </c>
    </row>
    <row r="43" spans="1:2">
      <c r="A43" s="12">
        <v>42</v>
      </c>
      <c r="B43" s="8" t="s">
        <v>604</v>
      </c>
    </row>
    <row r="44" spans="1:2">
      <c r="A44" s="12">
        <v>43</v>
      </c>
      <c r="B44" s="8" t="s">
        <v>605</v>
      </c>
    </row>
    <row r="45" spans="1:2">
      <c r="A45" s="12">
        <v>44</v>
      </c>
      <c r="B45" s="8" t="s">
        <v>349</v>
      </c>
    </row>
    <row r="46" spans="1:2">
      <c r="A46" s="12">
        <v>45</v>
      </c>
      <c r="B46" s="8" t="s">
        <v>351</v>
      </c>
    </row>
    <row r="47" spans="1:2">
      <c r="A47" s="12">
        <v>46</v>
      </c>
      <c r="B47" s="8" t="s">
        <v>422</v>
      </c>
    </row>
    <row r="48" spans="1:2">
      <c r="A48" s="12">
        <v>47</v>
      </c>
      <c r="B48" s="8" t="s">
        <v>361</v>
      </c>
    </row>
    <row r="49" spans="1:2">
      <c r="A49" s="12">
        <v>48</v>
      </c>
      <c r="B49" s="8" t="s">
        <v>381</v>
      </c>
    </row>
    <row r="50" spans="1:2">
      <c r="A50" s="12">
        <v>49</v>
      </c>
      <c r="B50" s="8" t="s">
        <v>359</v>
      </c>
    </row>
    <row r="51" spans="1:2">
      <c r="A51" s="12">
        <v>50</v>
      </c>
      <c r="B51" s="8" t="s">
        <v>363</v>
      </c>
    </row>
    <row r="52" spans="1:2">
      <c r="A52" s="12">
        <v>51</v>
      </c>
      <c r="B52" s="8" t="s">
        <v>452</v>
      </c>
    </row>
    <row r="53" spans="1:2">
      <c r="A53" s="12">
        <v>52</v>
      </c>
      <c r="B53" s="8" t="s">
        <v>394</v>
      </c>
    </row>
    <row r="54" spans="1:2">
      <c r="A54" s="12">
        <v>53</v>
      </c>
      <c r="B54" s="8" t="s">
        <v>472</v>
      </c>
    </row>
    <row r="55" spans="1:2">
      <c r="A55" s="12">
        <v>54</v>
      </c>
      <c r="B55" s="8" t="s">
        <v>373</v>
      </c>
    </row>
    <row r="56" spans="1:2">
      <c r="A56" s="12">
        <v>55</v>
      </c>
      <c r="B56" s="8" t="s">
        <v>367</v>
      </c>
    </row>
    <row r="57" spans="1:2">
      <c r="A57" s="12">
        <v>56</v>
      </c>
      <c r="B57" s="8" t="s">
        <v>356</v>
      </c>
    </row>
    <row r="58" spans="1:2">
      <c r="A58" s="12">
        <v>57</v>
      </c>
      <c r="B58" s="8" t="s">
        <v>347</v>
      </c>
    </row>
    <row r="59" spans="1:2">
      <c r="A59" s="12">
        <v>58</v>
      </c>
      <c r="B59" s="8" t="s">
        <v>342</v>
      </c>
    </row>
    <row r="60" spans="1:2">
      <c r="A60" s="12">
        <v>59</v>
      </c>
      <c r="B60" s="8" t="s">
        <v>369</v>
      </c>
    </row>
    <row r="61" spans="1:2">
      <c r="A61" s="12">
        <v>60</v>
      </c>
      <c r="B61" s="8" t="s">
        <v>469</v>
      </c>
    </row>
    <row r="62" spans="1:2">
      <c r="A62" s="12">
        <v>61</v>
      </c>
      <c r="B62" s="8" t="s">
        <v>444</v>
      </c>
    </row>
    <row r="63" spans="1:2">
      <c r="A63" s="12">
        <v>62</v>
      </c>
      <c r="B63" s="8" t="s">
        <v>429</v>
      </c>
    </row>
    <row r="64" spans="1:2">
      <c r="A64" s="12">
        <v>63</v>
      </c>
      <c r="B64" s="8" t="s">
        <v>390</v>
      </c>
    </row>
    <row r="65" spans="2:2">
      <c r="B65" s="8" t="s">
        <v>606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4" workbookViewId="0">
      <selection activeCell="B6" sqref="B6"/>
    </sheetView>
  </sheetViews>
  <sheetFormatPr defaultColWidth="8.88888888888889" defaultRowHeight="14.4" outlineLevelCol="1"/>
  <cols>
    <col min="1" max="1" width="8.88888888888889" style="2"/>
    <col min="2" max="2" width="21.5555555555556" style="2" customWidth="1"/>
  </cols>
  <sheetData>
    <row r="1" spans="1:2">
      <c r="A1" s="7" t="s">
        <v>0</v>
      </c>
      <c r="B1" s="7" t="s">
        <v>2</v>
      </c>
    </row>
    <row r="2" spans="1:2">
      <c r="A2" s="2">
        <v>1</v>
      </c>
      <c r="B2" s="2" t="s">
        <v>141</v>
      </c>
    </row>
    <row r="3" spans="1:2">
      <c r="A3" s="2">
        <v>2</v>
      </c>
      <c r="B3" s="2" t="s">
        <v>15</v>
      </c>
    </row>
    <row r="4" spans="1:2">
      <c r="A4" s="2">
        <v>3</v>
      </c>
      <c r="B4" s="2" t="s">
        <v>13</v>
      </c>
    </row>
    <row r="5" spans="1:2">
      <c r="A5" s="2">
        <v>4</v>
      </c>
      <c r="B5" s="2" t="s">
        <v>46</v>
      </c>
    </row>
    <row r="6" spans="1:2">
      <c r="A6" s="2">
        <v>5</v>
      </c>
      <c r="B6" s="2" t="s">
        <v>37</v>
      </c>
    </row>
    <row r="7" spans="1:2">
      <c r="A7" s="2">
        <v>6</v>
      </c>
      <c r="B7" s="2" t="s">
        <v>11</v>
      </c>
    </row>
    <row r="8" spans="1:2">
      <c r="A8" s="2">
        <v>7</v>
      </c>
      <c r="B8" s="2" t="s">
        <v>109</v>
      </c>
    </row>
    <row r="9" spans="1:2">
      <c r="A9" s="2">
        <v>8</v>
      </c>
      <c r="B9" s="2" t="s">
        <v>55</v>
      </c>
    </row>
    <row r="10" spans="1:2">
      <c r="A10" s="2">
        <v>9</v>
      </c>
      <c r="B10" s="2" t="s">
        <v>29</v>
      </c>
    </row>
    <row r="11" spans="1:2">
      <c r="A11" s="2">
        <v>10</v>
      </c>
      <c r="B11" s="2" t="s">
        <v>27</v>
      </c>
    </row>
    <row r="12" spans="1:2">
      <c r="A12" s="2">
        <v>11</v>
      </c>
      <c r="B12" s="2" t="s">
        <v>19</v>
      </c>
    </row>
    <row r="13" spans="1:2">
      <c r="A13" s="2">
        <v>12</v>
      </c>
      <c r="B13" s="2" t="s">
        <v>105</v>
      </c>
    </row>
    <row r="14" spans="1:2">
      <c r="A14" s="2">
        <v>13</v>
      </c>
      <c r="B14" s="2" t="s">
        <v>39</v>
      </c>
    </row>
    <row r="15" spans="1:2">
      <c r="A15" s="2">
        <v>14</v>
      </c>
      <c r="B15" s="2" t="s">
        <v>76</v>
      </c>
    </row>
    <row r="16" spans="1:2">
      <c r="A16" s="2">
        <v>15</v>
      </c>
      <c r="B16" s="2" t="s">
        <v>50</v>
      </c>
    </row>
    <row r="17" spans="1:2">
      <c r="A17" s="2">
        <v>16</v>
      </c>
      <c r="B17" s="2" t="s">
        <v>58</v>
      </c>
    </row>
    <row r="18" spans="1:2">
      <c r="A18" s="2">
        <v>17</v>
      </c>
      <c r="B18" s="2" t="s">
        <v>61</v>
      </c>
    </row>
    <row r="19" spans="1:2">
      <c r="A19" s="2">
        <v>18</v>
      </c>
      <c r="B19" s="2" t="s">
        <v>114</v>
      </c>
    </row>
    <row r="20" spans="1:2">
      <c r="A20" s="2">
        <v>19</v>
      </c>
      <c r="B20" s="2" t="s">
        <v>153</v>
      </c>
    </row>
    <row r="21" spans="1:2">
      <c r="A21" s="2">
        <v>20</v>
      </c>
      <c r="B21" s="2" t="s">
        <v>97</v>
      </c>
    </row>
    <row r="22" spans="1:2">
      <c r="A22" s="2">
        <v>21</v>
      </c>
      <c r="B22" s="2" t="s">
        <v>33</v>
      </c>
    </row>
    <row r="23" spans="1:2">
      <c r="A23" s="2">
        <v>22</v>
      </c>
      <c r="B23" s="2" t="s">
        <v>25</v>
      </c>
    </row>
    <row r="24" spans="1:2">
      <c r="A24" s="2">
        <v>23</v>
      </c>
      <c r="B24" s="2" t="s">
        <v>48</v>
      </c>
    </row>
    <row r="25" spans="1:2">
      <c r="A25" s="2">
        <v>24</v>
      </c>
      <c r="B25" s="2" t="s">
        <v>31</v>
      </c>
    </row>
    <row r="26" spans="1:2">
      <c r="A26" s="2">
        <v>25</v>
      </c>
      <c r="B26" s="2" t="s">
        <v>7</v>
      </c>
    </row>
    <row r="27" spans="1:2">
      <c r="A27" s="2">
        <v>26</v>
      </c>
      <c r="B27" s="2" t="s">
        <v>67</v>
      </c>
    </row>
    <row r="28" spans="1:2">
      <c r="A28" s="2">
        <v>27</v>
      </c>
      <c r="B28" s="2" t="s">
        <v>53</v>
      </c>
    </row>
    <row r="29" spans="1:2">
      <c r="A29" s="2">
        <v>28</v>
      </c>
      <c r="B29" s="2" t="s">
        <v>35</v>
      </c>
    </row>
    <row r="30" spans="1:2">
      <c r="A30" s="2">
        <v>29</v>
      </c>
      <c r="B30" s="2" t="s">
        <v>23</v>
      </c>
    </row>
    <row r="31" spans="1:2">
      <c r="A31" s="2">
        <v>30</v>
      </c>
      <c r="B31" s="2" t="s">
        <v>9</v>
      </c>
    </row>
    <row r="32" spans="1:2">
      <c r="A32" s="2">
        <v>31</v>
      </c>
      <c r="B32" s="2" t="s">
        <v>69</v>
      </c>
    </row>
    <row r="33" spans="1:2">
      <c r="A33" s="2">
        <v>32</v>
      </c>
      <c r="B33" s="2" t="s">
        <v>17</v>
      </c>
    </row>
  </sheetData>
  <hyperlinks>
    <hyperlink ref="B2" r:id="rId1" display="Airbus" tooltip="https://vi.wikipedia.org/wiki/Airbus"/>
    <hyperlink ref="B3" r:id="rId2" display="Antonov" tooltip="https://vi.wikipedia.org/wiki/Antonov"/>
    <hyperlink ref="B4" r:id="rId3" display="ATR" tooltip="https://vi.wikipedia.org/wiki/ATR"/>
    <hyperlink ref="B5" r:id="rId4" display="Avro" tooltip="https://vi.wikipedia.org/w/index.php?title=Avro&amp;action=edit&amp;redlink=1"/>
    <hyperlink ref="B6" r:id="rId5" display="BAC" tooltip="https://vi.wikipedia.org/w/index.php?title=British_Aircraft_Corporation&amp;action=edit&amp;redlink=1"/>
    <hyperlink ref="B7" r:id="rId6" display="BAe" tooltip="https://vi.wikipedia.org/wiki/British_Aerospace"/>
    <hyperlink ref="B8" r:id="rId7" display="Boeing" tooltip="https://vi.wikipedia.org/wiki/Boeing"/>
    <hyperlink ref="B9" r:id="rId8" display="Bristol" tooltip="https://vi.wikipedia.org/w/index.php?title=Bristol_Aeroplane_Company&amp;action=edit&amp;redlink=1"/>
    <hyperlink ref="B10" r:id="rId9" display="Canadair" tooltip="https://vi.wikipedia.org/w/index.php?title=Canadair&amp;action=edit&amp;redlink=1"/>
    <hyperlink ref="B11" r:id="rId10" display="Cessna" tooltip="https://vi.wikipedia.org/wiki/Cessna"/>
    <hyperlink ref="B12" r:id="rId11" display="Convair" tooltip="https://vi.wikipedia.org/wiki/Convair"/>
    <hyperlink ref="B13" r:id="rId12" display="Dassault" tooltip="https://vi.wikipedia.org/wiki/Dassault_Group"/>
    <hyperlink ref="B14" r:id="rId13" display="Dornier" tooltip="https://vi.wikipedia.org/w/index.php?title=Dornier_GmbH&amp;action=edit&amp;redlink=1"/>
    <hyperlink ref="B15" r:id="rId14" display="Douglas" tooltip="https://vi.wikipedia.org/wiki/Douglas_Aircraft_Company"/>
    <hyperlink ref="B16" r:id="rId15" display="EMBRAER" tooltip="https://vi.wikipedia.org/w/index.php?title=EMBRAER&amp;action=edit&amp;redlink=1"/>
    <hyperlink ref="B17" r:id="rId16" display="Fokker" tooltip="https://vi.wikipedia.org/w/index.php?title=Fokker&amp;action=edit&amp;redlink=1"/>
    <hyperlink ref="B18" r:id="rId17" display="Handley Page" tooltip="https://vi.wikipedia.org/w/index.php?title=Handley_Page&amp;action=edit&amp;redlink=1"/>
    <hyperlink ref="B19" r:id="rId18" display="Hawker Siddeley" tooltip="https://vi.wikipedia.org/w/index.php?title=Hawker_Siddeley&amp;action=edit&amp;redlink=1"/>
    <hyperlink ref="B20" r:id="rId19" display="Ilyushin" tooltip="https://vi.wikipedia.org/wiki/Ilyushin"/>
    <hyperlink ref="B21" r:id="rId20" display="Junkers" tooltip="https://vi.wikipedia.org/w/index.php?title=Junkers_(Aircraft)&amp;action=edit&amp;redlink=1"/>
    <hyperlink ref="B22" r:id="rId21" display="Kawasaki" tooltip="https://vi.wikipedia.org/wiki/Kawasaki_Heavy_Industries"/>
    <hyperlink ref="B23" r:id="rId22" display="Lockheed" tooltip="https://vi.wikipedia.org/wiki/Lockheed_Corporation"/>
    <hyperlink ref="B24" r:id="rId23" display="NAMC" tooltip="https://vi.wikipedia.org/w/index.php?title=NAMC&amp;action=edit&amp;redlink=1"/>
    <hyperlink ref="B25" r:id="rId24" display="SAAB" tooltip="https://vi.wikipedia.org/w/index.php?title=SAAB&amp;action=edit&amp;redlink=1"/>
    <hyperlink ref="B26" r:id="rId25" display="Saunders-Roe" tooltip="https://vi.wikipedia.org/w/index.php?title=Saunders-Roe&amp;action=edit&amp;redlink=1"/>
    <hyperlink ref="B27" r:id="rId26" display="Shanghai" tooltip="https://vi.wikipedia.org/w/index.php?title=Shanghai_Y-10&amp;action=edit&amp;redlink=1"/>
    <hyperlink ref="B28" r:id="rId27" display="Sud Aviation" tooltip="https://vi.wikipedia.org/wiki/Sud_Aviation"/>
    <hyperlink ref="B29" r:id="rId28" display="Sud-Est" tooltip="https://vi.wikipedia.org/w/index.php?title=Sud-Est&amp;action=edit&amp;redlink=1"/>
    <hyperlink ref="B30" r:id="rId29" display="Tupolev" tooltip="https://vi.wikipedia.org/wiki/Tupolev"/>
    <hyperlink ref="B31" r:id="rId30" display="Vickers" tooltip="https://vi.wikipedia.org/w/index.php?title=Vickers&amp;action=edit&amp;redlink=1"/>
    <hyperlink ref="B32" r:id="rId31" display="Viking Air" tooltip="https://vi.wikipedia.org/w/index.php?title=Viking_Air&amp;action=edit&amp;redlink=1"/>
    <hyperlink ref="B33" r:id="rId32" display="Yakovlev" tooltip="https://vi.wikipedia.org/wiki/Yakovlev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2" sqref="B2"/>
    </sheetView>
  </sheetViews>
  <sheetFormatPr defaultColWidth="8.88888888888889" defaultRowHeight="14.4" outlineLevelCol="4"/>
  <cols>
    <col min="2" max="2" width="6.11111111111111" customWidth="1"/>
    <col min="3" max="3" width="13.2222222222222" customWidth="1"/>
    <col min="4" max="4" width="7.88888888888889" customWidth="1"/>
    <col min="5" max="5" width="5.33333333333333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</v>
      </c>
      <c r="B2" s="2" t="str">
        <f ca="1" t="shared" ref="B2:B14" si="0">CHAR(RANDBETWEEN(65,90))&amp;CHAR(RANDBETWEEN(65,90))&amp;RANDBETWEEN(1,99)</f>
        <v>NI61</v>
      </c>
      <c r="C2" s="2" t="str">
        <f ca="1">VLOOKUP(RANDBETWEEN(1,32),TypeAirplane!$A:$B,2,TypeAirplane!$A:$A)</f>
        <v>ATR</v>
      </c>
      <c r="D2" s="2">
        <f ca="1" t="shared" ref="D2:D14" si="1">RANDBETWEEN(1,26)</f>
        <v>25</v>
      </c>
      <c r="E2" s="2">
        <f ca="1" t="shared" ref="E2:E14" si="2">RANDBETWEEN(1,99)</f>
        <v>96</v>
      </c>
    </row>
    <row r="3" spans="1:5">
      <c r="A3">
        <v>2</v>
      </c>
      <c r="B3" s="2" t="str">
        <f ca="1" t="shared" si="0"/>
        <v>LK1</v>
      </c>
      <c r="C3" s="2" t="str">
        <f ca="1">VLOOKUP(RANDBETWEEN(1,32),TypeAirplane!$A:$B,2,TypeAirplane!$A:$A)</f>
        <v>Boeing</v>
      </c>
      <c r="D3" s="2">
        <f ca="1" t="shared" si="1"/>
        <v>17</v>
      </c>
      <c r="E3" s="2">
        <f ca="1" t="shared" si="2"/>
        <v>45</v>
      </c>
    </row>
    <row r="4" spans="1:5">
      <c r="A4">
        <v>3</v>
      </c>
      <c r="B4" s="2" t="str">
        <f ca="1" t="shared" si="0"/>
        <v>BA61</v>
      </c>
      <c r="C4" s="2" t="str">
        <f ca="1">VLOOKUP(RANDBETWEEN(1,32),TypeAirplane!$A:$B,2,TypeAirplane!$A:$A)</f>
        <v>EMBRAER</v>
      </c>
      <c r="D4" s="2">
        <f ca="1" t="shared" si="1"/>
        <v>17</v>
      </c>
      <c r="E4" s="2">
        <f ca="1" t="shared" si="2"/>
        <v>44</v>
      </c>
    </row>
    <row r="5" spans="1:5">
      <c r="A5">
        <v>4</v>
      </c>
      <c r="B5" s="2" t="str">
        <f ca="1" t="shared" si="0"/>
        <v>EJ65</v>
      </c>
      <c r="C5" s="2" t="str">
        <f ca="1">VLOOKUP(RANDBETWEEN(1,32),TypeAirplane!$A:$B,2,TypeAirplane!$A:$A)</f>
        <v>Shanghai</v>
      </c>
      <c r="D5" s="2">
        <f ca="1" t="shared" si="1"/>
        <v>22</v>
      </c>
      <c r="E5" s="2">
        <f ca="1" t="shared" si="2"/>
        <v>14</v>
      </c>
    </row>
    <row r="6" spans="1:5">
      <c r="A6">
        <v>5</v>
      </c>
      <c r="B6" s="2" t="str">
        <f ca="1" t="shared" si="0"/>
        <v>EH70</v>
      </c>
      <c r="C6" s="2" t="str">
        <f ca="1">VLOOKUP(RANDBETWEEN(1,32),TypeAirplane!$A:$B,2,TypeAirplane!$A:$A)</f>
        <v>Airbus</v>
      </c>
      <c r="D6" s="2">
        <f ca="1" t="shared" si="1"/>
        <v>18</v>
      </c>
      <c r="E6" s="2">
        <f ca="1" t="shared" si="2"/>
        <v>85</v>
      </c>
    </row>
    <row r="7" spans="1:5">
      <c r="A7">
        <v>6</v>
      </c>
      <c r="B7" s="2" t="str">
        <f ca="1" t="shared" si="0"/>
        <v>AT71</v>
      </c>
      <c r="C7" s="2" t="str">
        <f ca="1">VLOOKUP(RANDBETWEEN(1,32),TypeAirplane!$A:$B,2,TypeAirplane!$A:$A)</f>
        <v>Antonov</v>
      </c>
      <c r="D7" s="2">
        <f ca="1" t="shared" si="1"/>
        <v>10</v>
      </c>
      <c r="E7" s="2">
        <f ca="1" t="shared" si="2"/>
        <v>10</v>
      </c>
    </row>
    <row r="8" spans="1:5">
      <c r="A8">
        <v>7</v>
      </c>
      <c r="B8" s="2" t="str">
        <f ca="1" t="shared" si="0"/>
        <v>RV65</v>
      </c>
      <c r="C8" s="2" t="str">
        <f ca="1">VLOOKUP(RANDBETWEEN(1,32),TypeAirplane!$A:$B,2,TypeAirplane!$A:$A)</f>
        <v>Cessna</v>
      </c>
      <c r="D8" s="2">
        <f ca="1" t="shared" si="1"/>
        <v>7</v>
      </c>
      <c r="E8" s="2">
        <f ca="1" t="shared" si="2"/>
        <v>40</v>
      </c>
    </row>
    <row r="9" spans="1:5">
      <c r="A9">
        <v>8</v>
      </c>
      <c r="B9" s="2" t="str">
        <f ca="1" t="shared" si="0"/>
        <v>EV68</v>
      </c>
      <c r="C9" s="2" t="str">
        <f ca="1">VLOOKUP(RANDBETWEEN(1,32),TypeAirplane!$A:$B,2,TypeAirplane!$A:$A)</f>
        <v>Sud-Est</v>
      </c>
      <c r="D9" s="2">
        <f ca="1" t="shared" si="1"/>
        <v>9</v>
      </c>
      <c r="E9" s="2">
        <f ca="1" t="shared" si="2"/>
        <v>28</v>
      </c>
    </row>
    <row r="10" spans="1:5">
      <c r="A10">
        <v>9</v>
      </c>
      <c r="B10" s="2" t="str">
        <f ca="1" t="shared" si="0"/>
        <v>KU60</v>
      </c>
      <c r="C10" s="2" t="str">
        <f ca="1">VLOOKUP(RANDBETWEEN(1,32),TypeAirplane!$A:$B,2,TypeAirplane!$A:$A)</f>
        <v>Saunders-Roe</v>
      </c>
      <c r="D10" s="2">
        <f ca="1" t="shared" si="1"/>
        <v>7</v>
      </c>
      <c r="E10" s="2">
        <f ca="1" t="shared" si="2"/>
        <v>66</v>
      </c>
    </row>
    <row r="11" spans="1:5">
      <c r="A11">
        <v>10</v>
      </c>
      <c r="B11" s="2" t="str">
        <f ca="1" t="shared" si="0"/>
        <v>BC43</v>
      </c>
      <c r="C11" s="2" t="str">
        <f ca="1">VLOOKUP(RANDBETWEEN(1,32),TypeAirplane!$A:$B,2,TypeAirplane!$A:$A)</f>
        <v>Convair</v>
      </c>
      <c r="D11" s="2">
        <f ca="1" t="shared" si="1"/>
        <v>18</v>
      </c>
      <c r="E11" s="2">
        <f ca="1" t="shared" si="2"/>
        <v>29</v>
      </c>
    </row>
    <row r="12" spans="1:5">
      <c r="A12">
        <v>11</v>
      </c>
      <c r="B12" s="2" t="str">
        <f ca="1" t="shared" si="0"/>
        <v>TN32</v>
      </c>
      <c r="C12" s="2" t="str">
        <f ca="1">VLOOKUP(RANDBETWEEN(1,32),TypeAirplane!$A:$B,2,TypeAirplane!$A:$A)</f>
        <v>Avro</v>
      </c>
      <c r="D12" s="2">
        <f ca="1" t="shared" si="1"/>
        <v>12</v>
      </c>
      <c r="E12" s="2">
        <f ca="1" t="shared" si="2"/>
        <v>47</v>
      </c>
    </row>
    <row r="13" spans="1:5">
      <c r="A13">
        <v>12</v>
      </c>
      <c r="B13" s="2" t="str">
        <f ca="1" t="shared" si="0"/>
        <v>LQ15</v>
      </c>
      <c r="C13" s="2" t="str">
        <f ca="1">VLOOKUP(RANDBETWEEN(1,32),TypeAirplane!$A:$B,2,TypeAirplane!$A:$A)</f>
        <v>Canadair</v>
      </c>
      <c r="D13" s="2">
        <f ca="1" t="shared" si="1"/>
        <v>19</v>
      </c>
      <c r="E13" s="2">
        <f ca="1" t="shared" si="2"/>
        <v>68</v>
      </c>
    </row>
    <row r="14" spans="1:5">
      <c r="A14">
        <v>13</v>
      </c>
      <c r="B14" s="2" t="str">
        <f ca="1" t="shared" si="0"/>
        <v>PE96</v>
      </c>
      <c r="C14" s="2" t="str">
        <f ca="1">VLOOKUP(RANDBETWEEN(1,32),TypeAirplane!$A:$B,2,TypeAirplane!$A:$A)</f>
        <v>Dornier</v>
      </c>
      <c r="D14" s="2">
        <f ca="1" t="shared" si="1"/>
        <v>9</v>
      </c>
      <c r="E14" s="2">
        <f ca="1" t="shared" si="2"/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64" workbookViewId="0">
      <selection activeCell="E69" sqref="E69"/>
    </sheetView>
  </sheetViews>
  <sheetFormatPr defaultColWidth="8.88888888888889" defaultRowHeight="14.4" outlineLevelCol="6"/>
  <cols>
    <col min="2" max="2" width="12.5555555555556" customWidth="1"/>
    <col min="3" max="3" width="10.8888888888889" customWidth="1"/>
    <col min="4" max="4" width="12.8888888888889"/>
    <col min="5" max="5" width="11.4444444444444"/>
    <col min="7" max="7" width="9.22222222222222" customWidth="1"/>
  </cols>
  <sheetData>
    <row r="1" spans="1:7">
      <c r="A1" s="2" t="s">
        <v>1</v>
      </c>
      <c r="B1" s="2" t="s">
        <v>336</v>
      </c>
      <c r="C1" s="2" t="s">
        <v>337</v>
      </c>
      <c r="D1" s="3" t="s">
        <v>338</v>
      </c>
      <c r="E1" s="3"/>
      <c r="F1" s="2" t="s">
        <v>339</v>
      </c>
      <c r="G1" t="s">
        <v>340</v>
      </c>
    </row>
    <row r="2" spans="1:7">
      <c r="A2" s="2" t="str">
        <f ca="1">CHAR(RANDBETWEEN(65,90))&amp;CHAR(RANDBETWEEN(65,90))&amp;RANDBETWEEN(1,99)</f>
        <v>PB19</v>
      </c>
      <c r="B2" s="4" t="str">
        <f ca="1">VLOOKUP(RANDBETWEEN(1,63),'63TINHTHANH'!$A:$B,2,'63TINHTHANH'!$A:$A)</f>
        <v>Tien Giang</v>
      </c>
      <c r="C2" s="2" t="str">
        <f ca="1">VLOOKUP(RANDBETWEEN(1,32),DSMB!$A:$K,2,DSMB!$A:$A)</f>
        <v>ES59</v>
      </c>
      <c r="D2" s="5">
        <f ca="1">RANDBETWEEN(TIME(0,0,0)*10000,TIME(23,59,59)*10000)/10000</f>
        <v>0.8412</v>
      </c>
      <c r="E2" s="6">
        <f ca="1">RANDBETWEEN(DATE(2023,5,13),DATE(2026,12,31))+RANDBETWEEN(TIME(0,0,0),TIME(23,59,59))</f>
        <v>45552</v>
      </c>
      <c r="F2" s="2">
        <f ca="1">RANDBETWEEN(0,3)</f>
        <v>3</v>
      </c>
      <c r="G2" t="e">
        <f ca="1">VLOOKUP(C2,DSMB!$A:$K,4,0)*VLOOKUP(C2,DSMB!$A:$K,5,0)</f>
        <v>#N/A</v>
      </c>
    </row>
    <row r="3" spans="1:7">
      <c r="A3" s="2" t="str">
        <f ca="1" t="shared" ref="A3:A12" si="0">CHAR(RANDBETWEEN(65,90))&amp;CHAR(RANDBETWEEN(65,90))&amp;RANDBETWEEN(1,99)</f>
        <v>BV43</v>
      </c>
      <c r="B3" s="4" t="str">
        <f ca="1">VLOOKUP(RANDBETWEEN(1,63),'63TINHTHANH'!$A:$B,2,'63TINHTHANH'!$A:$A)</f>
        <v>Hai Duong</v>
      </c>
      <c r="C3" s="2" t="str">
        <f ca="1">VLOOKUP(RANDBETWEEN(1,32),DSMB!$A:$K,2,DSMB!$A:$A)</f>
        <v>ES59</v>
      </c>
      <c r="D3" s="5">
        <f ca="1" t="shared" ref="D3:D12" si="1">RANDBETWEEN(TIME(0,0,0)*10000,TIME(23,59,59)*10000)/10000</f>
        <v>0.9994</v>
      </c>
      <c r="E3" s="6">
        <f ca="1" t="shared" ref="E3:E12" si="2">RANDBETWEEN(DATE(2023,5,13),DATE(2026,12,31))+RANDBETWEEN(TIME(0,0,0),TIME(23,59,59))</f>
        <v>45597</v>
      </c>
      <c r="F3" s="2">
        <f ca="1" t="shared" ref="F3:F12" si="3">RANDBETWEEN(0,3)</f>
        <v>0</v>
      </c>
      <c r="G3" t="e">
        <f ca="1">VLOOKUP(C3,DSMB!$A:$K,4,0)</f>
        <v>#N/A</v>
      </c>
    </row>
    <row r="4" spans="1:7">
      <c r="A4" s="2" t="str">
        <f ca="1" t="shared" si="0"/>
        <v>IA54</v>
      </c>
      <c r="B4" s="4" t="str">
        <f ca="1">VLOOKUP(RANDBETWEEN(1,63),'63TINHTHANH'!$A:$B,2,'63TINHTHANH'!$A:$A)</f>
        <v>Nghe An</v>
      </c>
      <c r="C4" s="2" t="str">
        <f ca="1">VLOOKUP(RANDBETWEEN(1,32),DSMB!$A:$K,2,DSMB!$A:$A)</f>
        <v>BL74</v>
      </c>
      <c r="D4" s="5">
        <f ca="1" t="shared" si="1"/>
        <v>0.5375</v>
      </c>
      <c r="E4" s="6">
        <f ca="1" t="shared" si="2"/>
        <v>45788</v>
      </c>
      <c r="F4" s="2">
        <f ca="1" t="shared" si="3"/>
        <v>3</v>
      </c>
      <c r="G4" t="e">
        <f ca="1">VLOOKUP(C4,DSMB!$A:$K,4,0)</f>
        <v>#N/A</v>
      </c>
    </row>
    <row r="5" spans="1:7">
      <c r="A5" s="2" t="str">
        <f ca="1" t="shared" si="0"/>
        <v>CY56</v>
      </c>
      <c r="B5" s="4" t="str">
        <f ca="1">VLOOKUP(RANDBETWEEN(1,63),'63TINHTHANH'!$A:$B,2,'63TINHTHANH'!$A:$A)</f>
        <v>Ninh Thuan</v>
      </c>
      <c r="C5" s="2" t="str">
        <f ca="1">VLOOKUP(RANDBETWEEN(1,32),DSMB!$A:$K,2,DSMB!$A:$A)</f>
        <v>HU12</v>
      </c>
      <c r="D5" s="5">
        <f ca="1" t="shared" si="1"/>
        <v>0.8094</v>
      </c>
      <c r="E5" s="6">
        <f ca="1" t="shared" si="2"/>
        <v>45448</v>
      </c>
      <c r="F5" s="2">
        <f ca="1" t="shared" si="3"/>
        <v>3</v>
      </c>
      <c r="G5" t="e">
        <f ca="1">VLOOKUP(C5,DSMB!$A:$K,4,0)</f>
        <v>#N/A</v>
      </c>
    </row>
    <row r="6" spans="1:7">
      <c r="A6" s="2" t="str">
        <f ca="1" t="shared" si="0"/>
        <v>ML13</v>
      </c>
      <c r="B6" s="4" t="str">
        <f ca="1">VLOOKUP(RANDBETWEEN(1,63),'63TINHTHANH'!$A:$B,2,'63TINHTHANH'!$A:$A)</f>
        <v>Phu Tho</v>
      </c>
      <c r="C6" s="2" t="str">
        <f ca="1">VLOOKUP(RANDBETWEEN(1,32),DSMB!$A:$K,2,DSMB!$A:$A)</f>
        <v>SV65</v>
      </c>
      <c r="D6" s="5">
        <f ca="1" t="shared" si="1"/>
        <v>0.0233</v>
      </c>
      <c r="E6" s="6">
        <f ca="1" t="shared" si="2"/>
        <v>45868</v>
      </c>
      <c r="F6" s="2">
        <f ca="1" t="shared" si="3"/>
        <v>3</v>
      </c>
      <c r="G6" t="e">
        <f ca="1">VLOOKUP(C6,DSMB!$A:$K,4,0)</f>
        <v>#N/A</v>
      </c>
    </row>
    <row r="7" spans="1:7">
      <c r="A7" s="2" t="str">
        <f ca="1" t="shared" si="0"/>
        <v>PL28</v>
      </c>
      <c r="B7" s="4" t="str">
        <f ca="1">VLOOKUP(RANDBETWEEN(1,63),'63TINHTHANH'!$A:$B,2,'63TINHTHANH'!$A:$A)</f>
        <v>Nam Dinh</v>
      </c>
      <c r="C7" s="2" t="str">
        <f ca="1">VLOOKUP(RANDBETWEEN(1,32),DSMB!$A:$K,2,DSMB!$A:$A)</f>
        <v>YL77</v>
      </c>
      <c r="D7" s="5">
        <f ca="1" t="shared" si="1"/>
        <v>0.3379</v>
      </c>
      <c r="E7" s="6">
        <f ca="1" t="shared" si="2"/>
        <v>45718</v>
      </c>
      <c r="F7" s="2">
        <f ca="1" t="shared" si="3"/>
        <v>0</v>
      </c>
      <c r="G7" t="e">
        <f ca="1">VLOOKUP(C7,DSMB!$A:$K,4,0)</f>
        <v>#N/A</v>
      </c>
    </row>
    <row r="8" spans="1:7">
      <c r="A8" s="2" t="str">
        <f ca="1" t="shared" si="0"/>
        <v>GN98</v>
      </c>
      <c r="B8" s="4" t="str">
        <f ca="1">VLOOKUP(RANDBETWEEN(1,63),'63TINHTHANH'!$A:$B,2,'63TINHTHANH'!$A:$A)</f>
        <v>Quang Ngai</v>
      </c>
      <c r="C8" s="2" t="str">
        <f ca="1">VLOOKUP(RANDBETWEEN(1,32),DSMB!$A:$K,2,DSMB!$A:$A)</f>
        <v>PQ51</v>
      </c>
      <c r="D8" s="5">
        <f ca="1" t="shared" si="1"/>
        <v>0.4259</v>
      </c>
      <c r="E8" s="6">
        <f ca="1" t="shared" si="2"/>
        <v>45337</v>
      </c>
      <c r="F8" s="2">
        <f ca="1" t="shared" si="3"/>
        <v>2</v>
      </c>
      <c r="G8" t="e">
        <f ca="1">VLOOKUP(C8,DSMB!$A:$K,4,0)</f>
        <v>#N/A</v>
      </c>
    </row>
    <row r="9" spans="1:7">
      <c r="A9" s="2" t="str">
        <f ca="1" t="shared" si="0"/>
        <v>XK4</v>
      </c>
      <c r="B9" s="4" t="str">
        <f ca="1">VLOOKUP(RANDBETWEEN(1,63),'63TINHTHANH'!$A:$B,2,'63TINHTHANH'!$A:$A)</f>
        <v>Hai Duong</v>
      </c>
      <c r="C9" s="2" t="str">
        <f ca="1">VLOOKUP(RANDBETWEEN(1,32),DSMB!$A:$K,2,DSMB!$A:$A)</f>
        <v>CZ75</v>
      </c>
      <c r="D9" s="5">
        <f ca="1" t="shared" si="1"/>
        <v>0.6187</v>
      </c>
      <c r="E9" s="6">
        <f ca="1" t="shared" si="2"/>
        <v>45214</v>
      </c>
      <c r="F9" s="2">
        <f ca="1" t="shared" si="3"/>
        <v>0</v>
      </c>
      <c r="G9" t="e">
        <f ca="1">VLOOKUP(C9,DSMB!$A:$K,4,0)</f>
        <v>#N/A</v>
      </c>
    </row>
    <row r="10" spans="1:7">
      <c r="A10" s="2" t="str">
        <f ca="1" t="shared" si="0"/>
        <v>LP72</v>
      </c>
      <c r="B10" s="4" t="str">
        <f ca="1">VLOOKUP(RANDBETWEEN(1,63),'63TINHTHANH'!$A:$B,2,'63TINHTHANH'!$A:$A)</f>
        <v>Nam Dinh</v>
      </c>
      <c r="C10" s="2" t="str">
        <f ca="1">VLOOKUP(RANDBETWEEN(1,32),DSMB!$A:$K,2,DSMB!$A:$A)</f>
        <v>RT21</v>
      </c>
      <c r="D10" s="5">
        <f ca="1" t="shared" si="1"/>
        <v>0.4023</v>
      </c>
      <c r="E10" s="6">
        <f ca="1" t="shared" si="2"/>
        <v>45679</v>
      </c>
      <c r="F10" s="2">
        <f ca="1" t="shared" si="3"/>
        <v>3</v>
      </c>
      <c r="G10" t="e">
        <f ca="1">VLOOKUP(C10,DSMB!$A:$K,4,0)</f>
        <v>#N/A</v>
      </c>
    </row>
    <row r="11" spans="1:7">
      <c r="A11" s="2" t="str">
        <f ca="1" t="shared" si="0"/>
        <v>BB80</v>
      </c>
      <c r="B11" s="4" t="str">
        <f ca="1">VLOOKUP(RANDBETWEEN(1,63),'63TINHTHANH'!$A:$B,2,'63TINHTHANH'!$A:$A)</f>
        <v>Kon Tum</v>
      </c>
      <c r="C11" s="2" t="str">
        <f ca="1">VLOOKUP(RANDBETWEEN(1,32),DSMB!$A:$K,2,DSMB!$A:$A)</f>
        <v>HU77</v>
      </c>
      <c r="D11" s="5">
        <f ca="1" t="shared" si="1"/>
        <v>0.0861</v>
      </c>
      <c r="E11" s="6">
        <f ca="1" t="shared" si="2"/>
        <v>45932</v>
      </c>
      <c r="F11" s="2">
        <f ca="1" t="shared" si="3"/>
        <v>3</v>
      </c>
      <c r="G11" t="e">
        <f ca="1">VLOOKUP(C11,DSMB!$A:$K,4,0)</f>
        <v>#N/A</v>
      </c>
    </row>
    <row r="12" spans="1:7">
      <c r="A12" s="2" t="str">
        <f ca="1" t="shared" si="0"/>
        <v>BP5</v>
      </c>
      <c r="B12" s="4" t="str">
        <f ca="1">VLOOKUP(RANDBETWEEN(1,63),'63TINHTHANH'!$A:$B,2,'63TINHTHANH'!$A:$A)</f>
        <v>Thai Binh</v>
      </c>
      <c r="C12" s="2" t="str">
        <f ca="1">VLOOKUP(RANDBETWEEN(1,32),DSMB!$A:$K,2,DSMB!$A:$A)</f>
        <v>CP60</v>
      </c>
      <c r="D12" s="5">
        <f ca="1" t="shared" si="1"/>
        <v>0.7688</v>
      </c>
      <c r="E12" s="6">
        <f ca="1" t="shared" si="2"/>
        <v>46303</v>
      </c>
      <c r="F12" s="2">
        <f ca="1" t="shared" si="3"/>
        <v>0</v>
      </c>
      <c r="G12" t="e">
        <f ca="1">VLOOKUP(C12,DSMB!$A:$K,4,0)</f>
        <v>#N/A</v>
      </c>
    </row>
    <row r="13" spans="1:7">
      <c r="A13" s="2" t="str">
        <f ca="1" t="shared" ref="A13:A22" si="4">CHAR(RANDBETWEEN(65,90))&amp;CHAR(RANDBETWEEN(65,90))&amp;RANDBETWEEN(1,99)</f>
        <v>WX7</v>
      </c>
      <c r="B13" s="4" t="str">
        <f ca="1">VLOOKUP(RANDBETWEEN(1,63),'63TINHTHANH'!$A:$B,2,'63TINHTHANH'!$A:$A)</f>
        <v>Tien Giang</v>
      </c>
      <c r="C13" s="2" t="str">
        <f ca="1">VLOOKUP(RANDBETWEEN(1,32),DSMB!$A:$K,2,DSMB!$A:$A)</f>
        <v>ES65</v>
      </c>
      <c r="D13" s="5">
        <f ca="1" t="shared" ref="D13:D22" si="5">RANDBETWEEN(TIME(0,0,0)*10000,TIME(23,59,59)*10000)/10000</f>
        <v>0.9984</v>
      </c>
      <c r="E13" s="6">
        <f ca="1" t="shared" ref="E13:E22" si="6">RANDBETWEEN(DATE(2023,5,13),DATE(2026,12,31))+RANDBETWEEN(TIME(0,0,0),TIME(23,59,59))</f>
        <v>45811</v>
      </c>
      <c r="F13" s="2">
        <f ca="1" t="shared" ref="F13:F22" si="7">RANDBETWEEN(0,3)</f>
        <v>0</v>
      </c>
      <c r="G13" t="e">
        <f ca="1">VLOOKUP(C13,DSMB!$A:$K,4,0)</f>
        <v>#N/A</v>
      </c>
    </row>
    <row r="14" spans="1:7">
      <c r="A14" s="2" t="str">
        <f ca="1" t="shared" si="4"/>
        <v>RJ75</v>
      </c>
      <c r="B14" s="4" t="str">
        <f ca="1">VLOOKUP(RANDBETWEEN(1,63),'63TINHTHANH'!$A:$B,2,'63TINHTHANH'!$A:$A)</f>
        <v>Lam Dong</v>
      </c>
      <c r="C14" s="2" t="str">
        <f ca="1">VLOOKUP(RANDBETWEEN(1,32),DSMB!$A:$K,2,DSMB!$A:$A)</f>
        <v>QJ80</v>
      </c>
      <c r="D14" s="5">
        <f ca="1" t="shared" si="5"/>
        <v>0.9648</v>
      </c>
      <c r="E14" s="6">
        <f ca="1" t="shared" si="6"/>
        <v>45087</v>
      </c>
      <c r="F14" s="2">
        <f ca="1" t="shared" si="7"/>
        <v>0</v>
      </c>
      <c r="G14" t="e">
        <f ca="1">VLOOKUP(C14,DSMB!$A:$K,4,0)</f>
        <v>#N/A</v>
      </c>
    </row>
    <row r="15" spans="1:7">
      <c r="A15" s="2" t="str">
        <f ca="1" t="shared" si="4"/>
        <v>FL29</v>
      </c>
      <c r="B15" s="4" t="str">
        <f ca="1">VLOOKUP(RANDBETWEEN(1,63),'63TINHTHANH'!$A:$B,2,'63TINHTHANH'!$A:$A)</f>
        <v>Tra Vinh</v>
      </c>
      <c r="C15" s="2" t="str">
        <f ca="1">VLOOKUP(RANDBETWEEN(1,32),DSMB!$A:$K,2,DSMB!$A:$A)</f>
        <v>GC45</v>
      </c>
      <c r="D15" s="5">
        <f ca="1" t="shared" si="5"/>
        <v>0.8346</v>
      </c>
      <c r="E15" s="6">
        <f ca="1" t="shared" si="6"/>
        <v>45914</v>
      </c>
      <c r="F15" s="2">
        <f ca="1" t="shared" si="7"/>
        <v>3</v>
      </c>
      <c r="G15" t="e">
        <f ca="1">VLOOKUP(C15,DSMB!$A:$K,4,0)</f>
        <v>#N/A</v>
      </c>
    </row>
    <row r="16" spans="1:7">
      <c r="A16" s="2" t="str">
        <f ca="1" t="shared" si="4"/>
        <v>RH88</v>
      </c>
      <c r="B16" s="4" t="str">
        <f ca="1">VLOOKUP(RANDBETWEEN(1,63),'63TINHTHANH'!$A:$B,2,'63TINHTHANH'!$A:$A)</f>
        <v>Ha Tinh</v>
      </c>
      <c r="C16" s="2" t="str">
        <f ca="1">VLOOKUP(RANDBETWEEN(1,32),DSMB!$A:$K,2,DSMB!$A:$A)</f>
        <v>ES65</v>
      </c>
      <c r="D16" s="5">
        <f ca="1" t="shared" si="5"/>
        <v>0.9609</v>
      </c>
      <c r="E16" s="6">
        <f ca="1" t="shared" si="6"/>
        <v>45257</v>
      </c>
      <c r="F16" s="2">
        <f ca="1" t="shared" si="7"/>
        <v>2</v>
      </c>
      <c r="G16" t="e">
        <f ca="1">VLOOKUP(C16,DSMB!$A:$K,4,0)</f>
        <v>#N/A</v>
      </c>
    </row>
    <row r="17" spans="1:7">
      <c r="A17" s="2" t="str">
        <f ca="1" t="shared" si="4"/>
        <v>CR27</v>
      </c>
      <c r="B17" s="4" t="str">
        <f ca="1">VLOOKUP(RANDBETWEEN(1,63),'63TINHTHANH'!$A:$B,2,'63TINHTHANH'!$A:$A)</f>
        <v>Thanh Hoa</v>
      </c>
      <c r="C17" s="2" t="str">
        <f ca="1">VLOOKUP(RANDBETWEEN(1,32),DSMB!$A:$K,2,DSMB!$A:$A)</f>
        <v>JO52</v>
      </c>
      <c r="D17" s="5">
        <f ca="1" t="shared" si="5"/>
        <v>0.1347</v>
      </c>
      <c r="E17" s="6">
        <f ca="1" t="shared" si="6"/>
        <v>46366</v>
      </c>
      <c r="F17" s="2">
        <f ca="1" t="shared" si="7"/>
        <v>0</v>
      </c>
      <c r="G17" t="e">
        <f ca="1">VLOOKUP(C17,DSMB!$A:$K,4,0)</f>
        <v>#N/A</v>
      </c>
    </row>
    <row r="18" spans="1:7">
      <c r="A18" s="2" t="str">
        <f ca="1" t="shared" si="4"/>
        <v>BM93</v>
      </c>
      <c r="B18" s="4" t="str">
        <f ca="1">VLOOKUP(RANDBETWEEN(1,63),'63TINHTHANH'!$A:$B,2,'63TINHTHANH'!$A:$A)</f>
        <v>Tien Giang</v>
      </c>
      <c r="C18" s="2" t="str">
        <f ca="1">VLOOKUP(RANDBETWEEN(1,32),DSMB!$A:$K,2,DSMB!$A:$A)</f>
        <v>GC45</v>
      </c>
      <c r="D18" s="5">
        <f ca="1" t="shared" si="5"/>
        <v>0.7443</v>
      </c>
      <c r="E18" s="6">
        <f ca="1" t="shared" si="6"/>
        <v>45291</v>
      </c>
      <c r="F18" s="2">
        <f ca="1" t="shared" si="7"/>
        <v>1</v>
      </c>
      <c r="G18" t="e">
        <f ca="1">VLOOKUP(C18,DSMB!$A:$K,4,0)</f>
        <v>#N/A</v>
      </c>
    </row>
    <row r="19" spans="1:7">
      <c r="A19" s="2" t="str">
        <f ca="1" t="shared" si="4"/>
        <v>ZH26</v>
      </c>
      <c r="B19" s="4" t="str">
        <f ca="1">VLOOKUP(RANDBETWEEN(1,63),'63TINHTHANH'!$A:$B,2,'63TINHTHANH'!$A:$A)</f>
        <v>Ha Giang</v>
      </c>
      <c r="C19" s="2" t="str">
        <f ca="1">VLOOKUP(RANDBETWEEN(1,32),DSMB!$A:$K,2,DSMB!$A:$A)</f>
        <v>AE24</v>
      </c>
      <c r="D19" s="5">
        <f ca="1" t="shared" si="5"/>
        <v>0.7276</v>
      </c>
      <c r="E19" s="6">
        <f ca="1" t="shared" si="6"/>
        <v>46379</v>
      </c>
      <c r="F19" s="2">
        <f ca="1" t="shared" si="7"/>
        <v>2</v>
      </c>
      <c r="G19" t="e">
        <f ca="1">VLOOKUP(C19,DSMB!$A:$K,4,0)</f>
        <v>#N/A</v>
      </c>
    </row>
    <row r="20" spans="1:7">
      <c r="A20" s="2" t="str">
        <f ca="1" t="shared" si="4"/>
        <v>TP27</v>
      </c>
      <c r="B20" s="4" t="str">
        <f ca="1">VLOOKUP(RANDBETWEEN(1,63),'63TINHTHANH'!$A:$B,2,'63TINHTHANH'!$A:$A)</f>
        <v>Ha Giang</v>
      </c>
      <c r="C20" s="2" t="str">
        <f ca="1">VLOOKUP(RANDBETWEEN(1,32),DSMB!$A:$K,2,DSMB!$A:$A)</f>
        <v>NZ63</v>
      </c>
      <c r="D20" s="5">
        <f ca="1" t="shared" si="5"/>
        <v>0.8124</v>
      </c>
      <c r="E20" s="6">
        <f ca="1" t="shared" si="6"/>
        <v>46149</v>
      </c>
      <c r="F20" s="2">
        <f ca="1" t="shared" si="7"/>
        <v>1</v>
      </c>
      <c r="G20" t="e">
        <f ca="1">VLOOKUP(C20,DSMB!$A:$K,4,0)</f>
        <v>#N/A</v>
      </c>
    </row>
    <row r="21" spans="1:7">
      <c r="A21" s="2" t="str">
        <f ca="1" t="shared" si="4"/>
        <v>DZ25</v>
      </c>
      <c r="B21" s="4" t="str">
        <f ca="1">VLOOKUP(RANDBETWEEN(1,63),'63TINHTHANH'!$A:$B,2,'63TINHTHANH'!$A:$A)</f>
        <v>Kien Giang</v>
      </c>
      <c r="C21" s="2" t="str">
        <f ca="1">VLOOKUP(RANDBETWEEN(1,32),DSMB!$A:$K,2,DSMB!$A:$A)</f>
        <v>YL77</v>
      </c>
      <c r="D21" s="5">
        <f ca="1" t="shared" si="5"/>
        <v>0.4579</v>
      </c>
      <c r="E21" s="6">
        <f ca="1" t="shared" si="6"/>
        <v>45942</v>
      </c>
      <c r="F21" s="2">
        <f ca="1" t="shared" si="7"/>
        <v>2</v>
      </c>
      <c r="G21" t="e">
        <f ca="1">VLOOKUP(C21,DSMB!$A:$K,4,0)</f>
        <v>#N/A</v>
      </c>
    </row>
    <row r="22" spans="1:7">
      <c r="A22" s="2" t="str">
        <f ca="1" t="shared" si="4"/>
        <v>OC11</v>
      </c>
      <c r="B22" s="4" t="str">
        <f ca="1">VLOOKUP(RANDBETWEEN(1,63),'63TINHTHANH'!$A:$B,2,'63TINHTHANH'!$A:$A)</f>
        <v>Khanh Hoa</v>
      </c>
      <c r="C22" s="2" t="str">
        <f ca="1">VLOOKUP(RANDBETWEEN(1,32),DSMB!$A:$K,2,DSMB!$A:$A)</f>
        <v>ES65</v>
      </c>
      <c r="D22" s="5">
        <f ca="1" t="shared" si="5"/>
        <v>0.2825</v>
      </c>
      <c r="E22" s="6">
        <f ca="1" t="shared" si="6"/>
        <v>45528</v>
      </c>
      <c r="F22" s="2">
        <f ca="1" t="shared" si="7"/>
        <v>3</v>
      </c>
      <c r="G22" t="e">
        <f ca="1">VLOOKUP(C22,DSMB!$A:$K,4,0)</f>
        <v>#N/A</v>
      </c>
    </row>
    <row r="23" spans="1:6">
      <c r="A23" s="2" t="str">
        <f ca="1" t="shared" ref="A23:A32" si="8">CHAR(RANDBETWEEN(65,90))&amp;CHAR(RANDBETWEEN(65,90))&amp;RANDBETWEEN(1,99)</f>
        <v>DJ99</v>
      </c>
      <c r="B23" s="4" t="str">
        <f ca="1">VLOOKUP(RANDBETWEEN(1,63),'63TINHTHANH'!$A:$B,2,'63TINHTHANH'!$A:$A)</f>
        <v>Ha Giang</v>
      </c>
      <c r="C23" s="2" t="str">
        <f ca="1">VLOOKUP(RANDBETWEEN(1,32),DSMB!$A:$K,2,DSMB!$A:$A)</f>
        <v>BL74</v>
      </c>
      <c r="D23" s="5">
        <f ca="1" t="shared" ref="D23:D32" si="9">RANDBETWEEN(TIME(0,0,0)*10000,TIME(23,59,59)*10000)/10000</f>
        <v>0.3144</v>
      </c>
      <c r="E23" s="6">
        <f ca="1" t="shared" ref="E23:E32" si="10">RANDBETWEEN(DATE(2023,5,13),DATE(2026,12,31))+RANDBETWEEN(TIME(0,0,0),TIME(23,59,59))</f>
        <v>45740</v>
      </c>
      <c r="F23" s="2">
        <f ca="1" t="shared" ref="F23:F32" si="11">RANDBETWEEN(0,3)</f>
        <v>0</v>
      </c>
    </row>
    <row r="24" spans="1:6">
      <c r="A24" s="2" t="str">
        <f ca="1" t="shared" si="8"/>
        <v>HA61</v>
      </c>
      <c r="B24" s="4" t="str">
        <f ca="1">VLOOKUP(RANDBETWEEN(1,63),'63TINHTHANH'!$A:$B,2,'63TINHTHANH'!$A:$A)</f>
        <v>Quang Nam</v>
      </c>
      <c r="C24" s="2" t="str">
        <f ca="1">VLOOKUP(RANDBETWEEN(1,32),DSMB!$A:$K,2,DSMB!$A:$A)</f>
        <v>BL74</v>
      </c>
      <c r="D24" s="5">
        <f ca="1" t="shared" si="9"/>
        <v>0.35</v>
      </c>
      <c r="E24" s="6">
        <f ca="1" t="shared" si="10"/>
        <v>46152</v>
      </c>
      <c r="F24" s="2">
        <f ca="1" t="shared" si="11"/>
        <v>0</v>
      </c>
    </row>
    <row r="25" spans="1:6">
      <c r="A25" s="2" t="str">
        <f ca="1" t="shared" si="8"/>
        <v>ZL27</v>
      </c>
      <c r="B25" s="4" t="str">
        <f ca="1">VLOOKUP(RANDBETWEEN(1,63),'63TINHTHANH'!$A:$B,2,'63TINHTHANH'!$A:$A)</f>
        <v>Thua Thien Hue</v>
      </c>
      <c r="C25" s="2" t="str">
        <f ca="1">VLOOKUP(RANDBETWEEN(1,32),DSMB!$A:$K,2,DSMB!$A:$A)</f>
        <v>RG59</v>
      </c>
      <c r="D25" s="5">
        <f ca="1" t="shared" si="9"/>
        <v>0.0894</v>
      </c>
      <c r="E25" s="6">
        <f ca="1" t="shared" si="10"/>
        <v>45638</v>
      </c>
      <c r="F25" s="2">
        <f ca="1" t="shared" si="11"/>
        <v>2</v>
      </c>
    </row>
    <row r="26" spans="1:6">
      <c r="A26" s="2" t="str">
        <f ca="1" t="shared" si="8"/>
        <v>LL63</v>
      </c>
      <c r="B26" s="4" t="str">
        <f ca="1">VLOOKUP(RANDBETWEEN(1,63),'63TINHTHANH'!$A:$B,2,'63TINHTHANH'!$A:$A)</f>
        <v>Ha Giang</v>
      </c>
      <c r="C26" s="2" t="str">
        <f ca="1">VLOOKUP(RANDBETWEEN(1,32),DSMB!$A:$K,2,DSMB!$A:$A)</f>
        <v>HU12</v>
      </c>
      <c r="D26" s="5">
        <f ca="1" t="shared" si="9"/>
        <v>0.2202</v>
      </c>
      <c r="E26" s="6">
        <f ca="1" t="shared" si="10"/>
        <v>46368</v>
      </c>
      <c r="F26" s="2">
        <f ca="1" t="shared" si="11"/>
        <v>3</v>
      </c>
    </row>
    <row r="27" spans="1:6">
      <c r="A27" s="2" t="str">
        <f ca="1" t="shared" si="8"/>
        <v>NG31</v>
      </c>
      <c r="B27" s="4" t="str">
        <f ca="1">VLOOKUP(RANDBETWEEN(1,63),'63TINHTHANH'!$A:$B,2,'63TINHTHANH'!$A:$A)</f>
        <v>Thai Binh</v>
      </c>
      <c r="C27" s="2" t="str">
        <f ca="1">VLOOKUP(RANDBETWEEN(1,32),DSMB!$A:$K,2,DSMB!$A:$A)</f>
        <v>XR36</v>
      </c>
      <c r="D27" s="5">
        <f ca="1" t="shared" si="9"/>
        <v>0.9095</v>
      </c>
      <c r="E27" s="6">
        <f ca="1" t="shared" si="10"/>
        <v>46169</v>
      </c>
      <c r="F27" s="2">
        <f ca="1" t="shared" si="11"/>
        <v>3</v>
      </c>
    </row>
    <row r="28" spans="1:6">
      <c r="A28" s="2" t="str">
        <f ca="1" t="shared" si="8"/>
        <v>DX16</v>
      </c>
      <c r="B28" s="4" t="str">
        <f ca="1">VLOOKUP(RANDBETWEEN(1,63),'63TINHTHANH'!$A:$B,2,'63TINHTHANH'!$A:$A)</f>
        <v>Long An</v>
      </c>
      <c r="C28" s="2" t="str">
        <f ca="1">VLOOKUP(RANDBETWEEN(1,32),DSMB!$A:$K,2,DSMB!$A:$A)</f>
        <v>CP60</v>
      </c>
      <c r="D28" s="5">
        <f ca="1" t="shared" si="9"/>
        <v>0.3414</v>
      </c>
      <c r="E28" s="6">
        <f ca="1" t="shared" si="10"/>
        <v>45684</v>
      </c>
      <c r="F28" s="2">
        <f ca="1" t="shared" si="11"/>
        <v>2</v>
      </c>
    </row>
    <row r="29" spans="1:6">
      <c r="A29" s="2" t="str">
        <f ca="1" t="shared" si="8"/>
        <v>GC53</v>
      </c>
      <c r="B29" s="4" t="str">
        <f ca="1">VLOOKUP(RANDBETWEEN(1,63),'63TINHTHANH'!$A:$B,2,'63TINHTHANH'!$A:$A)</f>
        <v>Ha Giang</v>
      </c>
      <c r="C29" s="2" t="str">
        <f ca="1">VLOOKUP(RANDBETWEEN(1,32),DSMB!$A:$K,2,DSMB!$A:$A)</f>
        <v>GN49</v>
      </c>
      <c r="D29" s="5">
        <f ca="1" t="shared" si="9"/>
        <v>0.415</v>
      </c>
      <c r="E29" s="6">
        <f ca="1" t="shared" si="10"/>
        <v>45608</v>
      </c>
      <c r="F29" s="2">
        <f ca="1" t="shared" si="11"/>
        <v>0</v>
      </c>
    </row>
    <row r="30" spans="1:6">
      <c r="A30" s="2" t="str">
        <f ca="1" t="shared" si="8"/>
        <v>BY93</v>
      </c>
      <c r="B30" s="4" t="str">
        <f ca="1">VLOOKUP(RANDBETWEEN(1,63),'63TINHTHANH'!$A:$B,2,'63TINHTHANH'!$A:$A)</f>
        <v>Ho Chi Minh</v>
      </c>
      <c r="C30" s="2" t="str">
        <f ca="1">VLOOKUP(RANDBETWEEN(1,32),DSMB!$A:$K,2,DSMB!$A:$A)</f>
        <v>RO4</v>
      </c>
      <c r="D30" s="5">
        <f ca="1" t="shared" si="9"/>
        <v>0.0154</v>
      </c>
      <c r="E30" s="6">
        <f ca="1" t="shared" si="10"/>
        <v>46142</v>
      </c>
      <c r="F30" s="2">
        <f ca="1" t="shared" si="11"/>
        <v>1</v>
      </c>
    </row>
    <row r="31" spans="1:6">
      <c r="A31" s="2" t="str">
        <f ca="1" t="shared" si="8"/>
        <v>HS85</v>
      </c>
      <c r="B31" s="4" t="str">
        <f ca="1">VLOOKUP(RANDBETWEEN(1,63),'63TINHTHANH'!$A:$B,2,'63TINHTHANH'!$A:$A)</f>
        <v>Hau Giang</v>
      </c>
      <c r="C31" s="2" t="str">
        <f ca="1">VLOOKUP(RANDBETWEEN(1,32),DSMB!$A:$K,2,DSMB!$A:$A)</f>
        <v>RO4</v>
      </c>
      <c r="D31" s="5">
        <f ca="1" t="shared" si="9"/>
        <v>0.6065</v>
      </c>
      <c r="E31" s="6">
        <f ca="1" t="shared" si="10"/>
        <v>45384</v>
      </c>
      <c r="F31" s="2">
        <f ca="1" t="shared" si="11"/>
        <v>2</v>
      </c>
    </row>
    <row r="32" spans="1:6">
      <c r="A32" s="2" t="str">
        <f ca="1" t="shared" si="8"/>
        <v>SA87</v>
      </c>
      <c r="B32" s="4" t="str">
        <f ca="1">VLOOKUP(RANDBETWEEN(1,63),'63TINHTHANH'!$A:$B,2,'63TINHTHANH'!$A:$A)</f>
        <v>Thai Nguyen</v>
      </c>
      <c r="C32" s="2" t="str">
        <f ca="1">VLOOKUP(RANDBETWEEN(1,32),DSMB!$A:$K,2,DSMB!$A:$A)</f>
        <v>SV65</v>
      </c>
      <c r="D32" s="5">
        <f ca="1" t="shared" si="9"/>
        <v>0.7508</v>
      </c>
      <c r="E32" s="6">
        <f ca="1" t="shared" si="10"/>
        <v>45417</v>
      </c>
      <c r="F32" s="2">
        <f ca="1" t="shared" si="11"/>
        <v>1</v>
      </c>
    </row>
    <row r="33" spans="1:6">
      <c r="A33" s="2" t="str">
        <f ca="1" t="shared" ref="A33:A42" si="12">CHAR(RANDBETWEEN(65,90))&amp;CHAR(RANDBETWEEN(65,90))&amp;RANDBETWEEN(1,99)</f>
        <v>CI77</v>
      </c>
      <c r="B33" s="4" t="str">
        <f ca="1">VLOOKUP(RANDBETWEEN(1,63),'63TINHTHANH'!$A:$B,2,'63TINHTHANH'!$A:$A)</f>
        <v>Khanh Hoa</v>
      </c>
      <c r="C33" s="2" t="str">
        <f ca="1">VLOOKUP(RANDBETWEEN(1,32),DSMB!$A:$K,2,DSMB!$A:$A)</f>
        <v>RT21</v>
      </c>
      <c r="D33" s="5">
        <f ca="1" t="shared" ref="D33:D42" si="13">RANDBETWEEN(TIME(0,0,0)*10000,TIME(23,59,59)*10000)/10000</f>
        <v>0.8827</v>
      </c>
      <c r="E33" s="6">
        <f ca="1" t="shared" ref="E33:E42" si="14">RANDBETWEEN(DATE(2023,5,13),DATE(2026,12,31))+RANDBETWEEN(TIME(0,0,0),TIME(23,59,59))</f>
        <v>46295</v>
      </c>
      <c r="F33" s="2">
        <f ca="1" t="shared" ref="F33:F42" si="15">RANDBETWEEN(0,3)</f>
        <v>0</v>
      </c>
    </row>
    <row r="34" spans="1:6">
      <c r="A34" s="2" t="str">
        <f ca="1" t="shared" si="12"/>
        <v>MP30</v>
      </c>
      <c r="B34" s="4" t="str">
        <f ca="1">VLOOKUP(RANDBETWEEN(1,63),'63TINHTHANH'!$A:$B,2,'63TINHTHANH'!$A:$A)</f>
        <v>Tien Giang</v>
      </c>
      <c r="C34" s="2" t="str">
        <f ca="1">VLOOKUP(RANDBETWEEN(1,32),DSMB!$A:$K,2,DSMB!$A:$A)</f>
        <v>CP60</v>
      </c>
      <c r="D34" s="5">
        <f ca="1" t="shared" si="13"/>
        <v>0.284</v>
      </c>
      <c r="E34" s="6">
        <f ca="1" t="shared" si="14"/>
        <v>45718</v>
      </c>
      <c r="F34" s="2">
        <f ca="1" t="shared" si="15"/>
        <v>0</v>
      </c>
    </row>
    <row r="35" spans="1:6">
      <c r="A35" s="2" t="str">
        <f ca="1" t="shared" si="12"/>
        <v>RQ97</v>
      </c>
      <c r="B35" s="4" t="str">
        <f ca="1">VLOOKUP(RANDBETWEEN(1,63),'63TINHTHANH'!$A:$B,2,'63TINHTHANH'!$A:$A)</f>
        <v>Quang Nam</v>
      </c>
      <c r="C35" s="2" t="str">
        <f ca="1">VLOOKUP(RANDBETWEEN(1,32),DSMB!$A:$K,2,DSMB!$A:$A)</f>
        <v>RG59</v>
      </c>
      <c r="D35" s="5">
        <f ca="1" t="shared" si="13"/>
        <v>0.1271</v>
      </c>
      <c r="E35" s="6">
        <f ca="1" t="shared" si="14"/>
        <v>45529</v>
      </c>
      <c r="F35" s="2">
        <f ca="1" t="shared" si="15"/>
        <v>2</v>
      </c>
    </row>
    <row r="36" spans="1:6">
      <c r="A36" s="2" t="str">
        <f ca="1" t="shared" si="12"/>
        <v>IK23</v>
      </c>
      <c r="B36" s="4" t="str">
        <f ca="1">VLOOKUP(RANDBETWEEN(1,63),'63TINHTHANH'!$A:$B,2,'63TINHTHANH'!$A:$A)</f>
        <v>Thanh Hoa</v>
      </c>
      <c r="C36" s="2" t="str">
        <f ca="1">VLOOKUP(RANDBETWEEN(1,32),DSMB!$A:$K,2,DSMB!$A:$A)</f>
        <v>HU12</v>
      </c>
      <c r="D36" s="5">
        <f ca="1" t="shared" si="13"/>
        <v>0.6837</v>
      </c>
      <c r="E36" s="6">
        <f ca="1" t="shared" si="14"/>
        <v>46345</v>
      </c>
      <c r="F36" s="2">
        <f ca="1" t="shared" si="15"/>
        <v>2</v>
      </c>
    </row>
    <row r="37" spans="1:6">
      <c r="A37" s="2" t="str">
        <f ca="1" t="shared" si="12"/>
        <v>UT27</v>
      </c>
      <c r="B37" s="4" t="str">
        <f ca="1">VLOOKUP(RANDBETWEEN(1,63),'63TINHTHANH'!$A:$B,2,'63TINHTHANH'!$A:$A)</f>
        <v>Tien Giang</v>
      </c>
      <c r="C37" s="2" t="str">
        <f ca="1">VLOOKUP(RANDBETWEEN(1,32),DSMB!$A:$K,2,DSMB!$A:$A)</f>
        <v>RG59</v>
      </c>
      <c r="D37" s="5">
        <f ca="1" t="shared" si="13"/>
        <v>0.2149</v>
      </c>
      <c r="E37" s="6">
        <f ca="1" t="shared" si="14"/>
        <v>46165</v>
      </c>
      <c r="F37" s="2">
        <f ca="1" t="shared" si="15"/>
        <v>0</v>
      </c>
    </row>
    <row r="38" spans="1:6">
      <c r="A38" s="2" t="str">
        <f ca="1" t="shared" si="12"/>
        <v>SK13</v>
      </c>
      <c r="B38" s="4" t="str">
        <f ca="1">VLOOKUP(RANDBETWEEN(1,63),'63TINHTHANH'!$A:$B,2,'63TINHTHANH'!$A:$A)</f>
        <v>Ha Giang</v>
      </c>
      <c r="C38" s="2" t="str">
        <f ca="1">VLOOKUP(RANDBETWEEN(1,32),DSMB!$A:$K,2,DSMB!$A:$A)</f>
        <v>YL77</v>
      </c>
      <c r="D38" s="5">
        <f ca="1" t="shared" si="13"/>
        <v>0.8643</v>
      </c>
      <c r="E38" s="6">
        <f ca="1" t="shared" si="14"/>
        <v>45845</v>
      </c>
      <c r="F38" s="2">
        <f ca="1" t="shared" si="15"/>
        <v>1</v>
      </c>
    </row>
    <row r="39" spans="1:6">
      <c r="A39" s="2" t="str">
        <f ca="1" t="shared" si="12"/>
        <v>DV92</v>
      </c>
      <c r="B39" s="4" t="str">
        <f ca="1">VLOOKUP(RANDBETWEEN(1,63),'63TINHTHANH'!$A:$B,2,'63TINHTHANH'!$A:$A)</f>
        <v>Soc Trang</v>
      </c>
      <c r="C39" s="2" t="str">
        <f ca="1">VLOOKUP(RANDBETWEEN(1,32),DSMB!$A:$K,2,DSMB!$A:$A)</f>
        <v>GC45</v>
      </c>
      <c r="D39" s="5">
        <f ca="1" t="shared" si="13"/>
        <v>0.5685</v>
      </c>
      <c r="E39" s="6">
        <f ca="1" t="shared" si="14"/>
        <v>45980</v>
      </c>
      <c r="F39" s="2">
        <f ca="1" t="shared" si="15"/>
        <v>2</v>
      </c>
    </row>
    <row r="40" spans="1:6">
      <c r="A40" s="2" t="str">
        <f ca="1" t="shared" si="12"/>
        <v>LS75</v>
      </c>
      <c r="B40" s="4" t="str">
        <f ca="1">VLOOKUP(RANDBETWEEN(1,63),'63TINHTHANH'!$A:$B,2,'63TINHTHANH'!$A:$A)</f>
        <v>Lang Son</v>
      </c>
      <c r="C40" s="2" t="str">
        <f ca="1">VLOOKUP(RANDBETWEEN(1,32),DSMB!$A:$K,2,DSMB!$A:$A)</f>
        <v>JO52</v>
      </c>
      <c r="D40" s="5">
        <f ca="1" t="shared" si="13"/>
        <v>0.2448</v>
      </c>
      <c r="E40" s="6">
        <f ca="1" t="shared" si="14"/>
        <v>46034</v>
      </c>
      <c r="F40" s="2">
        <f ca="1" t="shared" si="15"/>
        <v>2</v>
      </c>
    </row>
    <row r="41" spans="1:6">
      <c r="A41" s="2" t="str">
        <f ca="1" t="shared" si="12"/>
        <v>OX89</v>
      </c>
      <c r="B41" s="4" t="str">
        <f ca="1">VLOOKUP(RANDBETWEEN(1,63),'63TINHTHANH'!$A:$B,2,'63TINHTHANH'!$A:$A)</f>
        <v>Thua Thien Hue</v>
      </c>
      <c r="C41" s="2" t="str">
        <f ca="1">VLOOKUP(RANDBETWEEN(1,32),DSMB!$A:$K,2,DSMB!$A:$A)</f>
        <v>CZ75</v>
      </c>
      <c r="D41" s="5">
        <f ca="1" t="shared" si="13"/>
        <v>0.6035</v>
      </c>
      <c r="E41" s="6">
        <f ca="1" t="shared" si="14"/>
        <v>46301</v>
      </c>
      <c r="F41" s="2">
        <f ca="1" t="shared" si="15"/>
        <v>3</v>
      </c>
    </row>
    <row r="42" spans="1:6">
      <c r="A42" s="2" t="str">
        <f ca="1" t="shared" si="12"/>
        <v>BO13</v>
      </c>
      <c r="B42" s="4" t="str">
        <f ca="1">VLOOKUP(RANDBETWEEN(1,63),'63TINHTHANH'!$A:$B,2,'63TINHTHANH'!$A:$A)</f>
        <v>Tien Giang</v>
      </c>
      <c r="C42" s="2" t="str">
        <f ca="1">VLOOKUP(RANDBETWEEN(1,32),DSMB!$A:$K,2,DSMB!$A:$A)</f>
        <v>QJ80</v>
      </c>
      <c r="D42" s="5">
        <f ca="1" t="shared" si="13"/>
        <v>0.7883</v>
      </c>
      <c r="E42" s="6">
        <f ca="1" t="shared" si="14"/>
        <v>45500</v>
      </c>
      <c r="F42" s="2">
        <f ca="1" t="shared" si="15"/>
        <v>1</v>
      </c>
    </row>
    <row r="43" spans="1:6">
      <c r="A43" s="2" t="str">
        <f ca="1" t="shared" ref="A43:A52" si="16">CHAR(RANDBETWEEN(65,90))&amp;CHAR(RANDBETWEEN(65,90))&amp;RANDBETWEEN(1,99)</f>
        <v>XY23</v>
      </c>
      <c r="B43" s="4" t="str">
        <f ca="1">VLOOKUP(RANDBETWEEN(1,63),'63TINHTHANH'!$A:$B,2,'63TINHTHANH'!$A:$A)</f>
        <v>Lam Dong</v>
      </c>
      <c r="C43" s="2" t="str">
        <f ca="1">VLOOKUP(RANDBETWEEN(1,32),DSMB!$A:$K,2,DSMB!$A:$A)</f>
        <v>BL74</v>
      </c>
      <c r="D43" s="5">
        <f ca="1" t="shared" ref="D43:D52" si="17">RANDBETWEEN(TIME(0,0,0)*10000,TIME(23,59,59)*10000)/10000</f>
        <v>0.3832</v>
      </c>
      <c r="E43" s="6">
        <f ca="1" t="shared" ref="E43:E52" si="18">RANDBETWEEN(DATE(2023,5,13),DATE(2026,12,31))+RANDBETWEEN(TIME(0,0,0),TIME(23,59,59))</f>
        <v>45354</v>
      </c>
      <c r="F43" s="2">
        <f ca="1" t="shared" ref="F43:F52" si="19">RANDBETWEEN(0,3)</f>
        <v>2</v>
      </c>
    </row>
    <row r="44" spans="1:6">
      <c r="A44" s="2" t="str">
        <f ca="1" t="shared" si="16"/>
        <v>AU63</v>
      </c>
      <c r="B44" s="4" t="str">
        <f ca="1">VLOOKUP(RANDBETWEEN(1,63),'63TINHTHANH'!$A:$B,2,'63TINHTHANH'!$A:$A)</f>
        <v>Quang Tri</v>
      </c>
      <c r="C44" s="2" t="str">
        <f ca="1">VLOOKUP(RANDBETWEEN(1,32),DSMB!$A:$K,2,DSMB!$A:$A)</f>
        <v>RB78</v>
      </c>
      <c r="D44" s="5">
        <f ca="1" t="shared" si="17"/>
        <v>0.3593</v>
      </c>
      <c r="E44" s="6">
        <f ca="1" t="shared" si="18"/>
        <v>45708</v>
      </c>
      <c r="F44" s="2">
        <f ca="1" t="shared" si="19"/>
        <v>1</v>
      </c>
    </row>
    <row r="45" spans="1:6">
      <c r="A45" s="2" t="str">
        <f ca="1" t="shared" si="16"/>
        <v>HY42</v>
      </c>
      <c r="B45" s="4" t="str">
        <f ca="1">VLOOKUP(RANDBETWEEN(1,63),'63TINHTHANH'!$A:$B,2,'63TINHTHANH'!$A:$A)</f>
        <v>Quang Ngai</v>
      </c>
      <c r="C45" s="2" t="str">
        <f ca="1">VLOOKUP(RANDBETWEEN(1,32),DSMB!$A:$K,2,DSMB!$A:$A)</f>
        <v>DR42</v>
      </c>
      <c r="D45" s="5">
        <f ca="1" t="shared" si="17"/>
        <v>0.6577</v>
      </c>
      <c r="E45" s="6">
        <f ca="1" t="shared" si="18"/>
        <v>46325</v>
      </c>
      <c r="F45" s="2">
        <f ca="1" t="shared" si="19"/>
        <v>1</v>
      </c>
    </row>
    <row r="46" spans="1:6">
      <c r="A46" s="2" t="str">
        <f ca="1" t="shared" si="16"/>
        <v>KI1</v>
      </c>
      <c r="B46" s="4" t="str">
        <f ca="1">VLOOKUP(RANDBETWEEN(1,63),'63TINHTHANH'!$A:$B,2,'63TINHTHANH'!$A:$A)</f>
        <v>Thai Nguyen</v>
      </c>
      <c r="C46" s="2" t="str">
        <f ca="1">VLOOKUP(RANDBETWEEN(1,32),DSMB!$A:$K,2,DSMB!$A:$A)</f>
        <v>CZ75</v>
      </c>
      <c r="D46" s="5">
        <f ca="1" t="shared" si="17"/>
        <v>0.1114</v>
      </c>
      <c r="E46" s="6">
        <f ca="1" t="shared" si="18"/>
        <v>45633</v>
      </c>
      <c r="F46" s="2">
        <f ca="1" t="shared" si="19"/>
        <v>2</v>
      </c>
    </row>
    <row r="47" spans="1:6">
      <c r="A47" s="2" t="str">
        <f ca="1" t="shared" si="16"/>
        <v>LC80</v>
      </c>
      <c r="B47" s="4" t="str">
        <f ca="1">VLOOKUP(RANDBETWEEN(1,63),'63TINHTHANH'!$A:$B,2,'63TINHTHANH'!$A:$A)</f>
        <v>Ninh Thuan</v>
      </c>
      <c r="C47" s="2" t="str">
        <f ca="1">VLOOKUP(RANDBETWEEN(1,32),DSMB!$A:$K,2,DSMB!$A:$A)</f>
        <v>GC91</v>
      </c>
      <c r="D47" s="5">
        <f ca="1" t="shared" si="17"/>
        <v>0.5553</v>
      </c>
      <c r="E47" s="6">
        <f ca="1" t="shared" si="18"/>
        <v>46257</v>
      </c>
      <c r="F47" s="2">
        <f ca="1" t="shared" si="19"/>
        <v>0</v>
      </c>
    </row>
    <row r="48" spans="1:6">
      <c r="A48" s="2" t="str">
        <f ca="1" t="shared" si="16"/>
        <v>TO90</v>
      </c>
      <c r="B48" s="4" t="str">
        <f ca="1">VLOOKUP(RANDBETWEEN(1,63),'63TINHTHANH'!$A:$B,2,'63TINHTHANH'!$A:$A)</f>
        <v>Hung Yen</v>
      </c>
      <c r="C48" s="2" t="str">
        <f ca="1">VLOOKUP(RANDBETWEEN(1,32),DSMB!$A:$K,2,DSMB!$A:$A)</f>
        <v>GV33</v>
      </c>
      <c r="D48" s="5">
        <f ca="1" t="shared" si="17"/>
        <v>0.5264</v>
      </c>
      <c r="E48" s="6">
        <f ca="1" t="shared" si="18"/>
        <v>45178</v>
      </c>
      <c r="F48" s="2">
        <f ca="1" t="shared" si="19"/>
        <v>0</v>
      </c>
    </row>
    <row r="49" spans="1:6">
      <c r="A49" s="2" t="str">
        <f ca="1" t="shared" si="16"/>
        <v>YG54</v>
      </c>
      <c r="B49" s="4" t="str">
        <f ca="1">VLOOKUP(RANDBETWEEN(1,63),'63TINHTHANH'!$A:$B,2,'63TINHTHANH'!$A:$A)</f>
        <v>Kien Giang</v>
      </c>
      <c r="C49" s="2" t="str">
        <f ca="1">VLOOKUP(RANDBETWEEN(1,32),DSMB!$A:$K,2,DSMB!$A:$A)</f>
        <v>YL6</v>
      </c>
      <c r="D49" s="5">
        <f ca="1" t="shared" si="17"/>
        <v>0.0977</v>
      </c>
      <c r="E49" s="6">
        <f ca="1" t="shared" si="18"/>
        <v>45476</v>
      </c>
      <c r="F49" s="2">
        <f ca="1" t="shared" si="19"/>
        <v>0</v>
      </c>
    </row>
    <row r="50" spans="1:6">
      <c r="A50" s="2" t="str">
        <f ca="1" t="shared" si="16"/>
        <v>SQ77</v>
      </c>
      <c r="B50" s="4" t="str">
        <f ca="1">VLOOKUP(RANDBETWEEN(1,63),'63TINHTHANH'!$A:$B,2,'63TINHTHANH'!$A:$A)</f>
        <v>Lam Dong</v>
      </c>
      <c r="C50" s="2" t="str">
        <f ca="1">VLOOKUP(RANDBETWEEN(1,32),DSMB!$A:$K,2,DSMB!$A:$A)</f>
        <v>HU77</v>
      </c>
      <c r="D50" s="5">
        <f ca="1" t="shared" si="17"/>
        <v>0.4309</v>
      </c>
      <c r="E50" s="6">
        <f ca="1" t="shared" si="18"/>
        <v>45384</v>
      </c>
      <c r="F50" s="2">
        <f ca="1" t="shared" si="19"/>
        <v>1</v>
      </c>
    </row>
    <row r="51" spans="1:6">
      <c r="A51" s="2" t="str">
        <f ca="1" t="shared" si="16"/>
        <v>SK49</v>
      </c>
      <c r="B51" s="4" t="str">
        <f ca="1">VLOOKUP(RANDBETWEEN(1,63),'63TINHTHANH'!$A:$B,2,'63TINHTHANH'!$A:$A)</f>
        <v>Kien Giang</v>
      </c>
      <c r="C51" s="2" t="str">
        <f ca="1">VLOOKUP(RANDBETWEEN(1,32),DSMB!$A:$K,2,DSMB!$A:$A)</f>
        <v>GC91</v>
      </c>
      <c r="D51" s="5">
        <f ca="1" t="shared" si="17"/>
        <v>0.4309</v>
      </c>
      <c r="E51" s="6">
        <f ca="1" t="shared" si="18"/>
        <v>45209</v>
      </c>
      <c r="F51" s="2">
        <f ca="1" t="shared" si="19"/>
        <v>3</v>
      </c>
    </row>
    <row r="52" spans="1:6">
      <c r="A52" s="2" t="str">
        <f ca="1" t="shared" si="16"/>
        <v>NH90</v>
      </c>
      <c r="B52" s="4" t="str">
        <f ca="1">VLOOKUP(RANDBETWEEN(1,63),'63TINHTHANH'!$A:$B,2,'63TINHTHANH'!$A:$A)</f>
        <v>Lao Cai</v>
      </c>
      <c r="C52" s="2" t="str">
        <f ca="1">VLOOKUP(RANDBETWEEN(1,32),DSMB!$A:$K,2,DSMB!$A:$A)</f>
        <v>QJ80</v>
      </c>
      <c r="D52" s="5">
        <f ca="1" t="shared" si="17"/>
        <v>0.6268</v>
      </c>
      <c r="E52" s="6">
        <f ca="1" t="shared" si="18"/>
        <v>45949</v>
      </c>
      <c r="F52" s="2">
        <f ca="1" t="shared" si="19"/>
        <v>2</v>
      </c>
    </row>
    <row r="53" spans="1:6">
      <c r="A53" s="2" t="str">
        <f ca="1" t="shared" ref="A53:A62" si="20">CHAR(RANDBETWEEN(65,90))&amp;CHAR(RANDBETWEEN(65,90))&amp;RANDBETWEEN(1,99)</f>
        <v>ZN33</v>
      </c>
      <c r="B53" s="4" t="str">
        <f ca="1">VLOOKUP(RANDBETWEEN(1,63),'63TINHTHANH'!$A:$B,2,'63TINHTHANH'!$A:$A)</f>
        <v>Quang Tri</v>
      </c>
      <c r="C53" s="2" t="str">
        <f ca="1">VLOOKUP(RANDBETWEEN(1,32),DSMB!$A:$K,2,DSMB!$A:$A)</f>
        <v>GN49</v>
      </c>
      <c r="D53" s="5">
        <f ca="1" t="shared" ref="D53:D62" si="21">RANDBETWEEN(TIME(0,0,0)*10000,TIME(23,59,59)*10000)/10000</f>
        <v>0.3104</v>
      </c>
      <c r="E53" s="6">
        <f ca="1" t="shared" ref="E53:E62" si="22">RANDBETWEEN(DATE(2023,5,13),DATE(2026,12,31))+RANDBETWEEN(TIME(0,0,0),TIME(23,59,59))</f>
        <v>45664</v>
      </c>
      <c r="F53" s="2">
        <f ca="1" t="shared" ref="F53:F62" si="23">RANDBETWEEN(0,3)</f>
        <v>2</v>
      </c>
    </row>
    <row r="54" spans="1:6">
      <c r="A54" s="2" t="str">
        <f ca="1" t="shared" si="20"/>
        <v>MB29</v>
      </c>
      <c r="B54" s="4" t="str">
        <f ca="1">VLOOKUP(RANDBETWEEN(1,63),'63TINHTHANH'!$A:$B,2,'63TINHTHANH'!$A:$A)</f>
        <v>Quang Ngai</v>
      </c>
      <c r="C54" s="2" t="str">
        <f ca="1">VLOOKUP(RANDBETWEEN(1,32),DSMB!$A:$K,2,DSMB!$A:$A)</f>
        <v>SM54</v>
      </c>
      <c r="D54" s="5">
        <f ca="1" t="shared" si="21"/>
        <v>0.387</v>
      </c>
      <c r="E54" s="6">
        <f ca="1" t="shared" si="22"/>
        <v>46356</v>
      </c>
      <c r="F54" s="2">
        <f ca="1" t="shared" si="23"/>
        <v>0</v>
      </c>
    </row>
    <row r="55" spans="1:6">
      <c r="A55" s="2" t="str">
        <f ca="1" t="shared" si="20"/>
        <v>FO90</v>
      </c>
      <c r="B55" s="4" t="str">
        <f ca="1">VLOOKUP(RANDBETWEEN(1,63),'63TINHTHANH'!$A:$B,2,'63TINHTHANH'!$A:$A)</f>
        <v>Nghe An</v>
      </c>
      <c r="C55" s="2" t="str">
        <f ca="1">VLOOKUP(RANDBETWEEN(1,32),DSMB!$A:$K,2,DSMB!$A:$A)</f>
        <v>NZ63</v>
      </c>
      <c r="D55" s="5">
        <f ca="1" t="shared" si="21"/>
        <v>0.2528</v>
      </c>
      <c r="E55" s="6">
        <f ca="1" t="shared" si="22"/>
        <v>45690</v>
      </c>
      <c r="F55" s="2">
        <f ca="1" t="shared" si="23"/>
        <v>3</v>
      </c>
    </row>
    <row r="56" spans="1:6">
      <c r="A56" s="2" t="str">
        <f ca="1" t="shared" si="20"/>
        <v>YR72</v>
      </c>
      <c r="B56" s="4" t="str">
        <f ca="1">VLOOKUP(RANDBETWEEN(1,63),'63TINHTHANH'!$A:$B,2,'63TINHTHANH'!$A:$A)</f>
        <v>Nam Dinh</v>
      </c>
      <c r="C56" s="2" t="str">
        <f ca="1">VLOOKUP(RANDBETWEEN(1,32),DSMB!$A:$K,2,DSMB!$A:$A)</f>
        <v>XR36</v>
      </c>
      <c r="D56" s="5">
        <f ca="1" t="shared" si="21"/>
        <v>0.7332</v>
      </c>
      <c r="E56" s="6">
        <f ca="1" t="shared" si="22"/>
        <v>46347</v>
      </c>
      <c r="F56" s="2">
        <f ca="1" t="shared" si="23"/>
        <v>0</v>
      </c>
    </row>
    <row r="57" spans="1:6">
      <c r="A57" s="2" t="str">
        <f ca="1" t="shared" si="20"/>
        <v>LI87</v>
      </c>
      <c r="B57" s="4" t="str">
        <f ca="1">VLOOKUP(RANDBETWEEN(1,63),'63TINHTHANH'!$A:$B,2,'63TINHTHANH'!$A:$A)</f>
        <v>Thua Thien Hue</v>
      </c>
      <c r="C57" s="2" t="str">
        <f ca="1">VLOOKUP(RANDBETWEEN(1,32),DSMB!$A:$K,2,DSMB!$A:$A)</f>
        <v>RT21</v>
      </c>
      <c r="D57" s="5">
        <f ca="1" t="shared" si="21"/>
        <v>0.6681</v>
      </c>
      <c r="E57" s="6">
        <f ca="1" t="shared" si="22"/>
        <v>45200</v>
      </c>
      <c r="F57" s="2">
        <f ca="1" t="shared" si="23"/>
        <v>3</v>
      </c>
    </row>
    <row r="58" spans="1:6">
      <c r="A58" s="2" t="str">
        <f ca="1" t="shared" si="20"/>
        <v>NT44</v>
      </c>
      <c r="B58" s="4" t="str">
        <f ca="1">VLOOKUP(RANDBETWEEN(1,63),'63TINHTHANH'!$A:$B,2,'63TINHTHANH'!$A:$A)</f>
        <v>Quang Ngai</v>
      </c>
      <c r="C58" s="2" t="str">
        <f ca="1">VLOOKUP(RANDBETWEEN(1,32),DSMB!$A:$K,2,DSMB!$A:$A)</f>
        <v>CZ75</v>
      </c>
      <c r="D58" s="5">
        <f ca="1" t="shared" si="21"/>
        <v>0.856</v>
      </c>
      <c r="E58" s="6">
        <f ca="1" t="shared" si="22"/>
        <v>45466</v>
      </c>
      <c r="F58" s="2">
        <f ca="1" t="shared" si="23"/>
        <v>3</v>
      </c>
    </row>
    <row r="59" spans="1:6">
      <c r="A59" s="2" t="str">
        <f ca="1" t="shared" si="20"/>
        <v>NS49</v>
      </c>
      <c r="B59" s="4" t="str">
        <f ca="1">VLOOKUP(RANDBETWEEN(1,63),'63TINHTHANH'!$A:$B,2,'63TINHTHANH'!$A:$A)</f>
        <v>Hai Duong</v>
      </c>
      <c r="C59" s="2" t="str">
        <f ca="1">VLOOKUP(RANDBETWEEN(1,32),DSMB!$A:$K,2,DSMB!$A:$A)</f>
        <v>CZ75</v>
      </c>
      <c r="D59" s="5">
        <f ca="1" t="shared" si="21"/>
        <v>0.5617</v>
      </c>
      <c r="E59" s="6">
        <f ca="1" t="shared" si="22"/>
        <v>46057</v>
      </c>
      <c r="F59" s="2">
        <f ca="1" t="shared" si="23"/>
        <v>1</v>
      </c>
    </row>
    <row r="60" spans="1:6">
      <c r="A60" s="2" t="str">
        <f ca="1" t="shared" si="20"/>
        <v>BD62</v>
      </c>
      <c r="B60" s="4" t="str">
        <f ca="1">VLOOKUP(RANDBETWEEN(1,63),'63TINHTHANH'!$A:$B,2,'63TINHTHANH'!$A:$A)</f>
        <v>Ho Chi Minh</v>
      </c>
      <c r="C60" s="2" t="str">
        <f ca="1">VLOOKUP(RANDBETWEEN(1,32),DSMB!$A:$K,2,DSMB!$A:$A)</f>
        <v>KZ26</v>
      </c>
      <c r="D60" s="5">
        <f ca="1" t="shared" si="21"/>
        <v>0.4277</v>
      </c>
      <c r="E60" s="6">
        <f ca="1" t="shared" si="22"/>
        <v>45415</v>
      </c>
      <c r="F60" s="2">
        <f ca="1" t="shared" si="23"/>
        <v>3</v>
      </c>
    </row>
    <row r="61" spans="1:6">
      <c r="A61" s="2" t="str">
        <f ca="1" t="shared" si="20"/>
        <v>ZG16</v>
      </c>
      <c r="B61" s="4" t="str">
        <f ca="1">VLOOKUP(RANDBETWEEN(1,63),'63TINHTHANH'!$A:$B,2,'63TINHTHANH'!$A:$A)</f>
        <v>Quang Ninh</v>
      </c>
      <c r="C61" s="2" t="str">
        <f ca="1">VLOOKUP(RANDBETWEEN(1,32),DSMB!$A:$K,2,DSMB!$A:$A)</f>
        <v>XB37</v>
      </c>
      <c r="D61" s="5">
        <f ca="1" t="shared" si="21"/>
        <v>0.4635</v>
      </c>
      <c r="E61" s="6">
        <f ca="1" t="shared" si="22"/>
        <v>45261</v>
      </c>
      <c r="F61" s="2">
        <f ca="1" t="shared" si="23"/>
        <v>1</v>
      </c>
    </row>
    <row r="62" spans="1:6">
      <c r="A62" s="2" t="str">
        <f ca="1" t="shared" si="20"/>
        <v>AO43</v>
      </c>
      <c r="B62" s="4" t="str">
        <f ca="1">VLOOKUP(RANDBETWEEN(1,63),'63TINHTHANH'!$A:$B,2,'63TINHTHANH'!$A:$A)</f>
        <v>Long An</v>
      </c>
      <c r="C62" s="2" t="str">
        <f ca="1">VLOOKUP(RANDBETWEEN(1,32),DSMB!$A:$K,2,DSMB!$A:$A)</f>
        <v>XR36</v>
      </c>
      <c r="D62" s="5">
        <f ca="1" t="shared" si="21"/>
        <v>0.8544</v>
      </c>
      <c r="E62" s="6">
        <f ca="1" t="shared" si="22"/>
        <v>45375</v>
      </c>
      <c r="F62" s="2">
        <f ca="1" t="shared" si="23"/>
        <v>3</v>
      </c>
    </row>
    <row r="63" spans="1:6">
      <c r="A63" s="2" t="str">
        <f ca="1" t="shared" ref="A63:A72" si="24">CHAR(RANDBETWEEN(65,90))&amp;CHAR(RANDBETWEEN(65,90))&amp;RANDBETWEEN(1,99)</f>
        <v>SI62</v>
      </c>
      <c r="B63" s="4" t="str">
        <f ca="1">VLOOKUP(RANDBETWEEN(1,63),'63TINHTHANH'!$A:$B,2,'63TINHTHANH'!$A:$A)</f>
        <v>Tinh thanh</v>
      </c>
      <c r="C63" s="2" t="str">
        <f ca="1">VLOOKUP(RANDBETWEEN(1,32),DSMB!$A:$K,2,DSMB!$A:$A)</f>
        <v>XR36</v>
      </c>
      <c r="D63" s="5">
        <f ca="1" t="shared" ref="D63:D72" si="25">RANDBETWEEN(TIME(0,0,0)*10000,TIME(23,59,59)*10000)/10000</f>
        <v>0.6365</v>
      </c>
      <c r="E63" s="6">
        <f ca="1" t="shared" ref="E63:E72" si="26">RANDBETWEEN(DATE(2023,5,13),DATE(2026,12,31))+RANDBETWEEN(TIME(0,0,0),TIME(23,59,59))</f>
        <v>45338</v>
      </c>
      <c r="F63" s="2">
        <f ca="1" t="shared" ref="F63:F72" si="27">RANDBETWEEN(0,3)</f>
        <v>1</v>
      </c>
    </row>
    <row r="64" spans="1:6">
      <c r="A64" s="2" t="str">
        <f ca="1" t="shared" si="24"/>
        <v>FK71</v>
      </c>
      <c r="B64" s="4" t="str">
        <f ca="1">VLOOKUP(RANDBETWEEN(1,63),'63TINHTHANH'!$A:$B,2,'63TINHTHANH'!$A:$A)</f>
        <v>Lao Cai</v>
      </c>
      <c r="C64" s="2" t="str">
        <f ca="1">VLOOKUP(RANDBETWEEN(1,32),DSMB!$A:$K,2,DSMB!$A:$A)</f>
        <v>GC45</v>
      </c>
      <c r="D64" s="5">
        <f ca="1" t="shared" si="25"/>
        <v>0.3756</v>
      </c>
      <c r="E64" s="6">
        <f ca="1" t="shared" si="26"/>
        <v>45757</v>
      </c>
      <c r="F64" s="2">
        <f ca="1" t="shared" si="27"/>
        <v>3</v>
      </c>
    </row>
    <row r="65" spans="1:6">
      <c r="A65" s="2" t="str">
        <f ca="1" t="shared" si="24"/>
        <v>MH75</v>
      </c>
      <c r="B65" s="4" t="str">
        <f ca="1">VLOOKUP(RANDBETWEEN(1,63),'63TINHTHANH'!$A:$B,2,'63TINHTHANH'!$A:$A)</f>
        <v>Thai Nguyen</v>
      </c>
      <c r="C65" s="2" t="str">
        <f ca="1">VLOOKUP(RANDBETWEEN(1,32),DSMB!$A:$K,2,DSMB!$A:$A)</f>
        <v>CZ75</v>
      </c>
      <c r="D65" s="5">
        <f ca="1" t="shared" si="25"/>
        <v>0.8057</v>
      </c>
      <c r="E65" s="6">
        <f ca="1" t="shared" si="26"/>
        <v>46170</v>
      </c>
      <c r="F65" s="2">
        <f ca="1" t="shared" si="27"/>
        <v>0</v>
      </c>
    </row>
    <row r="66" spans="1:6">
      <c r="A66" s="2" t="str">
        <f ca="1" t="shared" si="24"/>
        <v>MI38</v>
      </c>
      <c r="B66" s="4" t="str">
        <f ca="1">VLOOKUP(RANDBETWEEN(1,63),'63TINHTHANH'!$A:$B,2,'63TINHTHANH'!$A:$A)</f>
        <v>Hoa Binh</v>
      </c>
      <c r="C66" s="2" t="str">
        <f ca="1">VLOOKUP(RANDBETWEEN(1,32),DSMB!$A:$K,2,DSMB!$A:$A)</f>
        <v>RG59</v>
      </c>
      <c r="D66" s="5">
        <f ca="1" t="shared" si="25"/>
        <v>0.1326</v>
      </c>
      <c r="E66" s="6">
        <f ca="1" t="shared" si="26"/>
        <v>46202</v>
      </c>
      <c r="F66" s="2">
        <f ca="1" t="shared" si="27"/>
        <v>3</v>
      </c>
    </row>
    <row r="67" spans="1:6">
      <c r="A67" s="2" t="str">
        <f ca="1" t="shared" si="24"/>
        <v>JA15</v>
      </c>
      <c r="B67" s="4" t="str">
        <f ca="1">VLOOKUP(RANDBETWEEN(1,63),'63TINHTHANH'!$A:$B,2,'63TINHTHANH'!$A:$A)</f>
        <v>Nam Dinh</v>
      </c>
      <c r="C67" s="2" t="str">
        <f ca="1">VLOOKUP(RANDBETWEEN(1,32),DSMB!$A:$K,2,DSMB!$A:$A)</f>
        <v>CZ75</v>
      </c>
      <c r="D67" s="5">
        <f ca="1" t="shared" si="25"/>
        <v>0.0201</v>
      </c>
      <c r="E67" s="6">
        <f ca="1" t="shared" si="26"/>
        <v>45318</v>
      </c>
      <c r="F67" s="2">
        <f ca="1" t="shared" si="27"/>
        <v>2</v>
      </c>
    </row>
    <row r="68" spans="1:6">
      <c r="A68" s="2" t="str">
        <f ca="1" t="shared" si="24"/>
        <v>QA13</v>
      </c>
      <c r="B68" s="4" t="str">
        <f ca="1">VLOOKUP(RANDBETWEEN(1,63),'63TINHTHANH'!$A:$B,2,'63TINHTHANH'!$A:$A)</f>
        <v>Khanh Hoa</v>
      </c>
      <c r="C68" s="2" t="str">
        <f ca="1">VLOOKUP(RANDBETWEEN(1,32),DSMB!$A:$K,2,DSMB!$A:$A)</f>
        <v>CA61</v>
      </c>
      <c r="D68" s="5">
        <f ca="1" t="shared" si="25"/>
        <v>0.8136</v>
      </c>
      <c r="E68" s="6">
        <f ca="1" t="shared" si="26"/>
        <v>45648</v>
      </c>
      <c r="F68" s="2">
        <f ca="1" t="shared" si="27"/>
        <v>2</v>
      </c>
    </row>
    <row r="69" spans="1:6">
      <c r="A69" s="2" t="str">
        <f ca="1" t="shared" si="24"/>
        <v>UV46</v>
      </c>
      <c r="B69" s="4" t="str">
        <f ca="1">VLOOKUP(RANDBETWEEN(1,63),'63TINHTHANH'!$A:$B,2,'63TINHTHANH'!$A:$A)</f>
        <v>Lao Cai</v>
      </c>
      <c r="C69" s="2" t="str">
        <f ca="1">VLOOKUP(RANDBETWEEN(1,32),DSMB!$A:$K,2,DSMB!$A:$A)</f>
        <v>YL6</v>
      </c>
      <c r="D69" s="5">
        <f ca="1" t="shared" si="25"/>
        <v>0.1881</v>
      </c>
      <c r="E69" s="6">
        <f ca="1" t="shared" si="26"/>
        <v>46365</v>
      </c>
      <c r="F69" s="2">
        <f ca="1" t="shared" si="27"/>
        <v>0</v>
      </c>
    </row>
    <row r="70" spans="1:6">
      <c r="A70" s="2" t="str">
        <f ca="1" t="shared" si="24"/>
        <v>GP53</v>
      </c>
      <c r="B70" s="4" t="str">
        <f ca="1">VLOOKUP(RANDBETWEEN(1,63),'63TINHTHANH'!$A:$B,2,'63TINHTHANH'!$A:$A)</f>
        <v>Ha Giang</v>
      </c>
      <c r="C70" s="2" t="str">
        <f ca="1">VLOOKUP(RANDBETWEEN(1,32),DSMB!$A:$K,2,DSMB!$A:$A)</f>
        <v>RG59</v>
      </c>
      <c r="D70" s="5">
        <f ca="1" t="shared" si="25"/>
        <v>0.3162</v>
      </c>
      <c r="E70" s="6">
        <f ca="1" t="shared" si="26"/>
        <v>46134</v>
      </c>
      <c r="F70" s="2">
        <f ca="1" t="shared" si="27"/>
        <v>1</v>
      </c>
    </row>
    <row r="71" spans="1:6">
      <c r="A71" s="2" t="str">
        <f ca="1" t="shared" si="24"/>
        <v>FB92</v>
      </c>
      <c r="B71" s="4" t="str">
        <f ca="1">VLOOKUP(RANDBETWEEN(1,63),'63TINHTHANH'!$A:$B,2,'63TINHTHANH'!$A:$A)</f>
        <v>Vinh Phuc</v>
      </c>
      <c r="C71" s="2" t="str">
        <f ca="1">VLOOKUP(RANDBETWEEN(1,32),DSMB!$A:$K,2,DSMB!$A:$A)</f>
        <v>PQ51</v>
      </c>
      <c r="D71" s="5">
        <f ca="1" t="shared" si="25"/>
        <v>0.0592</v>
      </c>
      <c r="E71" s="6">
        <f ca="1" t="shared" si="26"/>
        <v>45652</v>
      </c>
      <c r="F71" s="2">
        <f ca="1" t="shared" si="27"/>
        <v>2</v>
      </c>
    </row>
    <row r="72" spans="1:6">
      <c r="A72" s="2" t="str">
        <f ca="1" t="shared" si="24"/>
        <v>EN7</v>
      </c>
      <c r="B72" s="4" t="str">
        <f ca="1">VLOOKUP(RANDBETWEEN(1,63),'63TINHTHANH'!$A:$B,2,'63TINHTHANH'!$A:$A)</f>
        <v>Quang Nam</v>
      </c>
      <c r="C72" s="2" t="str">
        <f ca="1">VLOOKUP(RANDBETWEEN(1,32),DSMB!$A:$K,2,DSMB!$A:$A)</f>
        <v>RA20</v>
      </c>
      <c r="D72" s="5">
        <f ca="1" t="shared" si="25"/>
        <v>0.6556</v>
      </c>
      <c r="E72" s="6">
        <f ca="1" t="shared" si="26"/>
        <v>46375</v>
      </c>
      <c r="F72" s="2">
        <f ca="1" t="shared" si="27"/>
        <v>2</v>
      </c>
    </row>
    <row r="73" spans="1:6">
      <c r="A73" s="2" t="str">
        <f ca="1" t="shared" ref="A73:A82" si="28">CHAR(RANDBETWEEN(65,90))&amp;CHAR(RANDBETWEEN(65,90))&amp;RANDBETWEEN(1,99)</f>
        <v>DV96</v>
      </c>
      <c r="B73" s="4" t="str">
        <f ca="1">VLOOKUP(RANDBETWEEN(1,63),'63TINHTHANH'!$A:$B,2,'63TINHTHANH'!$A:$A)</f>
        <v>Quang Ngai</v>
      </c>
      <c r="C73" s="2" t="str">
        <f ca="1">VLOOKUP(RANDBETWEEN(1,32),DSMB!$A:$K,2,DSMB!$A:$A)</f>
        <v>KZ26</v>
      </c>
      <c r="D73" s="5">
        <f ca="1" t="shared" ref="D73:D82" si="29">RANDBETWEEN(TIME(0,0,0)*10000,TIME(23,59,59)*10000)/10000</f>
        <v>0.2576</v>
      </c>
      <c r="E73" s="6">
        <f ca="1" t="shared" ref="E73:E82" si="30">RANDBETWEEN(DATE(2023,5,13),DATE(2026,12,31))+RANDBETWEEN(TIME(0,0,0),TIME(23,59,59))</f>
        <v>45139</v>
      </c>
      <c r="F73" s="2">
        <f ca="1" t="shared" ref="F73:F82" si="31">RANDBETWEEN(0,3)</f>
        <v>3</v>
      </c>
    </row>
    <row r="74" spans="1:6">
      <c r="A74" s="2" t="str">
        <f ca="1" t="shared" si="28"/>
        <v>LI40</v>
      </c>
      <c r="B74" s="4" t="str">
        <f ca="1">VLOOKUP(RANDBETWEEN(1,63),'63TINHTHANH'!$A:$B,2,'63TINHTHANH'!$A:$A)</f>
        <v>Ha Giang</v>
      </c>
      <c r="C74" s="2" t="str">
        <f ca="1">VLOOKUP(RANDBETWEEN(1,32),DSMB!$A:$K,2,DSMB!$A:$A)</f>
        <v>DR42</v>
      </c>
      <c r="D74" s="5">
        <f ca="1" t="shared" si="29"/>
        <v>0.5583</v>
      </c>
      <c r="E74" s="6">
        <f ca="1" t="shared" si="30"/>
        <v>45978</v>
      </c>
      <c r="F74" s="2">
        <f ca="1" t="shared" si="31"/>
        <v>2</v>
      </c>
    </row>
    <row r="75" spans="1:6">
      <c r="A75" s="2" t="str">
        <f ca="1" t="shared" si="28"/>
        <v>DE95</v>
      </c>
      <c r="B75" s="4" t="str">
        <f ca="1">VLOOKUP(RANDBETWEEN(1,63),'63TINHTHANH'!$A:$B,2,'63TINHTHANH'!$A:$A)</f>
        <v>Thanh Hoa</v>
      </c>
      <c r="C75" s="2" t="str">
        <f ca="1">VLOOKUP(RANDBETWEEN(1,32),DSMB!$A:$K,2,DSMB!$A:$A)</f>
        <v>KZ26</v>
      </c>
      <c r="D75" s="5">
        <f ca="1" t="shared" si="29"/>
        <v>0.1033</v>
      </c>
      <c r="E75" s="6">
        <f ca="1" t="shared" si="30"/>
        <v>45945</v>
      </c>
      <c r="F75" s="2">
        <f ca="1" t="shared" si="31"/>
        <v>1</v>
      </c>
    </row>
    <row r="76" spans="1:6">
      <c r="A76" s="2" t="str">
        <f ca="1" t="shared" si="28"/>
        <v>FK10</v>
      </c>
      <c r="B76" s="4" t="str">
        <f ca="1">VLOOKUP(RANDBETWEEN(1,63),'63TINHTHANH'!$A:$B,2,'63TINHTHANH'!$A:$A)</f>
        <v>Thua Thien Hue</v>
      </c>
      <c r="C76" s="2" t="str">
        <f ca="1">VLOOKUP(RANDBETWEEN(1,32),DSMB!$A:$K,2,DSMB!$A:$A)</f>
        <v>DR42</v>
      </c>
      <c r="D76" s="5">
        <f ca="1" t="shared" si="29"/>
        <v>0.5483</v>
      </c>
      <c r="E76" s="6">
        <f ca="1" t="shared" si="30"/>
        <v>46255</v>
      </c>
      <c r="F76" s="2">
        <f ca="1" t="shared" si="31"/>
        <v>2</v>
      </c>
    </row>
    <row r="77" spans="1:6">
      <c r="A77" s="2" t="str">
        <f ca="1" t="shared" si="28"/>
        <v>GQ68</v>
      </c>
      <c r="B77" s="4" t="str">
        <f ca="1">VLOOKUP(RANDBETWEEN(1,63),'63TINHTHANH'!$A:$B,2,'63TINHTHANH'!$A:$A)</f>
        <v>Ha Noi</v>
      </c>
      <c r="C77" s="2" t="str">
        <f ca="1">VLOOKUP(RANDBETWEEN(1,32),DSMB!$A:$K,2,DSMB!$A:$A)</f>
        <v>RA20</v>
      </c>
      <c r="D77" s="5">
        <f ca="1" t="shared" si="29"/>
        <v>0.5568</v>
      </c>
      <c r="E77" s="6">
        <f ca="1" t="shared" si="30"/>
        <v>46203</v>
      </c>
      <c r="F77" s="2">
        <f ca="1" t="shared" si="31"/>
        <v>2</v>
      </c>
    </row>
    <row r="78" spans="1:6">
      <c r="A78" s="2" t="str">
        <f ca="1" t="shared" si="28"/>
        <v>VQ70</v>
      </c>
      <c r="B78" s="4" t="str">
        <f ca="1">VLOOKUP(RANDBETWEEN(1,63),'63TINHTHANH'!$A:$B,2,'63TINHTHANH'!$A:$A)</f>
        <v>Quang Nam</v>
      </c>
      <c r="C78" s="2" t="str">
        <f ca="1">VLOOKUP(RANDBETWEEN(1,32),DSMB!$A:$K,2,DSMB!$A:$A)</f>
        <v>SV65</v>
      </c>
      <c r="D78" s="5">
        <f ca="1" t="shared" si="29"/>
        <v>0.1381</v>
      </c>
      <c r="E78" s="6">
        <f ca="1" t="shared" si="30"/>
        <v>45966</v>
      </c>
      <c r="F78" s="2">
        <f ca="1" t="shared" si="31"/>
        <v>1</v>
      </c>
    </row>
    <row r="79" spans="1:6">
      <c r="A79" s="2" t="str">
        <f ca="1" t="shared" si="28"/>
        <v>YG81</v>
      </c>
      <c r="B79" s="4" t="str">
        <f ca="1">VLOOKUP(RANDBETWEEN(1,63),'63TINHTHANH'!$A:$B,2,'63TINHTHANH'!$A:$A)</f>
        <v>Thai Binh</v>
      </c>
      <c r="C79" s="2" t="str">
        <f ca="1">VLOOKUP(RANDBETWEEN(1,32),DSMB!$A:$K,2,DSMB!$A:$A)</f>
        <v>GN49</v>
      </c>
      <c r="D79" s="5">
        <f ca="1" t="shared" si="29"/>
        <v>0.1797</v>
      </c>
      <c r="E79" s="6">
        <f ca="1" t="shared" si="30"/>
        <v>46291</v>
      </c>
      <c r="F79" s="2">
        <f ca="1" t="shared" si="31"/>
        <v>3</v>
      </c>
    </row>
    <row r="80" spans="1:6">
      <c r="A80" s="2" t="str">
        <f ca="1" t="shared" si="28"/>
        <v>ML79</v>
      </c>
      <c r="B80" s="4" t="str">
        <f ca="1">VLOOKUP(RANDBETWEEN(1,63),'63TINHTHANH'!$A:$B,2,'63TINHTHANH'!$A:$A)</f>
        <v>Ha Giang</v>
      </c>
      <c r="C80" s="2" t="str">
        <f ca="1">VLOOKUP(RANDBETWEEN(1,32),DSMB!$A:$K,2,DSMB!$A:$A)</f>
        <v>RA20</v>
      </c>
      <c r="D80" s="5">
        <f ca="1" t="shared" si="29"/>
        <v>0.459</v>
      </c>
      <c r="E80" s="6">
        <f ca="1" t="shared" si="30"/>
        <v>46191</v>
      </c>
      <c r="F80" s="2">
        <f ca="1" t="shared" si="31"/>
        <v>1</v>
      </c>
    </row>
    <row r="81" spans="1:6">
      <c r="A81" s="2" t="str">
        <f ca="1" t="shared" si="28"/>
        <v>QX97</v>
      </c>
      <c r="B81" s="4" t="str">
        <f ca="1">VLOOKUP(RANDBETWEEN(1,63),'63TINHTHANH'!$A:$B,2,'63TINHTHANH'!$A:$A)</f>
        <v>Tien Giang</v>
      </c>
      <c r="C81" s="2" t="str">
        <f ca="1">VLOOKUP(RANDBETWEEN(1,32),DSMB!$A:$K,2,DSMB!$A:$A)</f>
        <v>XR36</v>
      </c>
      <c r="D81" s="5">
        <f ca="1" t="shared" si="29"/>
        <v>0.0151</v>
      </c>
      <c r="E81" s="6">
        <f ca="1" t="shared" si="30"/>
        <v>45579</v>
      </c>
      <c r="F81" s="2">
        <f ca="1" t="shared" si="31"/>
        <v>2</v>
      </c>
    </row>
    <row r="82" spans="1:6">
      <c r="A82" s="2" t="str">
        <f ca="1" t="shared" si="28"/>
        <v>TE59</v>
      </c>
      <c r="B82" s="4" t="str">
        <f ca="1">VLOOKUP(RANDBETWEEN(1,63),'63TINHTHANH'!$A:$B,2,'63TINHTHANH'!$A:$A)</f>
        <v>Thanh Hoa</v>
      </c>
      <c r="C82" s="2" t="str">
        <f ca="1">VLOOKUP(RANDBETWEEN(1,32),DSMB!$A:$K,2,DSMB!$A:$A)</f>
        <v>XB37</v>
      </c>
      <c r="D82" s="5">
        <f ca="1" t="shared" si="29"/>
        <v>0.2655</v>
      </c>
      <c r="E82" s="6">
        <f ca="1" t="shared" si="30"/>
        <v>46010</v>
      </c>
      <c r="F82" s="2">
        <f ca="1" t="shared" si="31"/>
        <v>1</v>
      </c>
    </row>
    <row r="83" spans="1:6">
      <c r="A83" s="2" t="str">
        <f ca="1" t="shared" ref="A83:A92" si="32">CHAR(RANDBETWEEN(65,90))&amp;CHAR(RANDBETWEEN(65,90))&amp;RANDBETWEEN(1,99)</f>
        <v>OK19</v>
      </c>
      <c r="B83" s="4" t="str">
        <f ca="1">VLOOKUP(RANDBETWEEN(1,63),'63TINHTHANH'!$A:$B,2,'63TINHTHANH'!$A:$A)</f>
        <v>Ha Giang</v>
      </c>
      <c r="C83" s="2" t="str">
        <f ca="1">VLOOKUP(RANDBETWEEN(1,32),DSMB!$A:$K,2,DSMB!$A:$A)</f>
        <v>YL77</v>
      </c>
      <c r="D83" s="5">
        <f ca="1" t="shared" ref="D83:D92" si="33">RANDBETWEEN(TIME(0,0,0)*10000,TIME(23,59,59)*10000)/10000</f>
        <v>0.7029</v>
      </c>
      <c r="E83" s="6">
        <f ca="1" t="shared" ref="E83:E92" si="34">RANDBETWEEN(DATE(2023,5,13),DATE(2026,12,31))+RANDBETWEEN(TIME(0,0,0),TIME(23,59,59))</f>
        <v>46374</v>
      </c>
      <c r="F83" s="2">
        <f ca="1" t="shared" ref="F83:F92" si="35">RANDBETWEEN(0,3)</f>
        <v>1</v>
      </c>
    </row>
    <row r="84" spans="1:6">
      <c r="A84" s="2" t="str">
        <f ca="1" t="shared" si="32"/>
        <v>OA34</v>
      </c>
      <c r="B84" s="4" t="str">
        <f ca="1">VLOOKUP(RANDBETWEEN(1,63),'63TINHTHANH'!$A:$B,2,'63TINHTHANH'!$A:$A)</f>
        <v>Hai Phong</v>
      </c>
      <c r="C84" s="2" t="str">
        <f ca="1">VLOOKUP(RANDBETWEEN(1,32),DSMB!$A:$K,2,DSMB!$A:$A)</f>
        <v>XB37</v>
      </c>
      <c r="D84" s="5">
        <f ca="1" t="shared" si="33"/>
        <v>0.046</v>
      </c>
      <c r="E84" s="6">
        <f ca="1" t="shared" si="34"/>
        <v>45988</v>
      </c>
      <c r="F84" s="2">
        <f ca="1" t="shared" si="35"/>
        <v>3</v>
      </c>
    </row>
    <row r="85" spans="1:6">
      <c r="A85" s="2" t="str">
        <f ca="1" t="shared" si="32"/>
        <v>OA38</v>
      </c>
      <c r="B85" s="4" t="str">
        <f ca="1">VLOOKUP(RANDBETWEEN(1,63),'63TINHTHANH'!$A:$B,2,'63TINHTHANH'!$A:$A)</f>
        <v>Tien Giang</v>
      </c>
      <c r="C85" s="2" t="str">
        <f ca="1">VLOOKUP(RANDBETWEEN(1,32),DSMB!$A:$K,2,DSMB!$A:$A)</f>
        <v>CZ75</v>
      </c>
      <c r="D85" s="5">
        <f ca="1" t="shared" si="33"/>
        <v>0.9217</v>
      </c>
      <c r="E85" s="6">
        <f ca="1" t="shared" si="34"/>
        <v>45386</v>
      </c>
      <c r="F85" s="2">
        <f ca="1" t="shared" si="35"/>
        <v>0</v>
      </c>
    </row>
    <row r="86" spans="1:6">
      <c r="A86" s="2" t="str">
        <f ca="1" t="shared" si="32"/>
        <v>HD60</v>
      </c>
      <c r="B86" s="4" t="str">
        <f ca="1">VLOOKUP(RANDBETWEEN(1,63),'63TINHTHANH'!$A:$B,2,'63TINHTHANH'!$A:$A)</f>
        <v>Ha Giang</v>
      </c>
      <c r="C86" s="2" t="str">
        <f ca="1">VLOOKUP(RANDBETWEEN(1,32),DSMB!$A:$K,2,DSMB!$A:$A)</f>
        <v>JO52</v>
      </c>
      <c r="D86" s="5">
        <f ca="1" t="shared" si="33"/>
        <v>0.5273</v>
      </c>
      <c r="E86" s="6">
        <f ca="1" t="shared" si="34"/>
        <v>45754</v>
      </c>
      <c r="F86" s="2">
        <f ca="1" t="shared" si="35"/>
        <v>1</v>
      </c>
    </row>
    <row r="87" spans="1:6">
      <c r="A87" s="2" t="str">
        <f ca="1" t="shared" si="32"/>
        <v>PD32</v>
      </c>
      <c r="B87" s="4" t="str">
        <f ca="1">VLOOKUP(RANDBETWEEN(1,63),'63TINHTHANH'!$A:$B,2,'63TINHTHANH'!$A:$A)</f>
        <v>Lao Cai</v>
      </c>
      <c r="C87" s="2" t="str">
        <f ca="1">VLOOKUP(RANDBETWEEN(1,32),DSMB!$A:$K,2,DSMB!$A:$A)</f>
        <v>CP60</v>
      </c>
      <c r="D87" s="5">
        <f ca="1" t="shared" si="33"/>
        <v>0.6808</v>
      </c>
      <c r="E87" s="6">
        <f ca="1" t="shared" si="34"/>
        <v>45747</v>
      </c>
      <c r="F87" s="2">
        <f ca="1" t="shared" si="35"/>
        <v>3</v>
      </c>
    </row>
    <row r="88" spans="1:6">
      <c r="A88" s="2" t="str">
        <f ca="1" t="shared" si="32"/>
        <v>QH30</v>
      </c>
      <c r="B88" s="4" t="str">
        <f ca="1">VLOOKUP(RANDBETWEEN(1,63),'63TINHTHANH'!$A:$B,2,'63TINHTHANH'!$A:$A)</f>
        <v>Phu Yen</v>
      </c>
      <c r="C88" s="2" t="str">
        <f ca="1">VLOOKUP(RANDBETWEEN(1,32),DSMB!$A:$K,2,DSMB!$A:$A)</f>
        <v>PQ51</v>
      </c>
      <c r="D88" s="5">
        <f ca="1" t="shared" si="33"/>
        <v>0.5828</v>
      </c>
      <c r="E88" s="6">
        <f ca="1" t="shared" si="34"/>
        <v>45538</v>
      </c>
      <c r="F88" s="2">
        <f ca="1" t="shared" si="35"/>
        <v>1</v>
      </c>
    </row>
    <row r="89" spans="1:6">
      <c r="A89" s="2" t="str">
        <f ca="1" t="shared" si="32"/>
        <v>RT81</v>
      </c>
      <c r="B89" s="4" t="str">
        <f ca="1">VLOOKUP(RANDBETWEEN(1,63),'63TINHTHANH'!$A:$B,2,'63TINHTHANH'!$A:$A)</f>
        <v>Ha Giang</v>
      </c>
      <c r="C89" s="2" t="str">
        <f ca="1">VLOOKUP(RANDBETWEEN(1,32),DSMB!$A:$K,2,DSMB!$A:$A)</f>
        <v>YL6</v>
      </c>
      <c r="D89" s="5">
        <f ca="1" t="shared" si="33"/>
        <v>0.4511</v>
      </c>
      <c r="E89" s="6">
        <f ca="1" t="shared" si="34"/>
        <v>45406</v>
      </c>
      <c r="F89" s="2">
        <f ca="1" t="shared" si="35"/>
        <v>0</v>
      </c>
    </row>
    <row r="90" spans="1:6">
      <c r="A90" s="2" t="str">
        <f ca="1" t="shared" si="32"/>
        <v>BO69</v>
      </c>
      <c r="B90" s="4" t="str">
        <f ca="1">VLOOKUP(RANDBETWEEN(1,63),'63TINHTHANH'!$A:$B,2,'63TINHTHANH'!$A:$A)</f>
        <v>Tuyen Quang</v>
      </c>
      <c r="C90" s="2" t="str">
        <f ca="1">VLOOKUP(RANDBETWEEN(1,32),DSMB!$A:$K,2,DSMB!$A:$A)</f>
        <v>YL77</v>
      </c>
      <c r="D90" s="5">
        <f ca="1" t="shared" si="33"/>
        <v>0.3372</v>
      </c>
      <c r="E90" s="6">
        <f ca="1" t="shared" si="34"/>
        <v>45075</v>
      </c>
      <c r="F90" s="2">
        <f ca="1" t="shared" si="35"/>
        <v>3</v>
      </c>
    </row>
    <row r="91" spans="1:6">
      <c r="A91" s="2" t="str">
        <f ca="1" t="shared" si="32"/>
        <v>VU5</v>
      </c>
      <c r="B91" s="4" t="str">
        <f ca="1">VLOOKUP(RANDBETWEEN(1,63),'63TINHTHANH'!$A:$B,2,'63TINHTHANH'!$A:$A)</f>
        <v>Vinh Long</v>
      </c>
      <c r="C91" s="2" t="str">
        <f ca="1">VLOOKUP(RANDBETWEEN(1,32),DSMB!$A:$K,2,DSMB!$A:$A)</f>
        <v>XR36</v>
      </c>
      <c r="D91" s="5">
        <f ca="1" t="shared" si="33"/>
        <v>0.1483</v>
      </c>
      <c r="E91" s="6">
        <f ca="1" t="shared" si="34"/>
        <v>45246</v>
      </c>
      <c r="F91" s="2">
        <f ca="1" t="shared" si="35"/>
        <v>0</v>
      </c>
    </row>
    <row r="92" spans="1:6">
      <c r="A92" s="2" t="str">
        <f ca="1" t="shared" si="32"/>
        <v>SD18</v>
      </c>
      <c r="B92" s="4" t="str">
        <f ca="1">VLOOKUP(RANDBETWEEN(1,63),'63TINHTHANH'!$A:$B,2,'63TINHTHANH'!$A:$A)</f>
        <v>Ha Nam</v>
      </c>
      <c r="C92" s="2" t="str">
        <f ca="1">VLOOKUP(RANDBETWEEN(1,32),DSMB!$A:$K,2,DSMB!$A:$A)</f>
        <v>XB37</v>
      </c>
      <c r="D92" s="5">
        <f ca="1" t="shared" si="33"/>
        <v>0.5843</v>
      </c>
      <c r="E92" s="6">
        <f ca="1" t="shared" si="34"/>
        <v>45955</v>
      </c>
      <c r="F92" s="2">
        <f ca="1" t="shared" si="35"/>
        <v>0</v>
      </c>
    </row>
    <row r="93" spans="1:6">
      <c r="A93" s="2" t="str">
        <f ca="1" t="shared" ref="A93:A100" si="36">CHAR(RANDBETWEEN(65,90))&amp;CHAR(RANDBETWEEN(65,90))&amp;RANDBETWEEN(1,99)</f>
        <v>BG40</v>
      </c>
      <c r="B93" s="4" t="str">
        <f ca="1">VLOOKUP(RANDBETWEEN(1,63),'63TINHTHANH'!$A:$B,2,'63TINHTHANH'!$A:$A)</f>
        <v>Tuyen Quang</v>
      </c>
      <c r="C93" s="2" t="str">
        <f ca="1">VLOOKUP(RANDBETWEEN(1,32),DSMB!$A:$K,2,DSMB!$A:$A)</f>
        <v>GC91</v>
      </c>
      <c r="D93" s="5">
        <f ca="1" t="shared" ref="D93:D100" si="37">RANDBETWEEN(TIME(0,0,0)*10000,TIME(23,59,59)*10000)/10000</f>
        <v>0.6621</v>
      </c>
      <c r="E93" s="6">
        <f ca="1" t="shared" ref="E93:E100" si="38">RANDBETWEEN(DATE(2023,5,13),DATE(2026,12,31))+RANDBETWEEN(TIME(0,0,0),TIME(23,59,59))</f>
        <v>46082</v>
      </c>
      <c r="F93" s="2">
        <f ca="1" t="shared" ref="F93:F100" si="39">RANDBETWEEN(0,3)</f>
        <v>3</v>
      </c>
    </row>
    <row r="94" spans="1:6">
      <c r="A94" s="2" t="str">
        <f ca="1" t="shared" si="36"/>
        <v>LH58</v>
      </c>
      <c r="B94" s="4" t="str">
        <f ca="1">VLOOKUP(RANDBETWEEN(1,63),'63TINHTHANH'!$A:$B,2,'63TINHTHANH'!$A:$A)</f>
        <v>Quang Nam</v>
      </c>
      <c r="C94" s="2" t="str">
        <f ca="1">VLOOKUP(RANDBETWEEN(1,32),DSMB!$A:$K,2,DSMB!$A:$A)</f>
        <v>JO52</v>
      </c>
      <c r="D94" s="5">
        <f ca="1" t="shared" si="37"/>
        <v>0.3396</v>
      </c>
      <c r="E94" s="6">
        <f ca="1" t="shared" si="38"/>
        <v>46196</v>
      </c>
      <c r="F94" s="2">
        <f ca="1" t="shared" si="39"/>
        <v>1</v>
      </c>
    </row>
    <row r="95" spans="1:6">
      <c r="A95" s="2" t="str">
        <f ca="1" t="shared" si="36"/>
        <v>JM52</v>
      </c>
      <c r="B95" s="4" t="str">
        <f ca="1">VLOOKUP(RANDBETWEEN(1,63),'63TINHTHANH'!$A:$B,2,'63TINHTHANH'!$A:$A)</f>
        <v>Khanh Hoa</v>
      </c>
      <c r="C95" s="2" t="str">
        <f ca="1">VLOOKUP(RANDBETWEEN(1,32),DSMB!$A:$K,2,DSMB!$A:$A)</f>
        <v>XR36</v>
      </c>
      <c r="D95" s="5">
        <f ca="1" t="shared" si="37"/>
        <v>0.8157</v>
      </c>
      <c r="E95" s="6">
        <f ca="1" t="shared" si="38"/>
        <v>45801</v>
      </c>
      <c r="F95" s="2">
        <f ca="1" t="shared" si="39"/>
        <v>3</v>
      </c>
    </row>
    <row r="96" spans="1:6">
      <c r="A96" s="2" t="str">
        <f ca="1" t="shared" si="36"/>
        <v>KO98</v>
      </c>
      <c r="B96" s="4" t="str">
        <f ca="1">VLOOKUP(RANDBETWEEN(1,63),'63TINHTHANH'!$A:$B,2,'63TINHTHANH'!$A:$A)</f>
        <v>Thai Nguyen</v>
      </c>
      <c r="C96" s="2" t="str">
        <f ca="1">VLOOKUP(RANDBETWEEN(1,32),DSMB!$A:$K,2,DSMB!$A:$A)</f>
        <v>CA61</v>
      </c>
      <c r="D96" s="5">
        <f ca="1" t="shared" si="37"/>
        <v>0.4149</v>
      </c>
      <c r="E96" s="6">
        <f ca="1" t="shared" si="38"/>
        <v>45517</v>
      </c>
      <c r="F96" s="2">
        <f ca="1" t="shared" si="39"/>
        <v>1</v>
      </c>
    </row>
    <row r="97" spans="1:6">
      <c r="A97" s="2" t="str">
        <f ca="1" t="shared" si="36"/>
        <v>ZW26</v>
      </c>
      <c r="B97" s="4" t="str">
        <f ca="1">VLOOKUP(RANDBETWEEN(1,63),'63TINHTHANH'!$A:$B,2,'63TINHTHANH'!$A:$A)</f>
        <v>Lam Dong</v>
      </c>
      <c r="C97" s="2" t="str">
        <f ca="1">VLOOKUP(RANDBETWEEN(1,32),DSMB!$A:$K,2,DSMB!$A:$A)</f>
        <v>SV65</v>
      </c>
      <c r="D97" s="5">
        <f ca="1" t="shared" si="37"/>
        <v>0.4818</v>
      </c>
      <c r="E97" s="6">
        <f ca="1" t="shared" si="38"/>
        <v>45607</v>
      </c>
      <c r="F97" s="2">
        <f ca="1" t="shared" si="39"/>
        <v>2</v>
      </c>
    </row>
    <row r="98" spans="1:6">
      <c r="A98" s="2" t="str">
        <f ca="1" t="shared" si="36"/>
        <v>BT87</v>
      </c>
      <c r="B98" s="4" t="str">
        <f ca="1">VLOOKUP(RANDBETWEEN(1,63),'63TINHTHANH'!$A:$B,2,'63TINHTHANH'!$A:$A)</f>
        <v>Thanh Hoa</v>
      </c>
      <c r="C98" s="2" t="str">
        <f ca="1">VLOOKUP(RANDBETWEEN(1,32),DSMB!$A:$K,2,DSMB!$A:$A)</f>
        <v>NZ63</v>
      </c>
      <c r="D98" s="5">
        <f ca="1" t="shared" si="37"/>
        <v>0.3798</v>
      </c>
      <c r="E98" s="6">
        <f ca="1" t="shared" si="38"/>
        <v>45207</v>
      </c>
      <c r="F98" s="2">
        <f ca="1" t="shared" si="39"/>
        <v>1</v>
      </c>
    </row>
    <row r="99" spans="1:6">
      <c r="A99" s="2" t="str">
        <f ca="1" t="shared" si="36"/>
        <v>RV15</v>
      </c>
      <c r="B99" s="4" t="str">
        <f ca="1">VLOOKUP(RANDBETWEEN(1,63),'63TINHTHANH'!$A:$B,2,'63TINHTHANH'!$A:$A)</f>
        <v>Ha Giang</v>
      </c>
      <c r="C99" s="2" t="str">
        <f ca="1">VLOOKUP(RANDBETWEEN(1,32),DSMB!$A:$K,2,DSMB!$A:$A)</f>
        <v>XB37</v>
      </c>
      <c r="D99" s="5">
        <f ca="1" t="shared" si="37"/>
        <v>0.6144</v>
      </c>
      <c r="E99" s="6">
        <f ca="1" t="shared" si="38"/>
        <v>45090</v>
      </c>
      <c r="F99" s="2">
        <f ca="1" t="shared" si="39"/>
        <v>1</v>
      </c>
    </row>
    <row r="100" spans="1:6">
      <c r="A100" s="2" t="str">
        <f ca="1" t="shared" si="36"/>
        <v>NA91</v>
      </c>
      <c r="B100" s="4" t="str">
        <f ca="1">VLOOKUP(RANDBETWEEN(1,63),'63TINHTHANH'!$A:$B,2,'63TINHTHANH'!$A:$A)</f>
        <v>Quang Ninh</v>
      </c>
      <c r="C100" s="2" t="str">
        <f ca="1">VLOOKUP(RANDBETWEEN(1,32),DSMB!$A:$K,2,DSMB!$A:$A)</f>
        <v>GC91</v>
      </c>
      <c r="D100" s="5">
        <f ca="1" t="shared" si="37"/>
        <v>0.3483</v>
      </c>
      <c r="E100" s="6">
        <f ca="1" t="shared" si="38"/>
        <v>46215</v>
      </c>
      <c r="F100" s="2">
        <f ca="1" t="shared" si="39"/>
        <v>1</v>
      </c>
    </row>
  </sheetData>
  <mergeCells count="1">
    <mergeCell ref="D1:E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topLeftCell="A82" workbookViewId="0">
      <selection activeCell="G2" sqref="G2:H100"/>
    </sheetView>
  </sheetViews>
  <sheetFormatPr defaultColWidth="8.88888888888889" defaultRowHeight="14.4"/>
  <cols>
    <col min="2" max="2" width="13.6666666666667" customWidth="1"/>
    <col min="4" max="4" width="13.6666666666667" customWidth="1"/>
    <col min="6" max="6" width="12.8888888888889" customWidth="1"/>
    <col min="7" max="7" width="16.2222222222222" customWidth="1"/>
  </cols>
  <sheetData>
    <row r="1" spans="1:10">
      <c r="A1" t="s">
        <v>477</v>
      </c>
      <c r="B1" t="s">
        <v>607</v>
      </c>
      <c r="C1" t="s">
        <v>608</v>
      </c>
      <c r="D1" t="s">
        <v>609</v>
      </c>
      <c r="E1" t="s">
        <v>610</v>
      </c>
      <c r="F1" t="s">
        <v>1</v>
      </c>
      <c r="G1" t="s">
        <v>477</v>
      </c>
      <c r="H1" t="s">
        <v>478</v>
      </c>
      <c r="I1" t="s">
        <v>479</v>
      </c>
      <c r="J1" t="s">
        <v>611</v>
      </c>
    </row>
    <row r="2" spans="1:9">
      <c r="A2" t="s">
        <v>487</v>
      </c>
      <c r="B2" t="s">
        <v>612</v>
      </c>
      <c r="C2" t="s">
        <v>499</v>
      </c>
      <c r="D2" t="s">
        <v>613</v>
      </c>
      <c r="E2" t="s">
        <v>493</v>
      </c>
      <c r="F2" s="1">
        <f ca="1">RANDBETWEEN(0,999999999999)</f>
        <v>129397370464</v>
      </c>
      <c r="G2" t="str">
        <f ca="1">INDEX($A$2:$A$11,RANDBETWEEN(1,10))</f>
        <v>Le</v>
      </c>
      <c r="H2" t="str">
        <f ca="1">IF(I2,INDEX($C$2:$C$8,RANDBETWEEN(1,7)),INDEX($E$2:$E$5,RANDBETWEEN(1,4)))</f>
        <v>Man</v>
      </c>
      <c r="I2">
        <f ca="1">RANDBETWEEN(0,1)</f>
        <v>0</v>
      </c>
    </row>
    <row r="3" spans="1:9">
      <c r="A3" t="s">
        <v>502</v>
      </c>
      <c r="B3" t="s">
        <v>499</v>
      </c>
      <c r="C3" t="s">
        <v>538</v>
      </c>
      <c r="D3" t="s">
        <v>614</v>
      </c>
      <c r="E3" t="s">
        <v>514</v>
      </c>
      <c r="F3" s="1">
        <f ca="1">RANDBETWEEN(0,999999999999)</f>
        <v>263295967950</v>
      </c>
      <c r="G3" t="str">
        <f ca="1">INDEX($A$2:$A$11,RANDBETWEEN(1,10))</f>
        <v>Hoang</v>
      </c>
      <c r="H3" t="str">
        <f ca="1" t="shared" ref="H3:H34" si="0">IF(I3,INDEX($C$2:$C$8,RANDBETWEEN(1,7)),INDEX($E$2:$E$5,RANDBETWEEN(1,4)))</f>
        <v>Man</v>
      </c>
      <c r="I3">
        <f ca="1" t="shared" ref="I3:I12" si="1">RANDBETWEEN(0,1)</f>
        <v>0</v>
      </c>
    </row>
    <row r="4" spans="1:9">
      <c r="A4" t="s">
        <v>520</v>
      </c>
      <c r="B4" t="s">
        <v>615</v>
      </c>
      <c r="C4" t="s">
        <v>496</v>
      </c>
      <c r="D4" t="s">
        <v>616</v>
      </c>
      <c r="E4" t="s">
        <v>482</v>
      </c>
      <c r="F4" s="1">
        <f ca="1" t="shared" ref="F4:F13" si="2">RANDBETWEEN(0,999999999999)</f>
        <v>589668534326</v>
      </c>
      <c r="G4" t="str">
        <f ca="1">INDEX($A$2:$A$11,RANDBETWEEN(1,10))</f>
        <v>Pham</v>
      </c>
      <c r="H4" t="str">
        <f ca="1" t="shared" si="0"/>
        <v>Na</v>
      </c>
      <c r="I4">
        <f ca="1" t="shared" si="1"/>
        <v>0</v>
      </c>
    </row>
    <row r="5" spans="1:9">
      <c r="A5" t="s">
        <v>531</v>
      </c>
      <c r="B5" t="s">
        <v>617</v>
      </c>
      <c r="C5" t="s">
        <v>490</v>
      </c>
      <c r="D5" t="s">
        <v>617</v>
      </c>
      <c r="E5" t="s">
        <v>485</v>
      </c>
      <c r="F5" s="1">
        <f ca="1" t="shared" si="2"/>
        <v>849487764069</v>
      </c>
      <c r="G5" t="str">
        <f ca="1">INDEX($A$2:$A$11,RANDBETWEEN(1,10))</f>
        <v>Phan</v>
      </c>
      <c r="H5" t="str">
        <f ca="1" t="shared" si="0"/>
        <v>Huy</v>
      </c>
      <c r="I5">
        <f ca="1" t="shared" si="1"/>
        <v>1</v>
      </c>
    </row>
    <row r="6" spans="1:9">
      <c r="A6" t="s">
        <v>495</v>
      </c>
      <c r="C6" t="s">
        <v>488</v>
      </c>
      <c r="F6" s="1">
        <f ca="1" t="shared" si="2"/>
        <v>704331730349</v>
      </c>
      <c r="G6" t="str">
        <f ca="1" t="shared" ref="G6:G15" si="3">INDEX($A$2:$A$11,RANDBETWEEN(1,10))</f>
        <v>Hoang</v>
      </c>
      <c r="H6" t="str">
        <f ca="1" t="shared" si="0"/>
        <v>Man</v>
      </c>
      <c r="I6">
        <f ca="1" t="shared" si="1"/>
        <v>0</v>
      </c>
    </row>
    <row r="7" spans="1:9">
      <c r="A7" t="s">
        <v>498</v>
      </c>
      <c r="C7" t="s">
        <v>508</v>
      </c>
      <c r="F7" s="1">
        <f ca="1" t="shared" si="2"/>
        <v>704442952240</v>
      </c>
      <c r="G7" t="str">
        <f ca="1" t="shared" si="3"/>
        <v>Nguyen</v>
      </c>
      <c r="H7" t="str">
        <f ca="1" t="shared" si="0"/>
        <v>Kien</v>
      </c>
      <c r="I7">
        <f ca="1" t="shared" si="1"/>
        <v>1</v>
      </c>
    </row>
    <row r="8" spans="1:9">
      <c r="A8" t="s">
        <v>484</v>
      </c>
      <c r="C8" t="s">
        <v>506</v>
      </c>
      <c r="F8" s="1">
        <f ca="1" t="shared" si="2"/>
        <v>411411952217</v>
      </c>
      <c r="G8" t="str">
        <f ca="1" t="shared" si="3"/>
        <v>Phan</v>
      </c>
      <c r="H8" t="str">
        <f ca="1" t="shared" si="0"/>
        <v>Lan</v>
      </c>
      <c r="I8">
        <f ca="1" t="shared" si="1"/>
        <v>0</v>
      </c>
    </row>
    <row r="9" spans="1:9">
      <c r="A9" t="s">
        <v>481</v>
      </c>
      <c r="F9" s="1">
        <f ca="1" t="shared" si="2"/>
        <v>904874403511</v>
      </c>
      <c r="G9" t="str">
        <f ca="1" t="shared" si="3"/>
        <v>Phan</v>
      </c>
      <c r="H9" t="str">
        <f ca="1" t="shared" si="0"/>
        <v>Na</v>
      </c>
      <c r="I9">
        <f ca="1" t="shared" si="1"/>
        <v>0</v>
      </c>
    </row>
    <row r="10" spans="1:9">
      <c r="A10" t="s">
        <v>512</v>
      </c>
      <c r="F10" s="1">
        <f ca="1" t="shared" si="2"/>
        <v>39872526515</v>
      </c>
      <c r="G10" t="str">
        <f ca="1" t="shared" si="3"/>
        <v>Dinh</v>
      </c>
      <c r="H10" t="str">
        <f ca="1" t="shared" si="0"/>
        <v>Na</v>
      </c>
      <c r="I10">
        <f ca="1" t="shared" si="1"/>
        <v>0</v>
      </c>
    </row>
    <row r="11" spans="1:9">
      <c r="A11" t="s">
        <v>492</v>
      </c>
      <c r="F11" s="1">
        <f ca="1" t="shared" si="2"/>
        <v>39445143119</v>
      </c>
      <c r="G11" t="str">
        <f ca="1" t="shared" si="3"/>
        <v>Le</v>
      </c>
      <c r="H11" t="str">
        <f ca="1" t="shared" si="0"/>
        <v>Huy</v>
      </c>
      <c r="I11">
        <f ca="1" t="shared" si="1"/>
        <v>1</v>
      </c>
    </row>
    <row r="12" spans="6:9">
      <c r="F12" s="1">
        <f ca="1" t="shared" si="2"/>
        <v>442305256123</v>
      </c>
      <c r="G12" t="str">
        <f ca="1" t="shared" si="3"/>
        <v>Pham</v>
      </c>
      <c r="H12" t="str">
        <f ca="1" t="shared" si="0"/>
        <v>Lan</v>
      </c>
      <c r="I12">
        <f ca="1" t="shared" si="1"/>
        <v>0</v>
      </c>
    </row>
    <row r="13" spans="6:9">
      <c r="F13" s="1">
        <f ca="1" t="shared" si="2"/>
        <v>946988370742</v>
      </c>
      <c r="G13" t="str">
        <f ca="1" t="shared" si="3"/>
        <v>Vo</v>
      </c>
      <c r="H13" t="str">
        <f ca="1" t="shared" si="0"/>
        <v>Trung</v>
      </c>
      <c r="I13">
        <f ca="1" t="shared" ref="I13:I22" si="4">RANDBETWEEN(0,1)</f>
        <v>1</v>
      </c>
    </row>
    <row r="14" spans="6:9">
      <c r="F14" s="1">
        <f ca="1" t="shared" ref="F14:F19" si="5">RANDBETWEEN(0,999999999999)</f>
        <v>730605032605</v>
      </c>
      <c r="G14" t="str">
        <f ca="1" t="shared" si="3"/>
        <v>Dang</v>
      </c>
      <c r="H14" t="str">
        <f ca="1" t="shared" si="0"/>
        <v>Dao</v>
      </c>
      <c r="I14">
        <f ca="1" t="shared" si="4"/>
        <v>0</v>
      </c>
    </row>
    <row r="15" spans="6:9">
      <c r="F15" s="1">
        <f ca="1" t="shared" si="5"/>
        <v>471846888287</v>
      </c>
      <c r="G15" t="str">
        <f ca="1" t="shared" si="3"/>
        <v>Le</v>
      </c>
      <c r="H15" t="str">
        <f ca="1" t="shared" si="0"/>
        <v>Nam</v>
      </c>
      <c r="I15">
        <f ca="1" t="shared" si="4"/>
        <v>1</v>
      </c>
    </row>
    <row r="16" spans="6:9">
      <c r="F16" s="1">
        <f ca="1" t="shared" si="5"/>
        <v>311846805950</v>
      </c>
      <c r="G16" t="str">
        <f ca="1" t="shared" ref="G16:G25" si="6">INDEX($A$2:$A$11,RANDBETWEEN(1,10))</f>
        <v>Vo</v>
      </c>
      <c r="H16" t="str">
        <f ca="1" t="shared" si="0"/>
        <v>Nam</v>
      </c>
      <c r="I16">
        <f ca="1" t="shared" si="4"/>
        <v>1</v>
      </c>
    </row>
    <row r="17" spans="6:9">
      <c r="F17" s="1">
        <f ca="1" t="shared" si="5"/>
        <v>695119723679</v>
      </c>
      <c r="G17" t="str">
        <f ca="1" t="shared" si="6"/>
        <v>Tran</v>
      </c>
      <c r="H17" t="str">
        <f ca="1" t="shared" si="0"/>
        <v>Lan</v>
      </c>
      <c r="I17">
        <f ca="1" t="shared" si="4"/>
        <v>0</v>
      </c>
    </row>
    <row r="18" spans="6:9">
      <c r="F18" s="1">
        <f ca="1" t="shared" si="5"/>
        <v>191904191827</v>
      </c>
      <c r="G18" t="str">
        <f ca="1" t="shared" si="6"/>
        <v>To</v>
      </c>
      <c r="H18" t="str">
        <f ca="1" t="shared" si="0"/>
        <v>Dao</v>
      </c>
      <c r="I18">
        <f ca="1" t="shared" si="4"/>
        <v>0</v>
      </c>
    </row>
    <row r="19" spans="6:9">
      <c r="F19" s="1">
        <f ca="1" t="shared" si="5"/>
        <v>598436990519</v>
      </c>
      <c r="G19" t="str">
        <f ca="1" t="shared" si="6"/>
        <v>Pham</v>
      </c>
      <c r="H19" t="str">
        <f ca="1" t="shared" si="0"/>
        <v>Dao</v>
      </c>
      <c r="I19">
        <f ca="1" t="shared" si="4"/>
        <v>0</v>
      </c>
    </row>
    <row r="20" spans="6:9">
      <c r="F20" s="1">
        <f ca="1" t="shared" ref="F20:F29" si="7">RANDBETWEEN(0,999999999999)</f>
        <v>382580408696</v>
      </c>
      <c r="G20" t="str">
        <f ca="1" t="shared" si="6"/>
        <v>Vo</v>
      </c>
      <c r="H20" t="str">
        <f ca="1" t="shared" si="0"/>
        <v>Dao</v>
      </c>
      <c r="I20">
        <f ca="1" t="shared" si="4"/>
        <v>0</v>
      </c>
    </row>
    <row r="21" spans="6:9">
      <c r="F21" s="1">
        <f ca="1" t="shared" si="7"/>
        <v>546865902567</v>
      </c>
      <c r="G21" t="str">
        <f ca="1" t="shared" si="6"/>
        <v>Hoang</v>
      </c>
      <c r="H21" t="str">
        <f ca="1" t="shared" si="0"/>
        <v>Trung</v>
      </c>
      <c r="I21">
        <f ca="1" t="shared" si="4"/>
        <v>1</v>
      </c>
    </row>
    <row r="22" spans="6:9">
      <c r="F22" s="1">
        <f ca="1" t="shared" si="7"/>
        <v>27131597730</v>
      </c>
      <c r="G22" t="str">
        <f ca="1" t="shared" si="6"/>
        <v>To</v>
      </c>
      <c r="H22" t="str">
        <f ca="1" t="shared" si="0"/>
        <v>Lan</v>
      </c>
      <c r="I22">
        <f ca="1" t="shared" si="4"/>
        <v>0</v>
      </c>
    </row>
    <row r="23" spans="6:9">
      <c r="F23" s="1">
        <f ca="1" t="shared" si="7"/>
        <v>366931905643</v>
      </c>
      <c r="G23" t="str">
        <f ca="1" t="shared" si="6"/>
        <v>To</v>
      </c>
      <c r="H23" t="str">
        <f ca="1" t="shared" si="0"/>
        <v>Kien</v>
      </c>
      <c r="I23">
        <f ca="1" t="shared" ref="I23:I32" si="8">RANDBETWEEN(0,1)</f>
        <v>1</v>
      </c>
    </row>
    <row r="24" spans="6:9">
      <c r="F24" s="1">
        <f ca="1" t="shared" si="7"/>
        <v>195895714154</v>
      </c>
      <c r="G24" t="str">
        <f ca="1" t="shared" si="6"/>
        <v>Nguyen</v>
      </c>
      <c r="H24" t="str">
        <f ca="1" t="shared" si="0"/>
        <v>Huy</v>
      </c>
      <c r="I24">
        <f ca="1" t="shared" si="8"/>
        <v>1</v>
      </c>
    </row>
    <row r="25" spans="6:9">
      <c r="F25" s="1">
        <f ca="1" t="shared" si="7"/>
        <v>742533190010</v>
      </c>
      <c r="G25" t="str">
        <f ca="1" t="shared" si="6"/>
        <v>Nguyen</v>
      </c>
      <c r="H25" t="str">
        <f ca="1" t="shared" si="0"/>
        <v>Quang</v>
      </c>
      <c r="I25">
        <f ca="1" t="shared" si="8"/>
        <v>1</v>
      </c>
    </row>
    <row r="26" spans="6:9">
      <c r="F26" s="1">
        <f ca="1" t="shared" si="7"/>
        <v>120661484633</v>
      </c>
      <c r="G26" t="str">
        <f ca="1" t="shared" ref="G26:G35" si="9">INDEX($A$2:$A$11,RANDBETWEEN(1,10))</f>
        <v>Nguyen</v>
      </c>
      <c r="H26" t="str">
        <f ca="1" t="shared" si="0"/>
        <v>Dao</v>
      </c>
      <c r="I26">
        <f ca="1" t="shared" si="8"/>
        <v>0</v>
      </c>
    </row>
    <row r="27" spans="6:9">
      <c r="F27" s="1">
        <f ca="1" t="shared" si="7"/>
        <v>380903766957</v>
      </c>
      <c r="G27" t="str">
        <f ca="1" t="shared" si="9"/>
        <v>Dang</v>
      </c>
      <c r="H27" t="str">
        <f ca="1" t="shared" si="0"/>
        <v>Kien</v>
      </c>
      <c r="I27">
        <f ca="1" t="shared" si="8"/>
        <v>1</v>
      </c>
    </row>
    <row r="28" spans="6:9">
      <c r="F28" s="1">
        <f ca="1" t="shared" si="7"/>
        <v>423456029247</v>
      </c>
      <c r="G28" t="str">
        <f ca="1" t="shared" si="9"/>
        <v>To</v>
      </c>
      <c r="H28" t="str">
        <f ca="1" t="shared" si="0"/>
        <v>Na</v>
      </c>
      <c r="I28">
        <f ca="1" t="shared" si="8"/>
        <v>0</v>
      </c>
    </row>
    <row r="29" spans="6:9">
      <c r="F29" s="1">
        <f ca="1" t="shared" si="7"/>
        <v>323526111377</v>
      </c>
      <c r="G29" t="str">
        <f ca="1" t="shared" si="9"/>
        <v>To</v>
      </c>
      <c r="H29" t="str">
        <f ca="1" t="shared" si="0"/>
        <v>Huy</v>
      </c>
      <c r="I29">
        <f ca="1" t="shared" si="8"/>
        <v>1</v>
      </c>
    </row>
    <row r="30" spans="6:9">
      <c r="F30" s="1">
        <f ca="1" t="shared" ref="F30:F39" si="10">RANDBETWEEN(0,999999999999)</f>
        <v>290171003753</v>
      </c>
      <c r="G30" t="str">
        <f ca="1" t="shared" si="9"/>
        <v>Le</v>
      </c>
      <c r="H30" t="str">
        <f ca="1" t="shared" si="0"/>
        <v>Man</v>
      </c>
      <c r="I30">
        <f ca="1" t="shared" si="8"/>
        <v>0</v>
      </c>
    </row>
    <row r="31" spans="6:9">
      <c r="F31" s="1">
        <f ca="1" t="shared" si="10"/>
        <v>247863041866</v>
      </c>
      <c r="G31" t="str">
        <f ca="1" t="shared" si="9"/>
        <v>Dang</v>
      </c>
      <c r="H31" t="str">
        <f ca="1" t="shared" si="0"/>
        <v>Tuan</v>
      </c>
      <c r="I31">
        <f ca="1" t="shared" si="8"/>
        <v>1</v>
      </c>
    </row>
    <row r="32" spans="6:9">
      <c r="F32" s="1">
        <f ca="1" t="shared" si="10"/>
        <v>280363917376</v>
      </c>
      <c r="G32" t="str">
        <f ca="1" t="shared" si="9"/>
        <v>Tran</v>
      </c>
      <c r="H32" t="str">
        <f ca="1" t="shared" si="0"/>
        <v>Man</v>
      </c>
      <c r="I32">
        <f ca="1" t="shared" si="8"/>
        <v>0</v>
      </c>
    </row>
    <row r="33" spans="6:9">
      <c r="F33" s="1">
        <f ca="1" t="shared" si="10"/>
        <v>986830555119</v>
      </c>
      <c r="G33" t="str">
        <f ca="1" t="shared" si="9"/>
        <v>Nguyen</v>
      </c>
      <c r="H33" t="str">
        <f ca="1" t="shared" si="0"/>
        <v>Kien</v>
      </c>
      <c r="I33">
        <f ca="1" t="shared" ref="I33:I42" si="11">RANDBETWEEN(0,1)</f>
        <v>1</v>
      </c>
    </row>
    <row r="34" spans="6:9">
      <c r="F34" s="1">
        <f ca="1" t="shared" si="10"/>
        <v>611632094708</v>
      </c>
      <c r="G34" t="str">
        <f ca="1" t="shared" si="9"/>
        <v>Pham</v>
      </c>
      <c r="H34" t="str">
        <f ca="1" t="shared" si="0"/>
        <v>Kien</v>
      </c>
      <c r="I34">
        <f ca="1" t="shared" si="11"/>
        <v>1</v>
      </c>
    </row>
    <row r="35" spans="6:9">
      <c r="F35" s="1">
        <f ca="1" t="shared" si="10"/>
        <v>734193786133</v>
      </c>
      <c r="G35" t="str">
        <f ca="1" t="shared" si="9"/>
        <v>Vo</v>
      </c>
      <c r="H35" t="str">
        <f ca="1" t="shared" ref="H35:H66" si="12">IF(I35,INDEX($C$2:$C$8,RANDBETWEEN(1,7)),INDEX($E$2:$E$5,RANDBETWEEN(1,4)))</f>
        <v>Tuan</v>
      </c>
      <c r="I35">
        <f ca="1" t="shared" si="11"/>
        <v>1</v>
      </c>
    </row>
    <row r="36" spans="6:9">
      <c r="F36" s="1">
        <f ca="1" t="shared" si="10"/>
        <v>749032039028</v>
      </c>
      <c r="G36" t="str">
        <f ca="1" t="shared" ref="G36:G45" si="13">INDEX($A$2:$A$11,RANDBETWEEN(1,10))</f>
        <v>Dinh</v>
      </c>
      <c r="H36" t="str">
        <f ca="1" t="shared" si="12"/>
        <v>Manh</v>
      </c>
      <c r="I36">
        <f ca="1" t="shared" si="11"/>
        <v>1</v>
      </c>
    </row>
    <row r="37" spans="6:9">
      <c r="F37" s="1">
        <f ca="1" t="shared" si="10"/>
        <v>106379016779</v>
      </c>
      <c r="G37" t="str">
        <f ca="1" t="shared" si="13"/>
        <v>Pham</v>
      </c>
      <c r="H37" t="str">
        <f ca="1" t="shared" si="12"/>
        <v>Man</v>
      </c>
      <c r="I37">
        <f ca="1" t="shared" si="11"/>
        <v>0</v>
      </c>
    </row>
    <row r="38" spans="6:9">
      <c r="F38" s="1">
        <f ca="1" t="shared" si="10"/>
        <v>510171001001</v>
      </c>
      <c r="G38" t="str">
        <f ca="1" t="shared" si="13"/>
        <v>Dinh</v>
      </c>
      <c r="H38" t="str">
        <f ca="1" t="shared" si="12"/>
        <v>Tuan</v>
      </c>
      <c r="I38">
        <f ca="1" t="shared" si="11"/>
        <v>1</v>
      </c>
    </row>
    <row r="39" spans="6:9">
      <c r="F39" s="1">
        <f ca="1" t="shared" si="10"/>
        <v>493459227421</v>
      </c>
      <c r="G39" t="str">
        <f ca="1" t="shared" si="13"/>
        <v>Tran</v>
      </c>
      <c r="H39" t="str">
        <f ca="1" t="shared" si="12"/>
        <v>Lan</v>
      </c>
      <c r="I39">
        <f ca="1" t="shared" si="11"/>
        <v>0</v>
      </c>
    </row>
    <row r="40" spans="6:9">
      <c r="F40" s="1">
        <f ca="1" t="shared" ref="F40:F49" si="14">RANDBETWEEN(0,999999999999)</f>
        <v>15752728124</v>
      </c>
      <c r="G40" t="str">
        <f ca="1" t="shared" si="13"/>
        <v>Phan</v>
      </c>
      <c r="H40" t="str">
        <f ca="1" t="shared" si="12"/>
        <v>Lan</v>
      </c>
      <c r="I40">
        <f ca="1" t="shared" si="11"/>
        <v>0</v>
      </c>
    </row>
    <row r="41" spans="6:9">
      <c r="F41" s="1">
        <f ca="1" t="shared" si="14"/>
        <v>539557431433</v>
      </c>
      <c r="G41" t="str">
        <f ca="1" t="shared" si="13"/>
        <v>Tran</v>
      </c>
      <c r="H41" t="str">
        <f ca="1" t="shared" si="12"/>
        <v>Na</v>
      </c>
      <c r="I41">
        <f ca="1" t="shared" si="11"/>
        <v>0</v>
      </c>
    </row>
    <row r="42" spans="6:9">
      <c r="F42" s="1">
        <f ca="1" t="shared" si="14"/>
        <v>298825161266</v>
      </c>
      <c r="G42" t="str">
        <f ca="1" t="shared" si="13"/>
        <v>Le</v>
      </c>
      <c r="H42" t="str">
        <f ca="1" t="shared" si="12"/>
        <v>Huy</v>
      </c>
      <c r="I42">
        <f ca="1" t="shared" si="11"/>
        <v>1</v>
      </c>
    </row>
    <row r="43" spans="6:9">
      <c r="F43" s="1">
        <f ca="1" t="shared" si="14"/>
        <v>268146912196</v>
      </c>
      <c r="G43" t="str">
        <f ca="1" t="shared" si="13"/>
        <v>To</v>
      </c>
      <c r="H43" t="str">
        <f ca="1" t="shared" si="12"/>
        <v>Nam</v>
      </c>
      <c r="I43">
        <f ca="1" t="shared" ref="I43:I52" si="15">RANDBETWEEN(0,1)</f>
        <v>1</v>
      </c>
    </row>
    <row r="44" spans="6:9">
      <c r="F44" s="1">
        <f ca="1" t="shared" si="14"/>
        <v>51263095405</v>
      </c>
      <c r="G44" t="str">
        <f ca="1" t="shared" si="13"/>
        <v>Le</v>
      </c>
      <c r="H44" t="str">
        <f ca="1" t="shared" si="12"/>
        <v>Nam</v>
      </c>
      <c r="I44">
        <f ca="1" t="shared" si="15"/>
        <v>1</v>
      </c>
    </row>
    <row r="45" spans="6:9">
      <c r="F45" s="1">
        <f ca="1" t="shared" si="14"/>
        <v>254300982956</v>
      </c>
      <c r="G45" t="str">
        <f ca="1" t="shared" si="13"/>
        <v>Le</v>
      </c>
      <c r="H45" t="str">
        <f ca="1" t="shared" si="12"/>
        <v>Man</v>
      </c>
      <c r="I45">
        <f ca="1" t="shared" si="15"/>
        <v>0</v>
      </c>
    </row>
    <row r="46" spans="6:9">
      <c r="F46" s="1">
        <f ca="1" t="shared" si="14"/>
        <v>470112650125</v>
      </c>
      <c r="G46" t="str">
        <f ca="1" t="shared" ref="G46:G55" si="16">INDEX($A$2:$A$11,RANDBETWEEN(1,10))</f>
        <v>Phan</v>
      </c>
      <c r="H46" t="str">
        <f ca="1" t="shared" si="12"/>
        <v>Quang</v>
      </c>
      <c r="I46">
        <f ca="1" t="shared" si="15"/>
        <v>1</v>
      </c>
    </row>
    <row r="47" spans="6:9">
      <c r="F47" s="1">
        <f ca="1" t="shared" si="14"/>
        <v>488163155559</v>
      </c>
      <c r="G47" t="str">
        <f ca="1" t="shared" si="16"/>
        <v>Tran</v>
      </c>
      <c r="H47" t="str">
        <f ca="1" t="shared" si="12"/>
        <v>Quang</v>
      </c>
      <c r="I47">
        <f ca="1" t="shared" si="15"/>
        <v>1</v>
      </c>
    </row>
    <row r="48" spans="6:9">
      <c r="F48" s="1">
        <f ca="1" t="shared" si="14"/>
        <v>357321619722</v>
      </c>
      <c r="G48" t="str">
        <f ca="1" t="shared" si="16"/>
        <v>Phan</v>
      </c>
      <c r="H48" t="str">
        <f ca="1" t="shared" si="12"/>
        <v>Dao</v>
      </c>
      <c r="I48">
        <f ca="1" t="shared" si="15"/>
        <v>0</v>
      </c>
    </row>
    <row r="49" spans="6:9">
      <c r="F49" s="1">
        <f ca="1" t="shared" si="14"/>
        <v>425577567617</v>
      </c>
      <c r="G49" t="str">
        <f ca="1" t="shared" si="16"/>
        <v>Vo</v>
      </c>
      <c r="H49" t="str">
        <f ca="1" t="shared" si="12"/>
        <v>Lan</v>
      </c>
      <c r="I49">
        <f ca="1" t="shared" si="15"/>
        <v>0</v>
      </c>
    </row>
    <row r="50" spans="6:9">
      <c r="F50" s="1">
        <f ca="1" t="shared" ref="F50:F59" si="17">RANDBETWEEN(0,999999999999)</f>
        <v>263278793760</v>
      </c>
      <c r="G50" t="str">
        <f ca="1" t="shared" si="16"/>
        <v>Dang</v>
      </c>
      <c r="H50" t="str">
        <f ca="1" t="shared" si="12"/>
        <v>Manh</v>
      </c>
      <c r="I50">
        <f ca="1" t="shared" si="15"/>
        <v>1</v>
      </c>
    </row>
    <row r="51" spans="6:9">
      <c r="F51" s="1">
        <f ca="1" t="shared" si="17"/>
        <v>803453687858</v>
      </c>
      <c r="G51" t="str">
        <f ca="1" t="shared" si="16"/>
        <v>Dang</v>
      </c>
      <c r="H51" t="str">
        <f ca="1" t="shared" si="12"/>
        <v>Tuan</v>
      </c>
      <c r="I51">
        <f ca="1" t="shared" si="15"/>
        <v>1</v>
      </c>
    </row>
    <row r="52" spans="6:9">
      <c r="F52" s="1">
        <f ca="1" t="shared" si="17"/>
        <v>108344418405</v>
      </c>
      <c r="G52" t="str">
        <f ca="1" t="shared" si="16"/>
        <v>To</v>
      </c>
      <c r="H52" t="str">
        <f ca="1" t="shared" si="12"/>
        <v>Quang</v>
      </c>
      <c r="I52">
        <f ca="1" t="shared" si="15"/>
        <v>1</v>
      </c>
    </row>
    <row r="53" spans="6:9">
      <c r="F53" s="1">
        <f ca="1" t="shared" si="17"/>
        <v>726936078542</v>
      </c>
      <c r="G53" t="str">
        <f ca="1" t="shared" si="16"/>
        <v>Pham</v>
      </c>
      <c r="H53" t="str">
        <f ca="1" t="shared" si="12"/>
        <v>Kien</v>
      </c>
      <c r="I53">
        <f ca="1" t="shared" ref="I53:I62" si="18">RANDBETWEEN(0,1)</f>
        <v>1</v>
      </c>
    </row>
    <row r="54" spans="6:9">
      <c r="F54" s="1">
        <f ca="1" t="shared" si="17"/>
        <v>954588849301</v>
      </c>
      <c r="G54" t="str">
        <f ca="1" t="shared" si="16"/>
        <v>To</v>
      </c>
      <c r="H54" t="str">
        <f ca="1" t="shared" si="12"/>
        <v>Trung</v>
      </c>
      <c r="I54">
        <f ca="1" t="shared" si="18"/>
        <v>1</v>
      </c>
    </row>
    <row r="55" spans="6:9">
      <c r="F55" s="1">
        <f ca="1" t="shared" si="17"/>
        <v>493092920963</v>
      </c>
      <c r="G55" t="str">
        <f ca="1" t="shared" si="16"/>
        <v>Dang</v>
      </c>
      <c r="H55" t="str">
        <f ca="1" t="shared" si="12"/>
        <v>Kien</v>
      </c>
      <c r="I55">
        <f ca="1" t="shared" si="18"/>
        <v>1</v>
      </c>
    </row>
    <row r="56" spans="6:9">
      <c r="F56" s="1">
        <f ca="1" t="shared" si="17"/>
        <v>559984381551</v>
      </c>
      <c r="G56" t="str">
        <f ca="1" t="shared" ref="G56:G65" si="19">INDEX($A$2:$A$11,RANDBETWEEN(1,10))</f>
        <v>Nguyen</v>
      </c>
      <c r="H56" t="str">
        <f ca="1" t="shared" si="12"/>
        <v>Quang</v>
      </c>
      <c r="I56">
        <f ca="1" t="shared" si="18"/>
        <v>1</v>
      </c>
    </row>
    <row r="57" spans="6:9">
      <c r="F57" s="1">
        <f ca="1" t="shared" si="17"/>
        <v>595851539216</v>
      </c>
      <c r="G57" t="str">
        <f ca="1" t="shared" si="19"/>
        <v>Vo</v>
      </c>
      <c r="H57" t="str">
        <f ca="1" t="shared" si="12"/>
        <v>Lan</v>
      </c>
      <c r="I57">
        <f ca="1" t="shared" si="18"/>
        <v>0</v>
      </c>
    </row>
    <row r="58" spans="6:9">
      <c r="F58" s="1">
        <f ca="1" t="shared" si="17"/>
        <v>210301195901</v>
      </c>
      <c r="G58" t="str">
        <f ca="1" t="shared" si="19"/>
        <v>Pham</v>
      </c>
      <c r="H58" t="str">
        <f ca="1" t="shared" si="12"/>
        <v>Man</v>
      </c>
      <c r="I58">
        <f ca="1" t="shared" si="18"/>
        <v>0</v>
      </c>
    </row>
    <row r="59" spans="6:9">
      <c r="F59" s="1">
        <f ca="1" t="shared" si="17"/>
        <v>570204257052</v>
      </c>
      <c r="G59" t="str">
        <f ca="1" t="shared" si="19"/>
        <v>Dang</v>
      </c>
      <c r="H59" t="str">
        <f ca="1" t="shared" si="12"/>
        <v>Man</v>
      </c>
      <c r="I59">
        <f ca="1" t="shared" si="18"/>
        <v>0</v>
      </c>
    </row>
    <row r="60" spans="6:9">
      <c r="F60" s="1">
        <f ca="1" t="shared" ref="F60:F69" si="20">RANDBETWEEN(0,999999999999)</f>
        <v>916990903420</v>
      </c>
      <c r="G60" t="str">
        <f ca="1" t="shared" si="19"/>
        <v>Vo</v>
      </c>
      <c r="H60" t="str">
        <f ca="1" t="shared" si="12"/>
        <v>Quang</v>
      </c>
      <c r="I60">
        <f ca="1" t="shared" si="18"/>
        <v>1</v>
      </c>
    </row>
    <row r="61" spans="6:9">
      <c r="F61" s="1">
        <f ca="1" t="shared" si="20"/>
        <v>448459143554</v>
      </c>
      <c r="G61" t="str">
        <f ca="1" t="shared" si="19"/>
        <v>Vo</v>
      </c>
      <c r="H61" t="str">
        <f ca="1" t="shared" si="12"/>
        <v>Quang</v>
      </c>
      <c r="I61">
        <f ca="1" t="shared" si="18"/>
        <v>1</v>
      </c>
    </row>
    <row r="62" spans="6:9">
      <c r="F62" s="1">
        <f ca="1" t="shared" si="20"/>
        <v>749261524350</v>
      </c>
      <c r="G62" t="str">
        <f ca="1" t="shared" si="19"/>
        <v>Dinh</v>
      </c>
      <c r="H62" t="str">
        <f ca="1" t="shared" si="12"/>
        <v>Nam</v>
      </c>
      <c r="I62">
        <f ca="1" t="shared" si="18"/>
        <v>1</v>
      </c>
    </row>
    <row r="63" spans="6:9">
      <c r="F63" s="1">
        <f ca="1" t="shared" si="20"/>
        <v>205865069339</v>
      </c>
      <c r="G63" t="str">
        <f ca="1" t="shared" si="19"/>
        <v>To</v>
      </c>
      <c r="H63" t="str">
        <f ca="1" t="shared" si="12"/>
        <v>Nam</v>
      </c>
      <c r="I63">
        <f ca="1" t="shared" ref="I63:I72" si="21">RANDBETWEEN(0,1)</f>
        <v>1</v>
      </c>
    </row>
    <row r="64" spans="6:9">
      <c r="F64" s="1">
        <f ca="1" t="shared" si="20"/>
        <v>450857088200</v>
      </c>
      <c r="G64" t="str">
        <f ca="1" t="shared" si="19"/>
        <v>Le</v>
      </c>
      <c r="H64" t="str">
        <f ca="1" t="shared" si="12"/>
        <v>Tuan</v>
      </c>
      <c r="I64">
        <f ca="1" t="shared" si="21"/>
        <v>1</v>
      </c>
    </row>
    <row r="65" spans="6:9">
      <c r="F65" s="1">
        <f ca="1" t="shared" si="20"/>
        <v>121353713954</v>
      </c>
      <c r="G65" t="str">
        <f ca="1" t="shared" si="19"/>
        <v>To</v>
      </c>
      <c r="H65" t="str">
        <f ca="1" t="shared" si="12"/>
        <v>Na</v>
      </c>
      <c r="I65">
        <f ca="1" t="shared" si="21"/>
        <v>0</v>
      </c>
    </row>
    <row r="66" spans="6:9">
      <c r="F66" s="1">
        <f ca="1" t="shared" si="20"/>
        <v>793905348350</v>
      </c>
      <c r="G66" t="str">
        <f ca="1" t="shared" ref="G66:G75" si="22">INDEX($A$2:$A$11,RANDBETWEEN(1,10))</f>
        <v>Nguyen</v>
      </c>
      <c r="H66" t="str">
        <f ca="1" t="shared" si="12"/>
        <v>Lan</v>
      </c>
      <c r="I66">
        <f ca="1" t="shared" si="21"/>
        <v>0</v>
      </c>
    </row>
    <row r="67" spans="6:9">
      <c r="F67" s="1">
        <f ca="1" t="shared" si="20"/>
        <v>125708640111</v>
      </c>
      <c r="G67" t="str">
        <f ca="1" t="shared" si="22"/>
        <v>Nguyen</v>
      </c>
      <c r="H67" t="str">
        <f ca="1" t="shared" ref="H67:H98" si="23">IF(I67,INDEX($C$2:$C$8,RANDBETWEEN(1,7)),INDEX($E$2:$E$5,RANDBETWEEN(1,4)))</f>
        <v>Tuan</v>
      </c>
      <c r="I67">
        <f ca="1" t="shared" si="21"/>
        <v>1</v>
      </c>
    </row>
    <row r="68" spans="6:9">
      <c r="F68" s="1">
        <f ca="1" t="shared" si="20"/>
        <v>245691035217</v>
      </c>
      <c r="G68" t="str">
        <f ca="1" t="shared" si="22"/>
        <v>Hoang</v>
      </c>
      <c r="H68" t="str">
        <f ca="1" t="shared" si="23"/>
        <v>Man</v>
      </c>
      <c r="I68">
        <f ca="1" t="shared" si="21"/>
        <v>0</v>
      </c>
    </row>
    <row r="69" spans="6:9">
      <c r="F69" s="1">
        <f ca="1" t="shared" si="20"/>
        <v>279495706125</v>
      </c>
      <c r="G69" t="str">
        <f ca="1" t="shared" si="22"/>
        <v>Pham</v>
      </c>
      <c r="H69" t="str">
        <f ca="1" t="shared" si="23"/>
        <v>Tuan</v>
      </c>
      <c r="I69">
        <f ca="1" t="shared" si="21"/>
        <v>1</v>
      </c>
    </row>
    <row r="70" spans="6:9">
      <c r="F70" s="1">
        <f ca="1" t="shared" ref="F70:F79" si="24">RANDBETWEEN(0,999999999999)</f>
        <v>117783818755</v>
      </c>
      <c r="G70" t="str">
        <f ca="1" t="shared" si="22"/>
        <v>Tran</v>
      </c>
      <c r="H70" t="str">
        <f ca="1" t="shared" si="23"/>
        <v>Na</v>
      </c>
      <c r="I70">
        <f ca="1" t="shared" si="21"/>
        <v>0</v>
      </c>
    </row>
    <row r="71" spans="6:9">
      <c r="F71" s="1">
        <f ca="1" t="shared" si="24"/>
        <v>413080070329</v>
      </c>
      <c r="G71" t="str">
        <f ca="1" t="shared" si="22"/>
        <v>Tran</v>
      </c>
      <c r="H71" t="str">
        <f ca="1" t="shared" si="23"/>
        <v>Lan</v>
      </c>
      <c r="I71">
        <f ca="1" t="shared" si="21"/>
        <v>0</v>
      </c>
    </row>
    <row r="72" spans="6:9">
      <c r="F72" s="1">
        <f ca="1" t="shared" si="24"/>
        <v>68325529723</v>
      </c>
      <c r="G72" t="str">
        <f ca="1" t="shared" si="22"/>
        <v>Tran</v>
      </c>
      <c r="H72" t="str">
        <f ca="1" t="shared" si="23"/>
        <v>Man</v>
      </c>
      <c r="I72">
        <f ca="1" t="shared" si="21"/>
        <v>0</v>
      </c>
    </row>
    <row r="73" spans="6:9">
      <c r="F73" s="1">
        <f ca="1" t="shared" si="24"/>
        <v>121885908843</v>
      </c>
      <c r="G73" t="str">
        <f ca="1" t="shared" si="22"/>
        <v>Dang</v>
      </c>
      <c r="H73" t="str">
        <f ca="1" t="shared" si="23"/>
        <v>Na</v>
      </c>
      <c r="I73">
        <f ca="1" t="shared" ref="I73:I82" si="25">RANDBETWEEN(0,1)</f>
        <v>0</v>
      </c>
    </row>
    <row r="74" spans="6:9">
      <c r="F74" s="1">
        <f ca="1" t="shared" si="24"/>
        <v>368034688699</v>
      </c>
      <c r="G74" t="str">
        <f ca="1" t="shared" si="22"/>
        <v>Hoang</v>
      </c>
      <c r="H74" t="str">
        <f ca="1" t="shared" si="23"/>
        <v>Na</v>
      </c>
      <c r="I74">
        <f ca="1" t="shared" si="25"/>
        <v>0</v>
      </c>
    </row>
    <row r="75" spans="6:9">
      <c r="F75" s="1">
        <f ca="1" t="shared" si="24"/>
        <v>517520505578</v>
      </c>
      <c r="G75" t="str">
        <f ca="1" t="shared" si="22"/>
        <v>Dinh</v>
      </c>
      <c r="H75" t="str">
        <f ca="1" t="shared" si="23"/>
        <v>Trung</v>
      </c>
      <c r="I75">
        <f ca="1" t="shared" si="25"/>
        <v>1</v>
      </c>
    </row>
    <row r="76" spans="6:9">
      <c r="F76" s="1">
        <f ca="1" t="shared" si="24"/>
        <v>141955026574</v>
      </c>
      <c r="G76" t="str">
        <f ca="1" t="shared" ref="G76:G85" si="26">INDEX($A$2:$A$11,RANDBETWEEN(1,10))</f>
        <v>Tran</v>
      </c>
      <c r="H76" t="str">
        <f ca="1" t="shared" si="23"/>
        <v>Tuan</v>
      </c>
      <c r="I76">
        <f ca="1" t="shared" si="25"/>
        <v>1</v>
      </c>
    </row>
    <row r="77" spans="6:9">
      <c r="F77" s="1">
        <f ca="1" t="shared" si="24"/>
        <v>171217266230</v>
      </c>
      <c r="G77" t="str">
        <f ca="1" t="shared" si="26"/>
        <v>Le</v>
      </c>
      <c r="H77" t="str">
        <f ca="1" t="shared" si="23"/>
        <v>Tuan</v>
      </c>
      <c r="I77">
        <f ca="1" t="shared" si="25"/>
        <v>1</v>
      </c>
    </row>
    <row r="78" spans="6:9">
      <c r="F78" s="1">
        <f ca="1" t="shared" si="24"/>
        <v>593050014030</v>
      </c>
      <c r="G78" t="str">
        <f ca="1" t="shared" si="26"/>
        <v>Tran</v>
      </c>
      <c r="H78" t="str">
        <f ca="1" t="shared" si="23"/>
        <v>Lan</v>
      </c>
      <c r="I78">
        <f ca="1" t="shared" si="25"/>
        <v>0</v>
      </c>
    </row>
    <row r="79" spans="6:9">
      <c r="F79" s="1">
        <f ca="1" t="shared" si="24"/>
        <v>401280116770</v>
      </c>
      <c r="G79" t="str">
        <f ca="1" t="shared" si="26"/>
        <v>Dang</v>
      </c>
      <c r="H79" t="str">
        <f ca="1" t="shared" si="23"/>
        <v>Kien</v>
      </c>
      <c r="I79">
        <f ca="1" t="shared" si="25"/>
        <v>1</v>
      </c>
    </row>
    <row r="80" spans="6:9">
      <c r="F80" s="1">
        <f ca="1" t="shared" ref="F80:F89" si="27">RANDBETWEEN(0,999999999999)</f>
        <v>919120700004</v>
      </c>
      <c r="G80" t="str">
        <f ca="1" t="shared" si="26"/>
        <v>Phan</v>
      </c>
      <c r="H80" t="str">
        <f ca="1" t="shared" si="23"/>
        <v>Kien</v>
      </c>
      <c r="I80">
        <f ca="1" t="shared" si="25"/>
        <v>1</v>
      </c>
    </row>
    <row r="81" spans="6:9">
      <c r="F81" s="1">
        <f ca="1" t="shared" si="27"/>
        <v>365494483972</v>
      </c>
      <c r="G81" t="str">
        <f ca="1" t="shared" si="26"/>
        <v>Dang</v>
      </c>
      <c r="H81" t="str">
        <f ca="1" t="shared" si="23"/>
        <v>Tuan</v>
      </c>
      <c r="I81">
        <f ca="1" t="shared" si="25"/>
        <v>1</v>
      </c>
    </row>
    <row r="82" spans="6:9">
      <c r="F82" s="1">
        <f ca="1" t="shared" si="27"/>
        <v>382197001977</v>
      </c>
      <c r="G82" t="str">
        <f ca="1" t="shared" si="26"/>
        <v>Pham</v>
      </c>
      <c r="H82" t="str">
        <f ca="1" t="shared" si="23"/>
        <v>Huy</v>
      </c>
      <c r="I82">
        <f ca="1" t="shared" si="25"/>
        <v>1</v>
      </c>
    </row>
    <row r="83" spans="6:9">
      <c r="F83" s="1">
        <f ca="1" t="shared" si="27"/>
        <v>101440604579</v>
      </c>
      <c r="G83" t="str">
        <f ca="1" t="shared" si="26"/>
        <v>Le</v>
      </c>
      <c r="H83" t="str">
        <f ca="1" t="shared" si="23"/>
        <v>Lan</v>
      </c>
      <c r="I83">
        <f ca="1" t="shared" ref="I83:I92" si="28">RANDBETWEEN(0,1)</f>
        <v>0</v>
      </c>
    </row>
    <row r="84" spans="6:9">
      <c r="F84" s="1">
        <f ca="1" t="shared" si="27"/>
        <v>280850750236</v>
      </c>
      <c r="G84" t="str">
        <f ca="1" t="shared" si="26"/>
        <v>Vo</v>
      </c>
      <c r="H84" t="str">
        <f ca="1" t="shared" si="23"/>
        <v>Lan</v>
      </c>
      <c r="I84">
        <f ca="1" t="shared" si="28"/>
        <v>0</v>
      </c>
    </row>
    <row r="85" spans="6:9">
      <c r="F85" s="1">
        <f ca="1" t="shared" si="27"/>
        <v>213808434089</v>
      </c>
      <c r="G85" t="str">
        <f ca="1" t="shared" si="26"/>
        <v>Hoang</v>
      </c>
      <c r="H85" t="str">
        <f ca="1" t="shared" si="23"/>
        <v>Manh</v>
      </c>
      <c r="I85">
        <f ca="1" t="shared" si="28"/>
        <v>1</v>
      </c>
    </row>
    <row r="86" spans="6:9">
      <c r="F86" s="1">
        <f ca="1" t="shared" si="27"/>
        <v>380102339938</v>
      </c>
      <c r="G86" t="str">
        <f ca="1" t="shared" ref="G86:G100" si="29">INDEX($A$2:$A$11,RANDBETWEEN(1,10))</f>
        <v>Tran</v>
      </c>
      <c r="H86" t="str">
        <f ca="1" t="shared" si="23"/>
        <v>Lan</v>
      </c>
      <c r="I86">
        <f ca="1" t="shared" si="28"/>
        <v>0</v>
      </c>
    </row>
    <row r="87" spans="6:9">
      <c r="F87" s="1">
        <f ca="1" t="shared" si="27"/>
        <v>800154033578</v>
      </c>
      <c r="G87" t="str">
        <f ca="1" t="shared" si="29"/>
        <v>Dinh</v>
      </c>
      <c r="H87" t="str">
        <f ca="1" t="shared" si="23"/>
        <v>Tuan</v>
      </c>
      <c r="I87">
        <f ca="1" t="shared" si="28"/>
        <v>1</v>
      </c>
    </row>
    <row r="88" spans="6:9">
      <c r="F88" s="1">
        <f ca="1" t="shared" si="27"/>
        <v>30144059901</v>
      </c>
      <c r="G88" t="str">
        <f ca="1" t="shared" si="29"/>
        <v>Nguyen</v>
      </c>
      <c r="H88" t="str">
        <f ca="1" t="shared" si="23"/>
        <v>Dao</v>
      </c>
      <c r="I88">
        <f ca="1" t="shared" si="28"/>
        <v>0</v>
      </c>
    </row>
    <row r="89" spans="6:9">
      <c r="F89" s="1">
        <f ca="1" t="shared" si="27"/>
        <v>183296656031</v>
      </c>
      <c r="G89" t="str">
        <f ca="1" t="shared" si="29"/>
        <v>Le</v>
      </c>
      <c r="H89" t="str">
        <f ca="1" t="shared" si="23"/>
        <v>Man</v>
      </c>
      <c r="I89">
        <f ca="1" t="shared" si="28"/>
        <v>0</v>
      </c>
    </row>
    <row r="90" spans="6:9">
      <c r="F90" s="1">
        <f ca="1" t="shared" ref="F90:F100" si="30">RANDBETWEEN(0,999999999999)</f>
        <v>843512921942</v>
      </c>
      <c r="G90" t="str">
        <f ca="1" t="shared" si="29"/>
        <v>Le</v>
      </c>
      <c r="H90" t="str">
        <f ca="1" t="shared" si="23"/>
        <v>Lan</v>
      </c>
      <c r="I90">
        <f ca="1" t="shared" si="28"/>
        <v>0</v>
      </c>
    </row>
    <row r="91" spans="6:9">
      <c r="F91" s="1">
        <f ca="1" t="shared" si="30"/>
        <v>599169694202</v>
      </c>
      <c r="G91" t="str">
        <f ca="1" t="shared" si="29"/>
        <v>Pham</v>
      </c>
      <c r="H91" t="str">
        <f ca="1" t="shared" si="23"/>
        <v>Lan</v>
      </c>
      <c r="I91">
        <f ca="1" t="shared" si="28"/>
        <v>0</v>
      </c>
    </row>
    <row r="92" spans="6:9">
      <c r="F92" s="1">
        <f ca="1" t="shared" si="30"/>
        <v>195789035915</v>
      </c>
      <c r="G92" t="str">
        <f ca="1" t="shared" si="29"/>
        <v>Vo</v>
      </c>
      <c r="H92" t="str">
        <f ca="1" t="shared" si="23"/>
        <v>Quang</v>
      </c>
      <c r="I92">
        <f ca="1" t="shared" si="28"/>
        <v>1</v>
      </c>
    </row>
    <row r="93" spans="6:9">
      <c r="F93" s="1">
        <f ca="1" t="shared" si="30"/>
        <v>509696603586</v>
      </c>
      <c r="G93" t="str">
        <f ca="1" t="shared" si="29"/>
        <v>Dang</v>
      </c>
      <c r="H93" t="str">
        <f ca="1" t="shared" si="23"/>
        <v>Na</v>
      </c>
      <c r="I93">
        <f ca="1" t="shared" ref="I93:I100" si="31">RANDBETWEEN(0,1)</f>
        <v>0</v>
      </c>
    </row>
    <row r="94" spans="6:9">
      <c r="F94" s="1">
        <f ca="1" t="shared" si="30"/>
        <v>132096055549</v>
      </c>
      <c r="G94" t="str">
        <f ca="1" t="shared" si="29"/>
        <v>Vo</v>
      </c>
      <c r="H94" t="str">
        <f ca="1" t="shared" si="23"/>
        <v>Man</v>
      </c>
      <c r="I94">
        <f ca="1" t="shared" si="31"/>
        <v>0</v>
      </c>
    </row>
    <row r="95" spans="6:9">
      <c r="F95" s="1">
        <f ca="1" t="shared" si="30"/>
        <v>160980818270</v>
      </c>
      <c r="G95" t="str">
        <f ca="1" t="shared" si="29"/>
        <v>To</v>
      </c>
      <c r="H95" t="str">
        <f ca="1" t="shared" si="23"/>
        <v>Man</v>
      </c>
      <c r="I95">
        <f ca="1" t="shared" si="31"/>
        <v>0</v>
      </c>
    </row>
    <row r="96" spans="6:9">
      <c r="F96" s="1">
        <f ca="1" t="shared" si="30"/>
        <v>462863556716</v>
      </c>
      <c r="G96" t="str">
        <f ca="1" t="shared" si="29"/>
        <v>Hoang</v>
      </c>
      <c r="H96" t="str">
        <f ca="1" t="shared" si="23"/>
        <v>Nam</v>
      </c>
      <c r="I96">
        <f ca="1" t="shared" si="31"/>
        <v>1</v>
      </c>
    </row>
    <row r="97" spans="6:9">
      <c r="F97" s="1">
        <f ca="1" t="shared" si="30"/>
        <v>466614808376</v>
      </c>
      <c r="G97" t="str">
        <f ca="1" t="shared" si="29"/>
        <v>Nguyen</v>
      </c>
      <c r="H97" t="str">
        <f ca="1" t="shared" si="23"/>
        <v>Na</v>
      </c>
      <c r="I97">
        <f ca="1" t="shared" si="31"/>
        <v>0</v>
      </c>
    </row>
    <row r="98" spans="6:9">
      <c r="F98" s="1">
        <f ca="1" t="shared" si="30"/>
        <v>985902853465</v>
      </c>
      <c r="G98" t="str">
        <f ca="1" t="shared" si="29"/>
        <v>Vo</v>
      </c>
      <c r="H98" t="str">
        <f ca="1" t="shared" si="23"/>
        <v>Na</v>
      </c>
      <c r="I98">
        <f ca="1" t="shared" si="31"/>
        <v>0</v>
      </c>
    </row>
    <row r="99" spans="6:9">
      <c r="F99" s="1">
        <f ca="1" t="shared" si="30"/>
        <v>44062065322</v>
      </c>
      <c r="G99" t="str">
        <f ca="1" t="shared" si="29"/>
        <v>Le</v>
      </c>
      <c r="H99" t="str">
        <f ca="1">IF(I99,INDEX($C$2:$C$8,RANDBETWEEN(1,7)),INDEX($E$2:$E$5,RANDBETWEEN(1,4)))</f>
        <v>Man</v>
      </c>
      <c r="I99">
        <f ca="1" t="shared" si="31"/>
        <v>0</v>
      </c>
    </row>
    <row r="100" spans="6:9">
      <c r="F100" s="1">
        <f ca="1" t="shared" si="30"/>
        <v>92944511698</v>
      </c>
      <c r="G100" t="str">
        <f ca="1" t="shared" si="29"/>
        <v>Phan</v>
      </c>
      <c r="H100" t="str">
        <f ca="1">IF(I100,INDEX($C$2:$C$8,RANDBETWEEN(1,7)),INDEX($E$2:$E$5,RANDBETWEEN(1,4)))</f>
        <v>Quang</v>
      </c>
      <c r="I100">
        <f ca="1" t="shared" si="31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DSMB</vt:lpstr>
      <vt:lpstr>DSCB</vt:lpstr>
      <vt:lpstr>DSHK</vt:lpstr>
      <vt:lpstr>63TINHTHANH</vt:lpstr>
      <vt:lpstr>TypeAirplane</vt:lpstr>
      <vt:lpstr>DSMB(random)</vt:lpstr>
      <vt:lpstr>DSCB(random)</vt:lpstr>
      <vt:lpstr>DSHK(random)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2023-05-09T07:13:00Z</dcterms:created>
  <dcterms:modified xsi:type="dcterms:W3CDTF">2023-06-08T07:54:55Z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8738D3D38E81484F981334757E0222B3</vt:lpwstr>
  </property>
  <property fmtid="{D5CDD505-2E9C-101B-9397-08002B2CF9AE}" pid="3" name="KSOProductBuildVer">
    <vt:lpwstr>1033-11.2.0.11537</vt:lpwstr>
  </property>
</Properties>
</file>