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 activeTab="1"/>
  </bookViews>
  <sheets>
    <sheet name="DSMB" sheetId="1" r:id="rId1"/>
    <sheet name="DSCB" sheetId="10" r:id="rId2"/>
    <sheet name="63TINHTHANH" sheetId="7" r:id="rId3"/>
    <sheet name="TypeAirplane" sheetId="8" r:id="rId4"/>
    <sheet name="DSMB(random)" sheetId="9" r:id="rId5"/>
    <sheet name="DSCB(random)" sheetId="3" r:id="rId6"/>
    <sheet name="Sheet8" sheetId="11" r:id="rId7"/>
  </sheets>
  <definedNames>
    <definedName name="_xlnm._FilterDatabase" localSheetId="0" hidden="1">DSMB!$A$1:$E$301</definedName>
    <definedName name="DSCB">DSMB!$A$1:$E$301</definedName>
  </definedNames>
  <calcPr calcId="144525"/>
</workbook>
</file>

<file path=xl/sharedStrings.xml><?xml version="1.0" encoding="utf-8"?>
<sst xmlns="http://schemas.openxmlformats.org/spreadsheetml/2006/main" count="1118" uniqueCount="483">
  <si>
    <t>STT</t>
  </si>
  <si>
    <t>ID</t>
  </si>
  <si>
    <t>Type</t>
  </si>
  <si>
    <t>Column</t>
  </si>
  <si>
    <t>Row</t>
  </si>
  <si>
    <t>AE24</t>
  </si>
  <si>
    <t>Saunders-Roe</t>
  </si>
  <si>
    <t>DR42</t>
  </si>
  <si>
    <t>Vickers</t>
  </si>
  <si>
    <t>PQ51</t>
  </si>
  <si>
    <t>BAe</t>
  </si>
  <si>
    <t>QJ80</t>
  </si>
  <si>
    <t>ATR</t>
  </si>
  <si>
    <t>XB37</t>
  </si>
  <si>
    <t>Antonov</t>
  </si>
  <si>
    <t>BL74</t>
  </si>
  <si>
    <t>Yakovlev</t>
  </si>
  <si>
    <t>JO52</t>
  </si>
  <si>
    <t>Convair</t>
  </si>
  <si>
    <t>CZ75</t>
  </si>
  <si>
    <t>GV33</t>
  </si>
  <si>
    <t>CA61</t>
  </si>
  <si>
    <t>Tupolev</t>
  </si>
  <si>
    <t>ES65</t>
  </si>
  <si>
    <t>Lockheed</t>
  </si>
  <si>
    <t>RB78</t>
  </si>
  <si>
    <t>Cessna</t>
  </si>
  <si>
    <t>HU12</t>
  </si>
  <si>
    <t>Canadair</t>
  </si>
  <si>
    <t>YL6</t>
  </si>
  <si>
    <t>SAAB</t>
  </si>
  <si>
    <t>CP60</t>
  </si>
  <si>
    <t>Kawasaki</t>
  </si>
  <si>
    <t>KZ26</t>
  </si>
  <si>
    <t>Sud-Est</t>
  </si>
  <si>
    <t>RA20</t>
  </si>
  <si>
    <t>BAC</t>
  </si>
  <si>
    <t>GC91</t>
  </si>
  <si>
    <t>Dornier</t>
  </si>
  <si>
    <t>RO4</t>
  </si>
  <si>
    <t>SC72</t>
  </si>
  <si>
    <t>RT21</t>
  </si>
  <si>
    <t>GC45</t>
  </si>
  <si>
    <t>GN49</t>
  </si>
  <si>
    <t>ES59</t>
  </si>
  <si>
    <t>Avro</t>
  </si>
  <si>
    <t>SM54</t>
  </si>
  <si>
    <t>NAMC</t>
  </si>
  <si>
    <t>SV65</t>
  </si>
  <si>
    <t>EMBRAER</t>
  </si>
  <si>
    <t>YL77</t>
  </si>
  <si>
    <t>HU77</t>
  </si>
  <si>
    <t>Sud Aviation</t>
  </si>
  <si>
    <t>XR36</t>
  </si>
  <si>
    <t>Bristol</t>
  </si>
  <si>
    <t>NZ63</t>
  </si>
  <si>
    <t>RG59</t>
  </si>
  <si>
    <t>Fokker</t>
  </si>
  <si>
    <t>ZU63</t>
  </si>
  <si>
    <t>XB95</t>
  </si>
  <si>
    <t>Handley Page</t>
  </si>
  <si>
    <t>NQ38</t>
  </si>
  <si>
    <t>MX84</t>
  </si>
  <si>
    <t>XU40</t>
  </si>
  <si>
    <t>SF69</t>
  </si>
  <si>
    <t>AP29</t>
  </si>
  <si>
    <t>Shanghai</t>
  </si>
  <si>
    <t>QG65</t>
  </si>
  <si>
    <t>Viking Air</t>
  </si>
  <si>
    <t>NC84</t>
  </si>
  <si>
    <t>YR84</t>
  </si>
  <si>
    <t>NU83</t>
  </si>
  <si>
    <t>BU85</t>
  </si>
  <si>
    <t>QK32</t>
  </si>
  <si>
    <t>PQ14</t>
  </si>
  <si>
    <t>Douglas</t>
  </si>
  <si>
    <t>KD92</t>
  </si>
  <si>
    <t>YZ20</t>
  </si>
  <si>
    <t>FR25</t>
  </si>
  <si>
    <t>OU86</t>
  </si>
  <si>
    <t>HF96</t>
  </si>
  <si>
    <t>KU8</t>
  </si>
  <si>
    <t>MV36</t>
  </si>
  <si>
    <t>PV76</t>
  </si>
  <si>
    <t>TI45</t>
  </si>
  <si>
    <t>TQ64</t>
  </si>
  <si>
    <t>CF50</t>
  </si>
  <si>
    <t>NG79</t>
  </si>
  <si>
    <t>QL80</t>
  </si>
  <si>
    <t>AN98</t>
  </si>
  <si>
    <t>SJ21</t>
  </si>
  <si>
    <t>PA97</t>
  </si>
  <si>
    <t>KB67</t>
  </si>
  <si>
    <t>CH37</t>
  </si>
  <si>
    <t>VC45</t>
  </si>
  <si>
    <t>BO87</t>
  </si>
  <si>
    <t>Junkers</t>
  </si>
  <si>
    <t>DJ56</t>
  </si>
  <si>
    <t>KA32</t>
  </si>
  <si>
    <t>ZR59</t>
  </si>
  <si>
    <t>QA22</t>
  </si>
  <si>
    <t>LE83</t>
  </si>
  <si>
    <t>GL12</t>
  </si>
  <si>
    <t>UN45</t>
  </si>
  <si>
    <t>Dassault</t>
  </si>
  <si>
    <t>TA8</t>
  </si>
  <si>
    <t>NE67</t>
  </si>
  <si>
    <t>GG51</t>
  </si>
  <si>
    <t>Boeing</t>
  </si>
  <si>
    <t>SJ90</t>
  </si>
  <si>
    <t>HO11</t>
  </si>
  <si>
    <t>RU13</t>
  </si>
  <si>
    <t>WT15</t>
  </si>
  <si>
    <t>Hawker Siddeley</t>
  </si>
  <si>
    <t>WV73</t>
  </si>
  <si>
    <t>VR17</t>
  </si>
  <si>
    <t>RP39</t>
  </si>
  <si>
    <t>HD66</t>
  </si>
  <si>
    <t>WG93</t>
  </si>
  <si>
    <t>MT80</t>
  </si>
  <si>
    <t>MI9</t>
  </si>
  <si>
    <t>QV70</t>
  </si>
  <si>
    <t>DZ41</t>
  </si>
  <si>
    <t>FJ52</t>
  </si>
  <si>
    <t>PK88</t>
  </si>
  <si>
    <t>DJ54</t>
  </si>
  <si>
    <t>GZ70</t>
  </si>
  <si>
    <t>HI58</t>
  </si>
  <si>
    <t>OC98</t>
  </si>
  <si>
    <t>RB79</t>
  </si>
  <si>
    <t>AD53</t>
  </si>
  <si>
    <t>LW53</t>
  </si>
  <si>
    <t>TI41</t>
  </si>
  <si>
    <t>UU4</t>
  </si>
  <si>
    <t>SL15</t>
  </si>
  <si>
    <t>KO29</t>
  </si>
  <si>
    <t>YW51</t>
  </si>
  <si>
    <t>HR8</t>
  </si>
  <si>
    <t>DO41</t>
  </si>
  <si>
    <t>RM12</t>
  </si>
  <si>
    <t>Airbus</t>
  </si>
  <si>
    <t>AC10</t>
  </si>
  <si>
    <t>KK32</t>
  </si>
  <si>
    <t>GK53</t>
  </si>
  <si>
    <t>HD28</t>
  </si>
  <si>
    <t>QW90</t>
  </si>
  <si>
    <t>KX89</t>
  </si>
  <si>
    <t>OD46</t>
  </si>
  <si>
    <t>TS16</t>
  </si>
  <si>
    <t>IZ96</t>
  </si>
  <si>
    <t>WJ78</t>
  </si>
  <si>
    <t>WP25</t>
  </si>
  <si>
    <t>Ilyushin</t>
  </si>
  <si>
    <t>KJ47</t>
  </si>
  <si>
    <t>JR2</t>
  </si>
  <si>
    <t>KG43</t>
  </si>
  <si>
    <t>WC63</t>
  </si>
  <si>
    <t>ER10</t>
  </si>
  <si>
    <t>GC67</t>
  </si>
  <si>
    <t>GC39</t>
  </si>
  <si>
    <t>QY29</t>
  </si>
  <si>
    <t>UW27</t>
  </si>
  <si>
    <t>WS44</t>
  </si>
  <si>
    <t>WC83</t>
  </si>
  <si>
    <t>PK9</t>
  </si>
  <si>
    <t>MP61</t>
  </si>
  <si>
    <t>LB77</t>
  </si>
  <si>
    <t>RH38</t>
  </si>
  <si>
    <t>QZ88</t>
  </si>
  <si>
    <t>BU42</t>
  </si>
  <si>
    <t>AK63</t>
  </si>
  <si>
    <t>AM4</t>
  </si>
  <si>
    <t>WL61</t>
  </si>
  <si>
    <t>YB71</t>
  </si>
  <si>
    <t>CX84</t>
  </si>
  <si>
    <t>MY86</t>
  </si>
  <si>
    <t>PQ86</t>
  </si>
  <si>
    <t>PQ45</t>
  </si>
  <si>
    <t>FE78</t>
  </si>
  <si>
    <t>JQ30</t>
  </si>
  <si>
    <t>YS54</t>
  </si>
  <si>
    <t>PB15</t>
  </si>
  <si>
    <t>MB13</t>
  </si>
  <si>
    <t>SS6</t>
  </si>
  <si>
    <t>UB13</t>
  </si>
  <si>
    <t>DY91</t>
  </si>
  <si>
    <t>XO20</t>
  </si>
  <si>
    <t>SW29</t>
  </si>
  <si>
    <t>UC44</t>
  </si>
  <si>
    <t>MA91</t>
  </si>
  <si>
    <t>GT92</t>
  </si>
  <si>
    <t>RZ92</t>
  </si>
  <si>
    <t>GW23</t>
  </si>
  <si>
    <t>MB98</t>
  </si>
  <si>
    <t>PV83</t>
  </si>
  <si>
    <t>SV61</t>
  </si>
  <si>
    <t>QJ70</t>
  </si>
  <si>
    <t>RM73</t>
  </si>
  <si>
    <t>IX48</t>
  </si>
  <si>
    <t>SS56</t>
  </si>
  <si>
    <t>IJ30</t>
  </si>
  <si>
    <t>HX47</t>
  </si>
  <si>
    <t>TF28</t>
  </si>
  <si>
    <t>NO93</t>
  </si>
  <si>
    <t>AO65</t>
  </si>
  <si>
    <t>WE22</t>
  </si>
  <si>
    <t>AL84</t>
  </si>
  <si>
    <t>ZV65</t>
  </si>
  <si>
    <t>EL76</t>
  </si>
  <si>
    <t>GI93</t>
  </si>
  <si>
    <t>SD99</t>
  </si>
  <si>
    <t>FP28</t>
  </si>
  <si>
    <t>TB83</t>
  </si>
  <si>
    <t>DG4</t>
  </si>
  <si>
    <t>GR83</t>
  </si>
  <si>
    <t>AF18</t>
  </si>
  <si>
    <t>NQ34</t>
  </si>
  <si>
    <t>LX47</t>
  </si>
  <si>
    <t>VU12</t>
  </si>
  <si>
    <t>WC84</t>
  </si>
  <si>
    <t>YV23</t>
  </si>
  <si>
    <t>UP30</t>
  </si>
  <si>
    <t>SU58</t>
  </si>
  <si>
    <t>ZK20</t>
  </si>
  <si>
    <t>BI28</t>
  </si>
  <si>
    <t>HA59</t>
  </si>
  <si>
    <t>ZJ41</t>
  </si>
  <si>
    <t>FI52</t>
  </si>
  <si>
    <t>DR72</t>
  </si>
  <si>
    <t>KF54</t>
  </si>
  <si>
    <t>UW58</t>
  </si>
  <si>
    <t>QJ14</t>
  </si>
  <si>
    <t>CS35</t>
  </si>
  <si>
    <t>SF26</t>
  </si>
  <si>
    <t>IE36</t>
  </si>
  <si>
    <t>YR46</t>
  </si>
  <si>
    <t>JP56</t>
  </si>
  <si>
    <t>SC73</t>
  </si>
  <si>
    <t>SB56</t>
  </si>
  <si>
    <t>PM99</t>
  </si>
  <si>
    <t>OE42</t>
  </si>
  <si>
    <t>FM40</t>
  </si>
  <si>
    <t>WY51</t>
  </si>
  <si>
    <t>LY3</t>
  </si>
  <si>
    <t>CP22</t>
  </si>
  <si>
    <t>JK21</t>
  </si>
  <si>
    <t>IT96</t>
  </si>
  <si>
    <t>DL56</t>
  </si>
  <si>
    <t>YP36</t>
  </si>
  <si>
    <t>OL62</t>
  </si>
  <si>
    <t>QQ30</t>
  </si>
  <si>
    <t>XJ88</t>
  </si>
  <si>
    <t>WT68</t>
  </si>
  <si>
    <t>KO36</t>
  </si>
  <si>
    <t>WG12</t>
  </si>
  <si>
    <t>DS81</t>
  </si>
  <si>
    <t>DC89</t>
  </si>
  <si>
    <t>NO58</t>
  </si>
  <si>
    <t>GW8</t>
  </si>
  <si>
    <t>TM55</t>
  </si>
  <si>
    <t>GZ48</t>
  </si>
  <si>
    <t>IB82</t>
  </si>
  <si>
    <t>KE59</t>
  </si>
  <si>
    <t>QP57</t>
  </si>
  <si>
    <t>IN52</t>
  </si>
  <si>
    <t>PO79</t>
  </si>
  <si>
    <t>DZ61</t>
  </si>
  <si>
    <t>MM55</t>
  </si>
  <si>
    <t>IL13</t>
  </si>
  <si>
    <t>AT27</t>
  </si>
  <si>
    <t>CR42</t>
  </si>
  <si>
    <t>FZ10</t>
  </si>
  <si>
    <t>WG29</t>
  </si>
  <si>
    <t>ML98</t>
  </si>
  <si>
    <t>KU36</t>
  </si>
  <si>
    <t>JA5</t>
  </si>
  <si>
    <t>YC10</t>
  </si>
  <si>
    <t>CS60</t>
  </si>
  <si>
    <t>EJ55</t>
  </si>
  <si>
    <t>FI43</t>
  </si>
  <si>
    <t>VO41</t>
  </si>
  <si>
    <t>LL26</t>
  </si>
  <si>
    <t>CU97</t>
  </si>
  <si>
    <t>OO94</t>
  </si>
  <si>
    <t>HJ58</t>
  </si>
  <si>
    <t>II99</t>
  </si>
  <si>
    <t>WJ83</t>
  </si>
  <si>
    <t>DT94</t>
  </si>
  <si>
    <t>ZP3</t>
  </si>
  <si>
    <t>LN24</t>
  </si>
  <si>
    <t>JK80</t>
  </si>
  <si>
    <t>XA99</t>
  </si>
  <si>
    <t>WO95</t>
  </si>
  <si>
    <t>IB52</t>
  </si>
  <si>
    <t>HN41</t>
  </si>
  <si>
    <t>LJ68</t>
  </si>
  <si>
    <t>CX4</t>
  </si>
  <si>
    <t>WH60</t>
  </si>
  <si>
    <t>YJ15</t>
  </si>
  <si>
    <t>UZ54</t>
  </si>
  <si>
    <t>SU83</t>
  </si>
  <si>
    <t>HG41</t>
  </si>
  <si>
    <t>SX55</t>
  </si>
  <si>
    <t>XV36</t>
  </si>
  <si>
    <t>VR71</t>
  </si>
  <si>
    <t>GP32</t>
  </si>
  <si>
    <t>FY81</t>
  </si>
  <si>
    <t>QZ64</t>
  </si>
  <si>
    <t>IK11</t>
  </si>
  <si>
    <t>FE25</t>
  </si>
  <si>
    <t>FX3</t>
  </si>
  <si>
    <t>EM24</t>
  </si>
  <si>
    <t>US49</t>
  </si>
  <si>
    <t>OL27</t>
  </si>
  <si>
    <t>ZS35</t>
  </si>
  <si>
    <t>CN31</t>
  </si>
  <si>
    <t>CC64</t>
  </si>
  <si>
    <t>UF76</t>
  </si>
  <si>
    <t>WG42</t>
  </si>
  <si>
    <t>UE25</t>
  </si>
  <si>
    <t>CW7</t>
  </si>
  <si>
    <t>UU43</t>
  </si>
  <si>
    <t>CG40</t>
  </si>
  <si>
    <t>SH96</t>
  </si>
  <si>
    <t>DI83</t>
  </si>
  <si>
    <t>DM72</t>
  </si>
  <si>
    <t>LT99</t>
  </si>
  <si>
    <t>DP11</t>
  </si>
  <si>
    <t>GL30</t>
  </si>
  <si>
    <t>ZW53</t>
  </si>
  <si>
    <t>WW5</t>
  </si>
  <si>
    <t>EU26</t>
  </si>
  <si>
    <t>QP20</t>
  </si>
  <si>
    <t>FB22</t>
  </si>
  <si>
    <t>MI18</t>
  </si>
  <si>
    <t>Destination</t>
  </si>
  <si>
    <t>ID-Airplane</t>
  </si>
  <si>
    <t>Date</t>
  </si>
  <si>
    <t>Status</t>
  </si>
  <si>
    <t>Size_max</t>
  </si>
  <si>
    <t>CT51</t>
  </si>
  <si>
    <t>Tien Giang</t>
  </si>
  <si>
    <t>0;</t>
  </si>
  <si>
    <t>AL16</t>
  </si>
  <si>
    <t>Hau Giang</t>
  </si>
  <si>
    <t>VL95</t>
  </si>
  <si>
    <t>Thua Thien Hue</t>
  </si>
  <si>
    <t>XG64</t>
  </si>
  <si>
    <t>Phu Tho</t>
  </si>
  <si>
    <t>OQ51</t>
  </si>
  <si>
    <t>Phu Yen</t>
  </si>
  <si>
    <t>UZ15</t>
  </si>
  <si>
    <t>Nam Dinh</t>
  </si>
  <si>
    <t>XK21</t>
  </si>
  <si>
    <t>TW78</t>
  </si>
  <si>
    <t>Thanh Hoa</t>
  </si>
  <si>
    <t>FF88</t>
  </si>
  <si>
    <t>BI86</t>
  </si>
  <si>
    <t>Quang Ninh</t>
  </si>
  <si>
    <t>ML42</t>
  </si>
  <si>
    <t>Quang Nam</t>
  </si>
  <si>
    <t>WL35</t>
  </si>
  <si>
    <t>Quang Tri</t>
  </si>
  <si>
    <t>ZR36</t>
  </si>
  <si>
    <t>Khanh Hoa</t>
  </si>
  <si>
    <t>FN24</t>
  </si>
  <si>
    <t>Thai Nguyen</t>
  </si>
  <si>
    <t>MS77</t>
  </si>
  <si>
    <t>Ho Chi Minh</t>
  </si>
  <si>
    <t>JC45</t>
  </si>
  <si>
    <t>BE80</t>
  </si>
  <si>
    <t>OH41</t>
  </si>
  <si>
    <t>Thai Binh</t>
  </si>
  <si>
    <t>WP62</t>
  </si>
  <si>
    <t>Ha Nam</t>
  </si>
  <si>
    <t>RE41</t>
  </si>
  <si>
    <t>GT53</t>
  </si>
  <si>
    <t>Lai Chau</t>
  </si>
  <si>
    <t>QV82</t>
  </si>
  <si>
    <t>YZ42</t>
  </si>
  <si>
    <t>Quang Ngai</t>
  </si>
  <si>
    <t>MS68</t>
  </si>
  <si>
    <t>ZX16</t>
  </si>
  <si>
    <t>UE49</t>
  </si>
  <si>
    <t>Long An</t>
  </si>
  <si>
    <t>EZ66</t>
  </si>
  <si>
    <t>Hai Duong</t>
  </si>
  <si>
    <t>XA5</t>
  </si>
  <si>
    <t>YA15</t>
  </si>
  <si>
    <t>Vinh Phuc</t>
  </si>
  <si>
    <t>ID32</t>
  </si>
  <si>
    <t>Kon Tum</t>
  </si>
  <si>
    <t>BD5</t>
  </si>
  <si>
    <t>Son La</t>
  </si>
  <si>
    <t>MX20</t>
  </si>
  <si>
    <t>VL92</t>
  </si>
  <si>
    <t>Lam Dong</t>
  </si>
  <si>
    <t>SC76</t>
  </si>
  <si>
    <t>JU74</t>
  </si>
  <si>
    <t>RB86</t>
  </si>
  <si>
    <t>XO92</t>
  </si>
  <si>
    <t>YL93</t>
  </si>
  <si>
    <t>FZ32</t>
  </si>
  <si>
    <t>QC18</t>
  </si>
  <si>
    <t>ZU91</t>
  </si>
  <si>
    <t>WB21</t>
  </si>
  <si>
    <t>OY34</t>
  </si>
  <si>
    <t>Lao Cai</t>
  </si>
  <si>
    <t>ZO74</t>
  </si>
  <si>
    <t>SU77</t>
  </si>
  <si>
    <t>QP25</t>
  </si>
  <si>
    <t>Ha Giang</t>
  </si>
  <si>
    <t>NE31</t>
  </si>
  <si>
    <t>GD17</t>
  </si>
  <si>
    <t>JK11</t>
  </si>
  <si>
    <t>QG39</t>
  </si>
  <si>
    <t>YB3</t>
  </si>
  <si>
    <t>OZ50</t>
  </si>
  <si>
    <t>Hung Yen</t>
  </si>
  <si>
    <t>RS97</t>
  </si>
  <si>
    <t>ZK59</t>
  </si>
  <si>
    <t>Quang Binh</t>
  </si>
  <si>
    <t>YF49</t>
  </si>
  <si>
    <t>YT5</t>
  </si>
  <si>
    <t>KP22</t>
  </si>
  <si>
    <t>IK82</t>
  </si>
  <si>
    <t>CC33</t>
  </si>
  <si>
    <t>XZ28</t>
  </si>
  <si>
    <t>Vinh Long</t>
  </si>
  <si>
    <t>VS39</t>
  </si>
  <si>
    <t>JQ87</t>
  </si>
  <si>
    <t>OM52</t>
  </si>
  <si>
    <t>PI80</t>
  </si>
  <si>
    <t>JK93</t>
  </si>
  <si>
    <t>LG35</t>
  </si>
  <si>
    <t>Hai Phong</t>
  </si>
  <si>
    <t>JQ39</t>
  </si>
  <si>
    <t>WU30</t>
  </si>
  <si>
    <t>Kien Giang</t>
  </si>
  <si>
    <t>UR94</t>
  </si>
  <si>
    <t>OS8</t>
  </si>
  <si>
    <t>Nghe An</t>
  </si>
  <si>
    <t>ZH20</t>
  </si>
  <si>
    <t>Tuyen Quang</t>
  </si>
  <si>
    <t>ZJ81</t>
  </si>
  <si>
    <t>AR34</t>
  </si>
  <si>
    <t>XX57</t>
  </si>
  <si>
    <t>EZ37</t>
  </si>
  <si>
    <t>UB58</t>
  </si>
  <si>
    <t>RE40</t>
  </si>
  <si>
    <t>HA56</t>
  </si>
  <si>
    <t>Soc Trang</t>
  </si>
  <si>
    <t>FJ30</t>
  </si>
  <si>
    <t>LT23</t>
  </si>
  <si>
    <t>Tinh thanh</t>
  </si>
  <si>
    <t>FR49</t>
  </si>
  <si>
    <t>MN54</t>
  </si>
  <si>
    <t>WP61</t>
  </si>
  <si>
    <t>PW59</t>
  </si>
  <si>
    <t>WI43</t>
  </si>
  <si>
    <t>YX54</t>
  </si>
  <si>
    <t>Hoa Binh</t>
  </si>
  <si>
    <t>EY24</t>
  </si>
  <si>
    <t>MG88</t>
  </si>
  <si>
    <t>XW42</t>
  </si>
  <si>
    <t>FJ8</t>
  </si>
  <si>
    <t>VY96</t>
  </si>
  <si>
    <t>WT78</t>
  </si>
  <si>
    <t>Tra Vinh</t>
  </si>
  <si>
    <t>ZK2</t>
  </si>
  <si>
    <t>VC41</t>
  </si>
  <si>
    <t>Tay Ninh</t>
  </si>
  <si>
    <t>MN58</t>
  </si>
  <si>
    <t>YY20</t>
  </si>
  <si>
    <t>SG1</t>
  </si>
  <si>
    <t>UB10</t>
  </si>
  <si>
    <t>Tỉnh thành</t>
  </si>
  <si>
    <t>Ha Noi</t>
  </si>
  <si>
    <t>Ha Tinh</t>
  </si>
  <si>
    <t>Lang Son</t>
  </si>
  <si>
    <t>Ninh Binh</t>
  </si>
  <si>
    <t>Ninh Thuan</t>
  </si>
  <si>
    <t>Yen Bai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</si>
</sst>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[$-1000000]h:mm;@"/>
    <numFmt numFmtId="178" formatCode="_-* #,##0\ &quot;₫&quot;_-;\-* #,##0\ &quot;₫&quot;_-;_-* &quot;-&quot;\ &quot;₫&quot;_-;_-@_-"/>
    <numFmt numFmtId="179" formatCode="_ * #,##0.00_ ;_ * \-#,##0.00_ ;_ * &quot;-&quot;??_ ;_ @_ "/>
    <numFmt numFmtId="180" formatCode="_-* #,##0.00\ &quot;₫&quot;_-;\-* #,##0.00\ &quot;₫&quot;_-;_-* &quot;-&quot;??\ &quot;₫&quot;_-;_-@_-"/>
    <numFmt numFmtId="181" formatCode="dd/mm/yyyy;@"/>
    <numFmt numFmtId="182" formatCode="0;[Red]0"/>
  </numFmts>
  <fonts count="25"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63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77" fontId="0" fillId="0" borderId="1" xfId="0" applyNumberFormat="1" applyBorder="1"/>
    <xf numFmtId="181" fontId="0" fillId="0" borderId="1" xfId="0" applyNumberForma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/>
    <xf numFmtId="177" fontId="0" fillId="0" borderId="0" xfId="0" applyNumberFormat="1"/>
    <xf numFmtId="181" fontId="0" fillId="0" borderId="0" xfId="0" applyNumberFormat="1"/>
    <xf numFmtId="1" fontId="0" fillId="0" borderId="0" xfId="0" applyNumberFormat="1"/>
    <xf numFmtId="182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vi.wikipedia.org/w/index.php?title=Canadair&amp;action=edit&amp;redlink=1" TargetMode="External"/><Relationship Id="rId8" Type="http://schemas.openxmlformats.org/officeDocument/2006/relationships/hyperlink" Target="https://vi.wikipedia.org/w/index.php?title=Bristol_Aeroplane_Company&amp;action=edit&amp;redlink=1" TargetMode="External"/><Relationship Id="rId7" Type="http://schemas.openxmlformats.org/officeDocument/2006/relationships/hyperlink" Target="https://vi.wikipedia.org/wiki/Boeing" TargetMode="External"/><Relationship Id="rId6" Type="http://schemas.openxmlformats.org/officeDocument/2006/relationships/hyperlink" Target="https://vi.wikipedia.org/wiki/British_Aerospace" TargetMode="External"/><Relationship Id="rId5" Type="http://schemas.openxmlformats.org/officeDocument/2006/relationships/hyperlink" Target="https://vi.wikipedia.org/w/index.php?title=British_Aircraft_Corporation&amp;action=edit&amp;redlink=1" TargetMode="External"/><Relationship Id="rId4" Type="http://schemas.openxmlformats.org/officeDocument/2006/relationships/hyperlink" Target="https://vi.wikipedia.org/w/index.php?title=Avro&amp;action=edit&amp;redlink=1" TargetMode="External"/><Relationship Id="rId32" Type="http://schemas.openxmlformats.org/officeDocument/2006/relationships/hyperlink" Target="https://vi.wikipedia.org/wiki/Yakovlev" TargetMode="External"/><Relationship Id="rId31" Type="http://schemas.openxmlformats.org/officeDocument/2006/relationships/hyperlink" Target="https://vi.wikipedia.org/w/index.php?title=Viking_Air&amp;action=edit&amp;redlink=1" TargetMode="External"/><Relationship Id="rId30" Type="http://schemas.openxmlformats.org/officeDocument/2006/relationships/hyperlink" Target="https://vi.wikipedia.org/w/index.php?title=Vickers&amp;action=edit&amp;redlink=1" TargetMode="External"/><Relationship Id="rId3" Type="http://schemas.openxmlformats.org/officeDocument/2006/relationships/hyperlink" Target="https://vi.wikipedia.org/wiki/ATR" TargetMode="External"/><Relationship Id="rId29" Type="http://schemas.openxmlformats.org/officeDocument/2006/relationships/hyperlink" Target="https://vi.wikipedia.org/wiki/Tupolev" TargetMode="External"/><Relationship Id="rId28" Type="http://schemas.openxmlformats.org/officeDocument/2006/relationships/hyperlink" Target="https://vi.wikipedia.org/w/index.php?title=Sud-Est&amp;action=edit&amp;redlink=1" TargetMode="External"/><Relationship Id="rId27" Type="http://schemas.openxmlformats.org/officeDocument/2006/relationships/hyperlink" Target="https://vi.wikipedia.org/wiki/Sud_Aviation" TargetMode="External"/><Relationship Id="rId26" Type="http://schemas.openxmlformats.org/officeDocument/2006/relationships/hyperlink" Target="https://vi.wikipedia.org/w/index.php?title=Shanghai_Y-10&amp;action=edit&amp;redlink=1" TargetMode="External"/><Relationship Id="rId25" Type="http://schemas.openxmlformats.org/officeDocument/2006/relationships/hyperlink" Target="https://vi.wikipedia.org/w/index.php?title=Saunders-Roe&amp;action=edit&amp;redlink=1" TargetMode="External"/><Relationship Id="rId24" Type="http://schemas.openxmlformats.org/officeDocument/2006/relationships/hyperlink" Target="https://vi.wikipedia.org/w/index.php?title=SAAB&amp;action=edit&amp;redlink=1" TargetMode="External"/><Relationship Id="rId23" Type="http://schemas.openxmlformats.org/officeDocument/2006/relationships/hyperlink" Target="https://vi.wikipedia.org/w/index.php?title=NAMC&amp;action=edit&amp;redlink=1" TargetMode="External"/><Relationship Id="rId22" Type="http://schemas.openxmlformats.org/officeDocument/2006/relationships/hyperlink" Target="https://vi.wikipedia.org/wiki/Lockheed_Corporation" TargetMode="External"/><Relationship Id="rId21" Type="http://schemas.openxmlformats.org/officeDocument/2006/relationships/hyperlink" Target="https://vi.wikipedia.org/wiki/Kawasaki_Heavy_Industries" TargetMode="External"/><Relationship Id="rId20" Type="http://schemas.openxmlformats.org/officeDocument/2006/relationships/hyperlink" Target="https://vi.wikipedia.org/w/index.php?title=Junkers_(Aircraft)&amp;action=edit&amp;redlink=1" TargetMode="External"/><Relationship Id="rId2" Type="http://schemas.openxmlformats.org/officeDocument/2006/relationships/hyperlink" Target="https://vi.wikipedia.org/wiki/Antonov" TargetMode="External"/><Relationship Id="rId19" Type="http://schemas.openxmlformats.org/officeDocument/2006/relationships/hyperlink" Target="https://vi.wikipedia.org/wiki/Ilyushin" TargetMode="External"/><Relationship Id="rId18" Type="http://schemas.openxmlformats.org/officeDocument/2006/relationships/hyperlink" Target="https://vi.wikipedia.org/w/index.php?title=Hawker_Siddeley&amp;action=edit&amp;redlink=1" TargetMode="External"/><Relationship Id="rId17" Type="http://schemas.openxmlformats.org/officeDocument/2006/relationships/hyperlink" Target="https://vi.wikipedia.org/w/index.php?title=Handley_Page&amp;action=edit&amp;redlink=1" TargetMode="External"/><Relationship Id="rId16" Type="http://schemas.openxmlformats.org/officeDocument/2006/relationships/hyperlink" Target="https://vi.wikipedia.org/w/index.php?title=Fokker&amp;action=edit&amp;redlink=1" TargetMode="External"/><Relationship Id="rId15" Type="http://schemas.openxmlformats.org/officeDocument/2006/relationships/hyperlink" Target="https://vi.wikipedia.org/w/index.php?title=EMBRAER&amp;action=edit&amp;redlink=1" TargetMode="External"/><Relationship Id="rId14" Type="http://schemas.openxmlformats.org/officeDocument/2006/relationships/hyperlink" Target="https://vi.wikipedia.org/wiki/Douglas_Aircraft_Company" TargetMode="External"/><Relationship Id="rId13" Type="http://schemas.openxmlformats.org/officeDocument/2006/relationships/hyperlink" Target="https://vi.wikipedia.org/w/index.php?title=Dornier_GmbH&amp;action=edit&amp;redlink=1" TargetMode="External"/><Relationship Id="rId12" Type="http://schemas.openxmlformats.org/officeDocument/2006/relationships/hyperlink" Target="https://vi.wikipedia.org/wiki/Dassault_Group" TargetMode="External"/><Relationship Id="rId11" Type="http://schemas.openxmlformats.org/officeDocument/2006/relationships/hyperlink" Target="https://vi.wikipedia.org/wiki/Convair" TargetMode="External"/><Relationship Id="rId10" Type="http://schemas.openxmlformats.org/officeDocument/2006/relationships/hyperlink" Target="https://vi.wikipedia.org/wiki/Cessna" TargetMode="External"/><Relationship Id="rId1" Type="http://schemas.openxmlformats.org/officeDocument/2006/relationships/hyperlink" Target="https://vi.wikipedia.org/wiki/Airb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workbookViewId="0">
      <selection activeCell="C31" sqref="C31"/>
    </sheetView>
  </sheetViews>
  <sheetFormatPr defaultColWidth="9" defaultRowHeight="14.4" outlineLevelCol="4"/>
  <cols>
    <col min="1" max="2" width="9" style="1"/>
    <col min="3" max="3" width="15.6666666666667" style="1" customWidth="1"/>
    <col min="4" max="5" width="9" style="19"/>
  </cols>
  <sheetData>
    <row r="1" spans="1:5">
      <c r="A1" s="1" t="s">
        <v>0</v>
      </c>
      <c r="B1" s="1" t="s">
        <v>1</v>
      </c>
      <c r="C1" s="1" t="s">
        <v>2</v>
      </c>
      <c r="D1" s="19" t="s">
        <v>3</v>
      </c>
      <c r="E1" s="19" t="s">
        <v>4</v>
      </c>
    </row>
    <row r="2" spans="1:5">
      <c r="A2" s="1">
        <v>1</v>
      </c>
      <c r="B2" s="1" t="s">
        <v>5</v>
      </c>
      <c r="C2" s="1" t="s">
        <v>6</v>
      </c>
      <c r="D2" s="19">
        <v>13</v>
      </c>
      <c r="E2" s="19">
        <v>16</v>
      </c>
    </row>
    <row r="3" spans="1:5">
      <c r="A3" s="1">
        <v>2</v>
      </c>
      <c r="B3" s="1" t="s">
        <v>7</v>
      </c>
      <c r="C3" s="1" t="s">
        <v>8</v>
      </c>
      <c r="D3" s="19">
        <v>3</v>
      </c>
      <c r="E3" s="19">
        <v>58</v>
      </c>
    </row>
    <row r="4" spans="1:5">
      <c r="A4" s="1">
        <v>3</v>
      </c>
      <c r="B4" s="1" t="s">
        <v>9</v>
      </c>
      <c r="C4" s="1" t="s">
        <v>10</v>
      </c>
      <c r="D4" s="19">
        <v>2</v>
      </c>
      <c r="E4" s="19">
        <v>6</v>
      </c>
    </row>
    <row r="5" spans="1:5">
      <c r="A5" s="1">
        <v>4</v>
      </c>
      <c r="B5" s="1" t="s">
        <v>11</v>
      </c>
      <c r="C5" s="1" t="s">
        <v>12</v>
      </c>
      <c r="D5" s="19">
        <v>5</v>
      </c>
      <c r="E5" s="19">
        <v>21</v>
      </c>
    </row>
    <row r="6" spans="1:5">
      <c r="A6" s="1">
        <v>5</v>
      </c>
      <c r="B6" s="1" t="s">
        <v>13</v>
      </c>
      <c r="C6" s="1" t="s">
        <v>14</v>
      </c>
      <c r="D6" s="19">
        <v>2</v>
      </c>
      <c r="E6" s="19">
        <v>1</v>
      </c>
    </row>
    <row r="7" spans="1:5">
      <c r="A7" s="1">
        <v>6</v>
      </c>
      <c r="B7" s="1" t="s">
        <v>15</v>
      </c>
      <c r="C7" s="1" t="s">
        <v>16</v>
      </c>
      <c r="D7" s="19">
        <v>4</v>
      </c>
      <c r="E7" s="19">
        <v>35</v>
      </c>
    </row>
    <row r="8" spans="1:5">
      <c r="A8" s="1">
        <v>7</v>
      </c>
      <c r="B8" s="1" t="s">
        <v>17</v>
      </c>
      <c r="C8" s="1" t="s">
        <v>18</v>
      </c>
      <c r="D8" s="19">
        <v>25</v>
      </c>
      <c r="E8" s="19">
        <v>36</v>
      </c>
    </row>
    <row r="9" spans="1:5">
      <c r="A9" s="1">
        <v>8</v>
      </c>
      <c r="B9" s="1" t="s">
        <v>19</v>
      </c>
      <c r="C9" s="1" t="s">
        <v>16</v>
      </c>
      <c r="D9" s="19">
        <v>20</v>
      </c>
      <c r="E9" s="19">
        <v>5</v>
      </c>
    </row>
    <row r="10" spans="1:5">
      <c r="A10" s="1">
        <v>9</v>
      </c>
      <c r="B10" s="1" t="s">
        <v>20</v>
      </c>
      <c r="C10" s="1" t="s">
        <v>6</v>
      </c>
      <c r="D10" s="19">
        <v>13</v>
      </c>
      <c r="E10" s="19">
        <v>17</v>
      </c>
    </row>
    <row r="11" spans="1:5">
      <c r="A11" s="1">
        <v>10</v>
      </c>
      <c r="B11" s="1" t="s">
        <v>21</v>
      </c>
      <c r="C11" s="1" t="s">
        <v>22</v>
      </c>
      <c r="D11" s="19">
        <v>11</v>
      </c>
      <c r="E11" s="19">
        <v>5</v>
      </c>
    </row>
    <row r="12" spans="1:5">
      <c r="A12" s="1">
        <v>11</v>
      </c>
      <c r="B12" s="1" t="s">
        <v>23</v>
      </c>
      <c r="C12" s="1" t="s">
        <v>24</v>
      </c>
      <c r="D12" s="19">
        <v>5</v>
      </c>
      <c r="E12" s="19">
        <v>98</v>
      </c>
    </row>
    <row r="13" spans="1:5">
      <c r="A13" s="1">
        <v>12</v>
      </c>
      <c r="B13" s="1" t="s">
        <v>25</v>
      </c>
      <c r="C13" s="1" t="s">
        <v>26</v>
      </c>
      <c r="D13" s="19">
        <v>4</v>
      </c>
      <c r="E13" s="19">
        <v>19</v>
      </c>
    </row>
    <row r="14" spans="1:5">
      <c r="A14" s="1">
        <v>13</v>
      </c>
      <c r="B14" s="1" t="s">
        <v>27</v>
      </c>
      <c r="C14" s="1" t="s">
        <v>28</v>
      </c>
      <c r="D14" s="19">
        <v>20</v>
      </c>
      <c r="E14" s="19">
        <v>39</v>
      </c>
    </row>
    <row r="15" spans="1:5">
      <c r="A15" s="1">
        <v>14</v>
      </c>
      <c r="B15" s="1" t="s">
        <v>29</v>
      </c>
      <c r="C15" s="1" t="s">
        <v>30</v>
      </c>
      <c r="D15" s="19">
        <v>15</v>
      </c>
      <c r="E15" s="19">
        <v>48</v>
      </c>
    </row>
    <row r="16" spans="1:5">
      <c r="A16" s="1">
        <v>15</v>
      </c>
      <c r="B16" s="1" t="s">
        <v>31</v>
      </c>
      <c r="C16" s="1" t="s">
        <v>32</v>
      </c>
      <c r="D16" s="19">
        <v>12</v>
      </c>
      <c r="E16" s="19">
        <v>81</v>
      </c>
    </row>
    <row r="17" spans="1:5">
      <c r="A17" s="1">
        <v>16</v>
      </c>
      <c r="B17" s="1" t="s">
        <v>33</v>
      </c>
      <c r="C17" s="1" t="s">
        <v>34</v>
      </c>
      <c r="D17" s="19">
        <v>14</v>
      </c>
      <c r="E17" s="19">
        <v>63</v>
      </c>
    </row>
    <row r="18" spans="1:5">
      <c r="A18" s="1">
        <v>17</v>
      </c>
      <c r="B18" s="1" t="s">
        <v>35</v>
      </c>
      <c r="C18" s="1" t="s">
        <v>36</v>
      </c>
      <c r="D18" s="19">
        <v>2</v>
      </c>
      <c r="E18" s="19">
        <v>3</v>
      </c>
    </row>
    <row r="19" spans="1:5">
      <c r="A19" s="1">
        <v>18</v>
      </c>
      <c r="B19" s="1" t="s">
        <v>37</v>
      </c>
      <c r="C19" s="1" t="s">
        <v>38</v>
      </c>
      <c r="D19" s="19">
        <v>17</v>
      </c>
      <c r="E19" s="19">
        <v>27</v>
      </c>
    </row>
    <row r="20" spans="1:5">
      <c r="A20" s="1">
        <v>19</v>
      </c>
      <c r="B20" s="1" t="s">
        <v>39</v>
      </c>
      <c r="C20" s="1" t="s">
        <v>12</v>
      </c>
      <c r="D20" s="19">
        <v>5</v>
      </c>
      <c r="E20" s="19">
        <v>21</v>
      </c>
    </row>
    <row r="21" spans="1:5">
      <c r="A21" s="1">
        <v>20</v>
      </c>
      <c r="B21" s="1" t="s">
        <v>40</v>
      </c>
      <c r="C21" s="1" t="s">
        <v>38</v>
      </c>
      <c r="D21" s="19">
        <v>23</v>
      </c>
      <c r="E21" s="19">
        <v>5</v>
      </c>
    </row>
    <row r="22" spans="1:5">
      <c r="A22" s="1">
        <v>21</v>
      </c>
      <c r="B22" s="1" t="s">
        <v>41</v>
      </c>
      <c r="C22" s="1" t="s">
        <v>12</v>
      </c>
      <c r="D22" s="19">
        <v>13</v>
      </c>
      <c r="E22" s="19">
        <v>28</v>
      </c>
    </row>
    <row r="23" spans="1:5">
      <c r="A23" s="1">
        <v>22</v>
      </c>
      <c r="B23" s="1" t="s">
        <v>42</v>
      </c>
      <c r="C23" s="1" t="s">
        <v>8</v>
      </c>
      <c r="D23" s="19">
        <v>13</v>
      </c>
      <c r="E23" s="19">
        <v>4</v>
      </c>
    </row>
    <row r="24" spans="1:5">
      <c r="A24" s="1">
        <v>23</v>
      </c>
      <c r="B24" s="1" t="s">
        <v>43</v>
      </c>
      <c r="C24" s="1" t="s">
        <v>22</v>
      </c>
      <c r="D24" s="19">
        <v>12</v>
      </c>
      <c r="E24" s="19">
        <v>86</v>
      </c>
    </row>
    <row r="25" spans="1:5">
      <c r="A25" s="1">
        <v>24</v>
      </c>
      <c r="B25" s="1" t="s">
        <v>44</v>
      </c>
      <c r="C25" s="1" t="s">
        <v>45</v>
      </c>
      <c r="D25" s="19">
        <v>11</v>
      </c>
      <c r="E25" s="19">
        <v>93</v>
      </c>
    </row>
    <row r="26" spans="1:5">
      <c r="A26" s="1">
        <v>25</v>
      </c>
      <c r="B26" s="1" t="s">
        <v>46</v>
      </c>
      <c r="C26" s="1" t="s">
        <v>47</v>
      </c>
      <c r="D26" s="19">
        <v>15</v>
      </c>
      <c r="E26" s="19">
        <v>3</v>
      </c>
    </row>
    <row r="27" spans="1:5">
      <c r="A27" s="1">
        <v>26</v>
      </c>
      <c r="B27" s="1" t="s">
        <v>48</v>
      </c>
      <c r="C27" s="1" t="s">
        <v>49</v>
      </c>
      <c r="D27" s="19">
        <v>5</v>
      </c>
      <c r="E27" s="19">
        <v>82</v>
      </c>
    </row>
    <row r="28" spans="1:5">
      <c r="A28" s="1">
        <v>27</v>
      </c>
      <c r="B28" s="1" t="s">
        <v>50</v>
      </c>
      <c r="C28" s="1" t="s">
        <v>18</v>
      </c>
      <c r="D28" s="19">
        <v>10</v>
      </c>
      <c r="E28" s="19">
        <v>40</v>
      </c>
    </row>
    <row r="29" spans="1:5">
      <c r="A29" s="1">
        <v>28</v>
      </c>
      <c r="B29" s="1" t="s">
        <v>51</v>
      </c>
      <c r="C29" s="1" t="s">
        <v>52</v>
      </c>
      <c r="D29" s="19">
        <v>4</v>
      </c>
      <c r="E29" s="19">
        <v>28</v>
      </c>
    </row>
    <row r="30" spans="1:5">
      <c r="A30" s="1">
        <v>29</v>
      </c>
      <c r="B30" s="1" t="s">
        <v>53</v>
      </c>
      <c r="C30" s="1" t="s">
        <v>54</v>
      </c>
      <c r="D30" s="19">
        <v>20</v>
      </c>
      <c r="E30" s="19">
        <v>1</v>
      </c>
    </row>
    <row r="31" spans="1:5">
      <c r="A31" s="1">
        <v>30</v>
      </c>
      <c r="B31" s="1" t="s">
        <v>13</v>
      </c>
      <c r="C31" s="1" t="s">
        <v>36</v>
      </c>
      <c r="D31" s="19">
        <v>8</v>
      </c>
      <c r="E31" s="19">
        <v>27</v>
      </c>
    </row>
    <row r="32" spans="1:5">
      <c r="A32" s="1">
        <v>31</v>
      </c>
      <c r="B32" s="1" t="s">
        <v>55</v>
      </c>
      <c r="C32" s="1" t="s">
        <v>18</v>
      </c>
      <c r="D32" s="19">
        <v>12</v>
      </c>
      <c r="E32" s="19">
        <v>71</v>
      </c>
    </row>
    <row r="33" spans="1:5">
      <c r="A33" s="1">
        <v>32</v>
      </c>
      <c r="B33" s="1" t="s">
        <v>56</v>
      </c>
      <c r="C33" s="1" t="s">
        <v>57</v>
      </c>
      <c r="D33" s="19">
        <v>21</v>
      </c>
      <c r="E33" s="19">
        <v>77</v>
      </c>
    </row>
    <row r="34" spans="1:5">
      <c r="A34" s="1">
        <v>33</v>
      </c>
      <c r="B34" s="1" t="s">
        <v>58</v>
      </c>
      <c r="C34" s="1" t="s">
        <v>30</v>
      </c>
      <c r="D34" s="19">
        <v>22</v>
      </c>
      <c r="E34" s="19">
        <v>58</v>
      </c>
    </row>
    <row r="35" spans="1:5">
      <c r="A35" s="1">
        <v>34</v>
      </c>
      <c r="B35" s="1" t="s">
        <v>59</v>
      </c>
      <c r="C35" s="1" t="s">
        <v>60</v>
      </c>
      <c r="D35" s="19">
        <v>18</v>
      </c>
      <c r="E35" s="19">
        <v>76</v>
      </c>
    </row>
    <row r="36" spans="1:5">
      <c r="A36" s="1">
        <v>35</v>
      </c>
      <c r="B36" s="1" t="s">
        <v>61</v>
      </c>
      <c r="C36" s="1" t="s">
        <v>24</v>
      </c>
      <c r="D36" s="19">
        <v>9</v>
      </c>
      <c r="E36" s="19">
        <v>58</v>
      </c>
    </row>
    <row r="37" spans="1:5">
      <c r="A37" s="1">
        <v>36</v>
      </c>
      <c r="B37" s="1" t="s">
        <v>62</v>
      </c>
      <c r="C37" s="1" t="s">
        <v>16</v>
      </c>
      <c r="D37" s="19">
        <v>19</v>
      </c>
      <c r="E37" s="19">
        <v>62</v>
      </c>
    </row>
    <row r="38" spans="1:5">
      <c r="A38" s="1">
        <v>37</v>
      </c>
      <c r="B38" s="1" t="s">
        <v>63</v>
      </c>
      <c r="C38" s="1" t="s">
        <v>34</v>
      </c>
      <c r="D38" s="19">
        <v>24</v>
      </c>
      <c r="E38" s="19">
        <v>72</v>
      </c>
    </row>
    <row r="39" spans="1:5">
      <c r="A39" s="1">
        <v>38</v>
      </c>
      <c r="B39" s="1" t="s">
        <v>64</v>
      </c>
      <c r="C39" s="1" t="s">
        <v>34</v>
      </c>
      <c r="D39" s="19">
        <v>8</v>
      </c>
      <c r="E39" s="19">
        <v>78</v>
      </c>
    </row>
    <row r="40" spans="1:5">
      <c r="A40" s="1">
        <v>39</v>
      </c>
      <c r="B40" s="1" t="s">
        <v>65</v>
      </c>
      <c r="C40" s="1" t="s">
        <v>66</v>
      </c>
      <c r="D40" s="19">
        <v>13</v>
      </c>
      <c r="E40" s="19">
        <v>94</v>
      </c>
    </row>
    <row r="41" spans="1:5">
      <c r="A41" s="1">
        <v>40</v>
      </c>
      <c r="B41" s="1" t="s">
        <v>67</v>
      </c>
      <c r="C41" s="1" t="s">
        <v>68</v>
      </c>
      <c r="D41" s="19">
        <v>24</v>
      </c>
      <c r="E41" s="19">
        <v>93</v>
      </c>
    </row>
    <row r="42" spans="1:5">
      <c r="A42" s="1">
        <v>41</v>
      </c>
      <c r="B42" s="1" t="s">
        <v>69</v>
      </c>
      <c r="C42" s="1" t="s">
        <v>10</v>
      </c>
      <c r="D42" s="19">
        <v>9</v>
      </c>
      <c r="E42" s="19">
        <v>90</v>
      </c>
    </row>
    <row r="43" spans="1:5">
      <c r="A43" s="1">
        <v>42</v>
      </c>
      <c r="B43" s="1" t="s">
        <v>70</v>
      </c>
      <c r="C43" s="1" t="s">
        <v>10</v>
      </c>
      <c r="D43" s="19">
        <v>17</v>
      </c>
      <c r="E43" s="19">
        <v>56</v>
      </c>
    </row>
    <row r="44" spans="1:5">
      <c r="A44" s="1">
        <v>43</v>
      </c>
      <c r="B44" s="1" t="s">
        <v>71</v>
      </c>
      <c r="C44" s="1" t="s">
        <v>47</v>
      </c>
      <c r="D44" s="19">
        <v>24</v>
      </c>
      <c r="E44" s="19">
        <v>34</v>
      </c>
    </row>
    <row r="45" spans="1:5">
      <c r="A45" s="1">
        <v>44</v>
      </c>
      <c r="B45" s="1" t="s">
        <v>72</v>
      </c>
      <c r="C45" s="1" t="s">
        <v>18</v>
      </c>
      <c r="D45" s="19">
        <v>16</v>
      </c>
      <c r="E45" s="19">
        <v>33</v>
      </c>
    </row>
    <row r="46" spans="1:5">
      <c r="A46" s="1">
        <v>45</v>
      </c>
      <c r="B46" s="1" t="s">
        <v>73</v>
      </c>
      <c r="C46" s="1" t="s">
        <v>14</v>
      </c>
      <c r="D46" s="19">
        <v>16</v>
      </c>
      <c r="E46" s="19">
        <v>76</v>
      </c>
    </row>
    <row r="47" spans="1:5">
      <c r="A47" s="1">
        <v>46</v>
      </c>
      <c r="B47" s="1" t="s">
        <v>74</v>
      </c>
      <c r="C47" s="1" t="s">
        <v>75</v>
      </c>
      <c r="D47" s="19">
        <v>4</v>
      </c>
      <c r="E47" s="19">
        <v>2</v>
      </c>
    </row>
    <row r="48" spans="1:5">
      <c r="A48" s="1">
        <v>47</v>
      </c>
      <c r="B48" s="1" t="s">
        <v>76</v>
      </c>
      <c r="C48" s="1" t="s">
        <v>16</v>
      </c>
      <c r="D48" s="19">
        <v>23</v>
      </c>
      <c r="E48" s="19">
        <v>96</v>
      </c>
    </row>
    <row r="49" spans="1:5">
      <c r="A49" s="1">
        <v>48</v>
      </c>
      <c r="B49" s="1" t="s">
        <v>77</v>
      </c>
      <c r="C49" s="1" t="s">
        <v>12</v>
      </c>
      <c r="D49" s="19">
        <v>21</v>
      </c>
      <c r="E49" s="19">
        <v>31</v>
      </c>
    </row>
    <row r="50" spans="1:5">
      <c r="A50" s="1">
        <v>49</v>
      </c>
      <c r="B50" s="1" t="s">
        <v>78</v>
      </c>
      <c r="C50" s="1" t="s">
        <v>60</v>
      </c>
      <c r="D50" s="19">
        <v>3</v>
      </c>
      <c r="E50" s="19">
        <v>79</v>
      </c>
    </row>
    <row r="51" spans="1:5">
      <c r="A51" s="1">
        <v>50</v>
      </c>
      <c r="B51" s="1" t="s">
        <v>79</v>
      </c>
      <c r="C51" s="1" t="s">
        <v>6</v>
      </c>
      <c r="D51" s="19">
        <v>13</v>
      </c>
      <c r="E51" s="19">
        <v>72</v>
      </c>
    </row>
    <row r="52" spans="1:5">
      <c r="A52" s="1">
        <v>51</v>
      </c>
      <c r="B52" s="1" t="s">
        <v>80</v>
      </c>
      <c r="C52" s="1" t="s">
        <v>18</v>
      </c>
      <c r="D52" s="19">
        <v>26</v>
      </c>
      <c r="E52" s="19">
        <v>78</v>
      </c>
    </row>
    <row r="53" spans="1:5">
      <c r="A53" s="1">
        <v>52</v>
      </c>
      <c r="B53" s="1" t="s">
        <v>81</v>
      </c>
      <c r="C53" s="1" t="s">
        <v>10</v>
      </c>
      <c r="D53" s="19">
        <v>16</v>
      </c>
      <c r="E53" s="19">
        <v>51</v>
      </c>
    </row>
    <row r="54" spans="1:5">
      <c r="A54" s="1">
        <v>53</v>
      </c>
      <c r="B54" s="1" t="s">
        <v>82</v>
      </c>
      <c r="C54" s="1" t="s">
        <v>12</v>
      </c>
      <c r="D54" s="19">
        <v>8</v>
      </c>
      <c r="E54" s="19">
        <v>59</v>
      </c>
    </row>
    <row r="55" spans="1:5">
      <c r="A55" s="1">
        <v>54</v>
      </c>
      <c r="B55" s="1" t="s">
        <v>83</v>
      </c>
      <c r="C55" s="1" t="s">
        <v>30</v>
      </c>
      <c r="D55" s="19">
        <v>9</v>
      </c>
      <c r="E55" s="19">
        <v>97</v>
      </c>
    </row>
    <row r="56" spans="1:5">
      <c r="A56" s="1">
        <v>55</v>
      </c>
      <c r="B56" s="1" t="s">
        <v>84</v>
      </c>
      <c r="C56" s="1" t="s">
        <v>32</v>
      </c>
      <c r="D56" s="19">
        <v>14</v>
      </c>
      <c r="E56" s="19">
        <v>7</v>
      </c>
    </row>
    <row r="57" spans="1:5">
      <c r="A57" s="1">
        <v>56</v>
      </c>
      <c r="B57" s="1" t="s">
        <v>85</v>
      </c>
      <c r="C57" s="1" t="s">
        <v>30</v>
      </c>
      <c r="D57" s="19">
        <v>22</v>
      </c>
      <c r="E57" s="19">
        <v>16</v>
      </c>
    </row>
    <row r="58" spans="1:5">
      <c r="A58" s="1">
        <v>57</v>
      </c>
      <c r="B58" s="1" t="s">
        <v>86</v>
      </c>
      <c r="C58" s="1" t="s">
        <v>68</v>
      </c>
      <c r="D58" s="19">
        <v>23</v>
      </c>
      <c r="E58" s="19">
        <v>79</v>
      </c>
    </row>
    <row r="59" spans="1:5">
      <c r="A59" s="1">
        <v>58</v>
      </c>
      <c r="B59" s="1" t="s">
        <v>87</v>
      </c>
      <c r="C59" s="1" t="s">
        <v>49</v>
      </c>
      <c r="D59" s="19">
        <v>26</v>
      </c>
      <c r="E59" s="19">
        <v>38</v>
      </c>
    </row>
    <row r="60" spans="1:5">
      <c r="A60" s="1">
        <v>59</v>
      </c>
      <c r="B60" s="1" t="s">
        <v>88</v>
      </c>
      <c r="C60" s="1" t="s">
        <v>36</v>
      </c>
      <c r="D60" s="19">
        <v>13</v>
      </c>
      <c r="E60" s="19">
        <v>14</v>
      </c>
    </row>
    <row r="61" spans="1:5">
      <c r="A61" s="1">
        <v>60</v>
      </c>
      <c r="B61" s="1" t="s">
        <v>89</v>
      </c>
      <c r="C61" s="1" t="s">
        <v>8</v>
      </c>
      <c r="D61" s="19">
        <v>18</v>
      </c>
      <c r="E61" s="19">
        <v>49</v>
      </c>
    </row>
    <row r="62" spans="1:5">
      <c r="A62" s="1">
        <v>61</v>
      </c>
      <c r="B62" s="1" t="s">
        <v>90</v>
      </c>
      <c r="C62" s="1" t="s">
        <v>24</v>
      </c>
      <c r="D62" s="19">
        <v>8</v>
      </c>
      <c r="E62" s="19">
        <v>45</v>
      </c>
    </row>
    <row r="63" spans="1:5">
      <c r="A63" s="1">
        <v>62</v>
      </c>
      <c r="B63" s="1" t="s">
        <v>91</v>
      </c>
      <c r="C63" s="1" t="s">
        <v>68</v>
      </c>
      <c r="D63" s="19">
        <v>8</v>
      </c>
      <c r="E63" s="19">
        <v>21</v>
      </c>
    </row>
    <row r="64" spans="1:5">
      <c r="A64" s="1">
        <v>63</v>
      </c>
      <c r="B64" s="1" t="s">
        <v>92</v>
      </c>
      <c r="C64" s="1" t="s">
        <v>24</v>
      </c>
      <c r="D64" s="19">
        <v>13</v>
      </c>
      <c r="E64" s="19">
        <v>87</v>
      </c>
    </row>
    <row r="65" spans="1:5">
      <c r="A65" s="1">
        <v>64</v>
      </c>
      <c r="B65" s="1" t="s">
        <v>93</v>
      </c>
      <c r="C65" s="1" t="s">
        <v>60</v>
      </c>
      <c r="D65" s="19">
        <v>17</v>
      </c>
      <c r="E65" s="19">
        <v>18</v>
      </c>
    </row>
    <row r="66" spans="1:5">
      <c r="A66" s="1">
        <v>65</v>
      </c>
      <c r="B66" s="1" t="s">
        <v>94</v>
      </c>
      <c r="C66" s="1" t="s">
        <v>32</v>
      </c>
      <c r="D66" s="19">
        <v>8</v>
      </c>
      <c r="E66" s="19">
        <v>65</v>
      </c>
    </row>
    <row r="67" spans="1:5">
      <c r="A67" s="1">
        <v>66</v>
      </c>
      <c r="B67" s="1" t="s">
        <v>95</v>
      </c>
      <c r="C67" s="1" t="s">
        <v>96</v>
      </c>
      <c r="D67" s="19">
        <v>8</v>
      </c>
      <c r="E67" s="19">
        <v>49</v>
      </c>
    </row>
    <row r="68" spans="1:5">
      <c r="A68" s="1">
        <v>67</v>
      </c>
      <c r="B68" s="1" t="s">
        <v>97</v>
      </c>
      <c r="C68" s="1" t="s">
        <v>22</v>
      </c>
      <c r="D68" s="19">
        <v>7</v>
      </c>
      <c r="E68" s="19">
        <v>52</v>
      </c>
    </row>
    <row r="69" spans="1:5">
      <c r="A69" s="1">
        <v>68</v>
      </c>
      <c r="B69" s="1" t="s">
        <v>98</v>
      </c>
      <c r="C69" s="1" t="s">
        <v>22</v>
      </c>
      <c r="D69" s="19">
        <v>9</v>
      </c>
      <c r="E69" s="19">
        <v>3</v>
      </c>
    </row>
    <row r="70" spans="1:5">
      <c r="A70" s="1">
        <v>69</v>
      </c>
      <c r="B70" s="1" t="s">
        <v>99</v>
      </c>
      <c r="C70" s="1" t="s">
        <v>60</v>
      </c>
      <c r="D70" s="19">
        <v>21</v>
      </c>
      <c r="E70" s="19">
        <v>81</v>
      </c>
    </row>
    <row r="71" spans="1:5">
      <c r="A71" s="1">
        <v>70</v>
      </c>
      <c r="B71" s="1" t="s">
        <v>100</v>
      </c>
      <c r="C71" s="1" t="s">
        <v>16</v>
      </c>
      <c r="D71" s="19">
        <v>10</v>
      </c>
      <c r="E71" s="19">
        <v>38</v>
      </c>
    </row>
    <row r="72" spans="1:5">
      <c r="A72" s="1">
        <v>71</v>
      </c>
      <c r="B72" s="1" t="s">
        <v>101</v>
      </c>
      <c r="C72" s="1" t="s">
        <v>49</v>
      </c>
      <c r="D72" s="19">
        <v>8</v>
      </c>
      <c r="E72" s="19">
        <v>4</v>
      </c>
    </row>
    <row r="73" spans="1:5">
      <c r="A73" s="1">
        <v>72</v>
      </c>
      <c r="B73" s="1" t="s">
        <v>102</v>
      </c>
      <c r="C73" s="1" t="s">
        <v>14</v>
      </c>
      <c r="D73" s="19">
        <v>16</v>
      </c>
      <c r="E73" s="19">
        <v>46</v>
      </c>
    </row>
    <row r="74" spans="1:5">
      <c r="A74" s="1">
        <v>73</v>
      </c>
      <c r="B74" s="1" t="s">
        <v>103</v>
      </c>
      <c r="C74" s="1" t="s">
        <v>104</v>
      </c>
      <c r="D74" s="19">
        <v>16</v>
      </c>
      <c r="E74" s="19">
        <v>99</v>
      </c>
    </row>
    <row r="75" spans="1:5">
      <c r="A75" s="1">
        <v>74</v>
      </c>
      <c r="B75" s="1" t="s">
        <v>105</v>
      </c>
      <c r="C75" s="1" t="s">
        <v>14</v>
      </c>
      <c r="D75" s="19">
        <v>11</v>
      </c>
      <c r="E75" s="19">
        <v>39</v>
      </c>
    </row>
    <row r="76" spans="1:5">
      <c r="A76" s="1">
        <v>75</v>
      </c>
      <c r="B76" s="1" t="s">
        <v>43</v>
      </c>
      <c r="C76" s="1" t="s">
        <v>16</v>
      </c>
      <c r="D76" s="19">
        <v>21</v>
      </c>
      <c r="E76" s="19">
        <v>55</v>
      </c>
    </row>
    <row r="77" spans="1:5">
      <c r="A77" s="1">
        <v>76</v>
      </c>
      <c r="B77" s="1" t="s">
        <v>106</v>
      </c>
      <c r="C77" s="1" t="s">
        <v>49</v>
      </c>
      <c r="D77" s="19">
        <v>6</v>
      </c>
      <c r="E77" s="19">
        <v>20</v>
      </c>
    </row>
    <row r="78" spans="1:5">
      <c r="A78" s="1">
        <v>77</v>
      </c>
      <c r="B78" s="1" t="s">
        <v>107</v>
      </c>
      <c r="C78" s="1" t="s">
        <v>108</v>
      </c>
      <c r="D78" s="19">
        <v>25</v>
      </c>
      <c r="E78" s="19">
        <v>19</v>
      </c>
    </row>
    <row r="79" spans="1:5">
      <c r="A79" s="1">
        <v>78</v>
      </c>
      <c r="B79" s="1" t="s">
        <v>109</v>
      </c>
      <c r="C79" s="1" t="s">
        <v>28</v>
      </c>
      <c r="D79" s="19">
        <v>6</v>
      </c>
      <c r="E79" s="19">
        <v>52</v>
      </c>
    </row>
    <row r="80" spans="1:5">
      <c r="A80" s="1">
        <v>79</v>
      </c>
      <c r="B80" s="1" t="s">
        <v>110</v>
      </c>
      <c r="C80" s="1" t="s">
        <v>52</v>
      </c>
      <c r="D80" s="19">
        <v>11</v>
      </c>
      <c r="E80" s="19">
        <v>94</v>
      </c>
    </row>
    <row r="81" spans="1:5">
      <c r="A81" s="1">
        <v>80</v>
      </c>
      <c r="B81" s="1" t="s">
        <v>111</v>
      </c>
      <c r="C81" s="1" t="s">
        <v>28</v>
      </c>
      <c r="D81" s="19">
        <v>8</v>
      </c>
      <c r="E81" s="19">
        <v>61</v>
      </c>
    </row>
    <row r="82" spans="1:5">
      <c r="A82" s="1">
        <v>81</v>
      </c>
      <c r="B82" s="1" t="s">
        <v>112</v>
      </c>
      <c r="C82" s="1" t="s">
        <v>113</v>
      </c>
      <c r="D82" s="19">
        <v>26</v>
      </c>
      <c r="E82" s="19">
        <v>29</v>
      </c>
    </row>
    <row r="83" spans="1:5">
      <c r="A83" s="1">
        <v>82</v>
      </c>
      <c r="B83" s="1" t="s">
        <v>114</v>
      </c>
      <c r="C83" s="1" t="s">
        <v>68</v>
      </c>
      <c r="D83" s="19">
        <v>5</v>
      </c>
      <c r="E83" s="19">
        <v>20</v>
      </c>
    </row>
    <row r="84" spans="1:5">
      <c r="A84" s="1">
        <v>83</v>
      </c>
      <c r="B84" s="1" t="s">
        <v>115</v>
      </c>
      <c r="C84" s="1" t="s">
        <v>6</v>
      </c>
      <c r="D84" s="19">
        <v>19</v>
      </c>
      <c r="E84" s="19">
        <v>86</v>
      </c>
    </row>
    <row r="85" spans="1:5">
      <c r="A85" s="1">
        <v>84</v>
      </c>
      <c r="B85" s="1" t="s">
        <v>116</v>
      </c>
      <c r="C85" s="1" t="s">
        <v>14</v>
      </c>
      <c r="D85" s="19">
        <v>12</v>
      </c>
      <c r="E85" s="19">
        <v>72</v>
      </c>
    </row>
    <row r="86" spans="1:5">
      <c r="A86" s="1">
        <v>85</v>
      </c>
      <c r="B86" s="1" t="s">
        <v>117</v>
      </c>
      <c r="C86" s="1" t="s">
        <v>113</v>
      </c>
      <c r="D86" s="19">
        <v>21</v>
      </c>
      <c r="E86" s="19">
        <v>42</v>
      </c>
    </row>
    <row r="87" spans="1:5">
      <c r="A87" s="1">
        <v>86</v>
      </c>
      <c r="B87" s="1" t="s">
        <v>118</v>
      </c>
      <c r="C87" s="1" t="s">
        <v>8</v>
      </c>
      <c r="D87" s="19">
        <v>6</v>
      </c>
      <c r="E87" s="19">
        <v>31</v>
      </c>
    </row>
    <row r="88" spans="1:5">
      <c r="A88" s="1">
        <v>87</v>
      </c>
      <c r="B88" s="1" t="s">
        <v>119</v>
      </c>
      <c r="C88" s="1" t="s">
        <v>14</v>
      </c>
      <c r="D88" s="19">
        <v>25</v>
      </c>
      <c r="E88" s="19">
        <v>98</v>
      </c>
    </row>
    <row r="89" spans="1:5">
      <c r="A89" s="1">
        <v>88</v>
      </c>
      <c r="B89" s="1" t="s">
        <v>120</v>
      </c>
      <c r="C89" s="1" t="s">
        <v>12</v>
      </c>
      <c r="D89" s="19">
        <v>6</v>
      </c>
      <c r="E89" s="19">
        <v>33</v>
      </c>
    </row>
    <row r="90" spans="1:5">
      <c r="A90" s="1">
        <v>89</v>
      </c>
      <c r="B90" s="1" t="s">
        <v>121</v>
      </c>
      <c r="C90" s="1" t="s">
        <v>36</v>
      </c>
      <c r="D90" s="19">
        <v>16</v>
      </c>
      <c r="E90" s="19">
        <v>97</v>
      </c>
    </row>
    <row r="91" spans="1:5">
      <c r="A91" s="1">
        <v>90</v>
      </c>
      <c r="B91" s="1" t="s">
        <v>122</v>
      </c>
      <c r="C91" s="1" t="s">
        <v>22</v>
      </c>
      <c r="D91" s="19">
        <v>19</v>
      </c>
      <c r="E91" s="19">
        <v>47</v>
      </c>
    </row>
    <row r="92" spans="1:5">
      <c r="A92" s="1">
        <v>91</v>
      </c>
      <c r="B92" s="1" t="s">
        <v>123</v>
      </c>
      <c r="C92" s="1" t="s">
        <v>113</v>
      </c>
      <c r="D92" s="19">
        <v>20</v>
      </c>
      <c r="E92" s="19">
        <v>53</v>
      </c>
    </row>
    <row r="93" spans="1:5">
      <c r="A93" s="1">
        <v>92</v>
      </c>
      <c r="B93" s="1" t="s">
        <v>124</v>
      </c>
      <c r="C93" s="1" t="s">
        <v>34</v>
      </c>
      <c r="D93" s="19">
        <v>4</v>
      </c>
      <c r="E93" s="19">
        <v>81</v>
      </c>
    </row>
    <row r="94" spans="1:5">
      <c r="A94" s="1">
        <v>93</v>
      </c>
      <c r="B94" s="1" t="s">
        <v>125</v>
      </c>
      <c r="C94" s="1" t="s">
        <v>30</v>
      </c>
      <c r="D94" s="19">
        <v>24</v>
      </c>
      <c r="E94" s="19">
        <v>85</v>
      </c>
    </row>
    <row r="95" spans="1:5">
      <c r="A95" s="1">
        <v>94</v>
      </c>
      <c r="B95" s="1" t="s">
        <v>126</v>
      </c>
      <c r="C95" s="1" t="s">
        <v>10</v>
      </c>
      <c r="D95" s="19">
        <v>12</v>
      </c>
      <c r="E95" s="19">
        <v>92</v>
      </c>
    </row>
    <row r="96" spans="1:5">
      <c r="A96" s="1">
        <v>95</v>
      </c>
      <c r="B96" s="1" t="s">
        <v>127</v>
      </c>
      <c r="C96" s="1" t="s">
        <v>49</v>
      </c>
      <c r="D96" s="19">
        <v>19</v>
      </c>
      <c r="E96" s="19">
        <v>3</v>
      </c>
    </row>
    <row r="97" spans="1:5">
      <c r="A97" s="1">
        <v>96</v>
      </c>
      <c r="B97" s="1" t="s">
        <v>128</v>
      </c>
      <c r="C97" s="1" t="s">
        <v>26</v>
      </c>
      <c r="D97" s="19">
        <v>23</v>
      </c>
      <c r="E97" s="19">
        <v>99</v>
      </c>
    </row>
    <row r="98" spans="1:5">
      <c r="A98" s="1">
        <v>97</v>
      </c>
      <c r="B98" s="1" t="s">
        <v>129</v>
      </c>
      <c r="C98" s="1" t="s">
        <v>24</v>
      </c>
      <c r="D98" s="19">
        <v>2</v>
      </c>
      <c r="E98" s="19">
        <v>96</v>
      </c>
    </row>
    <row r="99" spans="1:5">
      <c r="A99" s="1">
        <v>98</v>
      </c>
      <c r="B99" s="1" t="s">
        <v>130</v>
      </c>
      <c r="C99" s="1" t="s">
        <v>45</v>
      </c>
      <c r="D99" s="19">
        <v>17</v>
      </c>
      <c r="E99" s="19">
        <v>52</v>
      </c>
    </row>
    <row r="100" spans="1:5">
      <c r="A100" s="1">
        <v>99</v>
      </c>
      <c r="B100" s="1" t="s">
        <v>131</v>
      </c>
      <c r="C100" s="1" t="s">
        <v>28</v>
      </c>
      <c r="D100" s="19">
        <v>26</v>
      </c>
      <c r="E100" s="19">
        <v>97</v>
      </c>
    </row>
    <row r="101" spans="1:5">
      <c r="A101" s="1">
        <v>100</v>
      </c>
      <c r="B101" s="1" t="s">
        <v>132</v>
      </c>
      <c r="C101" s="1" t="s">
        <v>52</v>
      </c>
      <c r="D101" s="19">
        <v>11</v>
      </c>
      <c r="E101" s="19">
        <v>38</v>
      </c>
    </row>
    <row r="102" spans="1:5">
      <c r="A102" s="1">
        <v>101</v>
      </c>
      <c r="B102" s="1" t="s">
        <v>133</v>
      </c>
      <c r="C102" s="1" t="s">
        <v>6</v>
      </c>
      <c r="D102" s="19">
        <v>15</v>
      </c>
      <c r="E102" s="19">
        <v>27</v>
      </c>
    </row>
    <row r="103" spans="1:5">
      <c r="A103" s="1">
        <v>102</v>
      </c>
      <c r="B103" s="1" t="s">
        <v>134</v>
      </c>
      <c r="C103" s="1" t="s">
        <v>113</v>
      </c>
      <c r="D103" s="19">
        <v>3</v>
      </c>
      <c r="E103" s="19">
        <v>85</v>
      </c>
    </row>
    <row r="104" spans="1:5">
      <c r="A104" s="1">
        <v>103</v>
      </c>
      <c r="B104" s="1" t="s">
        <v>135</v>
      </c>
      <c r="C104" s="1" t="s">
        <v>22</v>
      </c>
      <c r="D104" s="19">
        <v>6</v>
      </c>
      <c r="E104" s="19">
        <v>29</v>
      </c>
    </row>
    <row r="105" spans="1:5">
      <c r="A105" s="1">
        <v>104</v>
      </c>
      <c r="B105" s="1" t="s">
        <v>136</v>
      </c>
      <c r="C105" s="1" t="s">
        <v>57</v>
      </c>
      <c r="D105" s="19">
        <v>4</v>
      </c>
      <c r="E105" s="19">
        <v>64</v>
      </c>
    </row>
    <row r="106" spans="1:5">
      <c r="A106" s="1">
        <v>105</v>
      </c>
      <c r="B106" s="1" t="s">
        <v>137</v>
      </c>
      <c r="C106" s="1" t="s">
        <v>26</v>
      </c>
      <c r="D106" s="19">
        <v>12</v>
      </c>
      <c r="E106" s="19">
        <v>41</v>
      </c>
    </row>
    <row r="107" spans="1:5">
      <c r="A107" s="1">
        <v>106</v>
      </c>
      <c r="B107" s="1" t="s">
        <v>138</v>
      </c>
      <c r="C107" s="1" t="s">
        <v>30</v>
      </c>
      <c r="D107" s="19">
        <v>16</v>
      </c>
      <c r="E107" s="19">
        <v>70</v>
      </c>
    </row>
    <row r="108" spans="1:5">
      <c r="A108" s="1">
        <v>107</v>
      </c>
      <c r="B108" s="1" t="s">
        <v>139</v>
      </c>
      <c r="C108" s="1" t="s">
        <v>140</v>
      </c>
      <c r="D108" s="19">
        <v>8</v>
      </c>
      <c r="E108" s="19">
        <v>48</v>
      </c>
    </row>
    <row r="109" spans="1:5">
      <c r="A109" s="1">
        <v>108</v>
      </c>
      <c r="B109" s="1" t="s">
        <v>141</v>
      </c>
      <c r="C109" s="1" t="s">
        <v>54</v>
      </c>
      <c r="D109" s="19">
        <v>26</v>
      </c>
      <c r="E109" s="19">
        <v>8</v>
      </c>
    </row>
    <row r="110" spans="1:5">
      <c r="A110" s="1">
        <v>109</v>
      </c>
      <c r="B110" s="1" t="s">
        <v>142</v>
      </c>
      <c r="C110" s="1" t="s">
        <v>52</v>
      </c>
      <c r="D110" s="19">
        <v>22</v>
      </c>
      <c r="E110" s="19">
        <v>13</v>
      </c>
    </row>
    <row r="111" spans="1:5">
      <c r="A111" s="1">
        <v>110</v>
      </c>
      <c r="B111" s="1" t="s">
        <v>143</v>
      </c>
      <c r="C111" s="1" t="s">
        <v>104</v>
      </c>
      <c r="D111" s="19">
        <v>24</v>
      </c>
      <c r="E111" s="19">
        <v>28</v>
      </c>
    </row>
    <row r="112" spans="1:5">
      <c r="A112" s="1">
        <v>111</v>
      </c>
      <c r="B112" s="1" t="s">
        <v>144</v>
      </c>
      <c r="C112" s="1" t="s">
        <v>113</v>
      </c>
      <c r="D112" s="19">
        <v>6</v>
      </c>
      <c r="E112" s="19">
        <v>49</v>
      </c>
    </row>
    <row r="113" spans="1:5">
      <c r="A113" s="1">
        <v>112</v>
      </c>
      <c r="B113" s="1" t="s">
        <v>145</v>
      </c>
      <c r="C113" s="1" t="s">
        <v>45</v>
      </c>
      <c r="D113" s="19">
        <v>18</v>
      </c>
      <c r="E113" s="19">
        <v>57</v>
      </c>
    </row>
    <row r="114" spans="1:5">
      <c r="A114" s="1">
        <v>113</v>
      </c>
      <c r="B114" s="1" t="s">
        <v>146</v>
      </c>
      <c r="C114" s="1" t="s">
        <v>140</v>
      </c>
      <c r="D114" s="19">
        <v>15</v>
      </c>
      <c r="E114" s="19">
        <v>84</v>
      </c>
    </row>
    <row r="115" spans="1:5">
      <c r="A115" s="1">
        <v>114</v>
      </c>
      <c r="B115" s="1" t="s">
        <v>147</v>
      </c>
      <c r="C115" s="1" t="s">
        <v>96</v>
      </c>
      <c r="D115" s="19">
        <v>17</v>
      </c>
      <c r="E115" s="19">
        <v>74</v>
      </c>
    </row>
    <row r="116" spans="1:5">
      <c r="A116" s="1">
        <v>115</v>
      </c>
      <c r="B116" s="1" t="s">
        <v>148</v>
      </c>
      <c r="C116" s="1" t="s">
        <v>16</v>
      </c>
      <c r="D116" s="19">
        <v>5</v>
      </c>
      <c r="E116" s="19">
        <v>40</v>
      </c>
    </row>
    <row r="117" spans="1:5">
      <c r="A117" s="1">
        <v>116</v>
      </c>
      <c r="B117" s="1" t="s">
        <v>149</v>
      </c>
      <c r="C117" s="1" t="s">
        <v>47</v>
      </c>
      <c r="D117" s="19">
        <v>15</v>
      </c>
      <c r="E117" s="19">
        <v>38</v>
      </c>
    </row>
    <row r="118" spans="1:5">
      <c r="A118" s="1">
        <v>117</v>
      </c>
      <c r="B118" s="1" t="s">
        <v>150</v>
      </c>
      <c r="C118" s="1" t="s">
        <v>18</v>
      </c>
      <c r="D118" s="19">
        <v>20</v>
      </c>
      <c r="E118" s="19">
        <v>45</v>
      </c>
    </row>
    <row r="119" spans="1:5">
      <c r="A119" s="1">
        <v>118</v>
      </c>
      <c r="B119" s="1" t="s">
        <v>151</v>
      </c>
      <c r="C119" s="1" t="s">
        <v>152</v>
      </c>
      <c r="D119" s="19">
        <v>21</v>
      </c>
      <c r="E119" s="19">
        <v>53</v>
      </c>
    </row>
    <row r="120" spans="1:5">
      <c r="A120" s="1">
        <v>119</v>
      </c>
      <c r="B120" s="1" t="s">
        <v>153</v>
      </c>
      <c r="C120" s="1" t="s">
        <v>8</v>
      </c>
      <c r="D120" s="19">
        <v>11</v>
      </c>
      <c r="E120" s="19">
        <v>38</v>
      </c>
    </row>
    <row r="121" spans="1:5">
      <c r="A121" s="1">
        <v>120</v>
      </c>
      <c r="B121" s="1" t="s">
        <v>154</v>
      </c>
      <c r="C121" s="1" t="s">
        <v>28</v>
      </c>
      <c r="D121" s="19">
        <v>16</v>
      </c>
      <c r="E121" s="19">
        <v>64</v>
      </c>
    </row>
    <row r="122" spans="1:5">
      <c r="A122" s="1">
        <v>121</v>
      </c>
      <c r="B122" s="1" t="s">
        <v>155</v>
      </c>
      <c r="C122" s="1" t="s">
        <v>16</v>
      </c>
      <c r="D122" s="19">
        <v>17</v>
      </c>
      <c r="E122" s="19">
        <v>68</v>
      </c>
    </row>
    <row r="123" spans="1:5">
      <c r="A123" s="1">
        <v>122</v>
      </c>
      <c r="B123" s="1" t="s">
        <v>156</v>
      </c>
      <c r="C123" s="1" t="s">
        <v>38</v>
      </c>
      <c r="D123" s="19">
        <v>4</v>
      </c>
      <c r="E123" s="19">
        <v>83</v>
      </c>
    </row>
    <row r="124" spans="1:5">
      <c r="A124" s="1">
        <v>123</v>
      </c>
      <c r="B124" s="1" t="s">
        <v>157</v>
      </c>
      <c r="C124" s="1" t="s">
        <v>75</v>
      </c>
      <c r="D124" s="19">
        <v>24</v>
      </c>
      <c r="E124" s="19">
        <v>12</v>
      </c>
    </row>
    <row r="125" spans="1:5">
      <c r="A125" s="1">
        <v>124</v>
      </c>
      <c r="B125" s="1" t="s">
        <v>158</v>
      </c>
      <c r="C125" s="1" t="s">
        <v>49</v>
      </c>
      <c r="D125" s="19">
        <v>21</v>
      </c>
      <c r="E125" s="19">
        <v>89</v>
      </c>
    </row>
    <row r="126" spans="1:5">
      <c r="A126" s="1">
        <v>125</v>
      </c>
      <c r="B126" s="1" t="s">
        <v>159</v>
      </c>
      <c r="C126" s="1" t="s">
        <v>108</v>
      </c>
      <c r="D126" s="19">
        <v>24</v>
      </c>
      <c r="E126" s="19">
        <v>47</v>
      </c>
    </row>
    <row r="127" spans="1:5">
      <c r="A127" s="1">
        <v>126</v>
      </c>
      <c r="B127" s="1" t="s">
        <v>160</v>
      </c>
      <c r="C127" s="1" t="s">
        <v>8</v>
      </c>
      <c r="D127" s="19">
        <v>3</v>
      </c>
      <c r="E127" s="19">
        <v>33</v>
      </c>
    </row>
    <row r="128" spans="1:5">
      <c r="A128" s="1">
        <v>127</v>
      </c>
      <c r="B128" s="1" t="s">
        <v>161</v>
      </c>
      <c r="C128" s="1" t="s">
        <v>12</v>
      </c>
      <c r="D128" s="19">
        <v>22</v>
      </c>
      <c r="E128" s="19">
        <v>23</v>
      </c>
    </row>
    <row r="129" spans="1:5">
      <c r="A129" s="1">
        <v>128</v>
      </c>
      <c r="B129" s="1" t="s">
        <v>162</v>
      </c>
      <c r="C129" s="1" t="s">
        <v>66</v>
      </c>
      <c r="D129" s="19">
        <v>3</v>
      </c>
      <c r="E129" s="19">
        <v>31</v>
      </c>
    </row>
    <row r="130" spans="1:5">
      <c r="A130" s="1">
        <v>129</v>
      </c>
      <c r="B130" s="1" t="s">
        <v>163</v>
      </c>
      <c r="C130" s="1" t="s">
        <v>26</v>
      </c>
      <c r="D130" s="19">
        <v>15</v>
      </c>
      <c r="E130" s="19">
        <v>66</v>
      </c>
    </row>
    <row r="131" spans="1:5">
      <c r="A131" s="1">
        <v>130</v>
      </c>
      <c r="B131" s="1" t="s">
        <v>164</v>
      </c>
      <c r="C131" s="1" t="s">
        <v>14</v>
      </c>
      <c r="D131" s="19">
        <v>4</v>
      </c>
      <c r="E131" s="19">
        <v>84</v>
      </c>
    </row>
    <row r="132" spans="1:5">
      <c r="A132" s="1">
        <v>131</v>
      </c>
      <c r="B132" s="1" t="s">
        <v>165</v>
      </c>
      <c r="C132" s="1" t="s">
        <v>75</v>
      </c>
      <c r="D132" s="19">
        <v>23</v>
      </c>
      <c r="E132" s="19">
        <v>23</v>
      </c>
    </row>
    <row r="133" spans="1:5">
      <c r="A133" s="1">
        <v>132</v>
      </c>
      <c r="B133" s="1" t="s">
        <v>166</v>
      </c>
      <c r="C133" s="1" t="s">
        <v>22</v>
      </c>
      <c r="D133" s="19">
        <v>9</v>
      </c>
      <c r="E133" s="19">
        <v>96</v>
      </c>
    </row>
    <row r="134" spans="1:5">
      <c r="A134" s="1">
        <v>133</v>
      </c>
      <c r="B134" s="1" t="s">
        <v>167</v>
      </c>
      <c r="C134" s="1" t="s">
        <v>30</v>
      </c>
      <c r="D134" s="19">
        <v>12</v>
      </c>
      <c r="E134" s="19">
        <v>74</v>
      </c>
    </row>
    <row r="135" spans="1:5">
      <c r="A135" s="1">
        <v>134</v>
      </c>
      <c r="B135" s="1" t="s">
        <v>168</v>
      </c>
      <c r="C135" s="1" t="s">
        <v>52</v>
      </c>
      <c r="D135" s="19">
        <v>10</v>
      </c>
      <c r="E135" s="19">
        <v>48</v>
      </c>
    </row>
    <row r="136" spans="1:5">
      <c r="A136" s="1">
        <v>135</v>
      </c>
      <c r="B136" s="1" t="s">
        <v>169</v>
      </c>
      <c r="C136" s="1" t="s">
        <v>10</v>
      </c>
      <c r="D136" s="19">
        <v>10</v>
      </c>
      <c r="E136" s="19">
        <v>19</v>
      </c>
    </row>
    <row r="137" spans="1:5">
      <c r="A137" s="1">
        <v>136</v>
      </c>
      <c r="B137" s="1" t="s">
        <v>170</v>
      </c>
      <c r="C137" s="1" t="s">
        <v>14</v>
      </c>
      <c r="D137" s="19">
        <v>10</v>
      </c>
      <c r="E137" s="19">
        <v>23</v>
      </c>
    </row>
    <row r="138" spans="1:5">
      <c r="A138" s="1">
        <v>137</v>
      </c>
      <c r="B138" s="1" t="s">
        <v>171</v>
      </c>
      <c r="C138" s="1" t="s">
        <v>54</v>
      </c>
      <c r="D138" s="19">
        <v>24</v>
      </c>
      <c r="E138" s="19">
        <v>84</v>
      </c>
    </row>
    <row r="139" spans="1:5">
      <c r="A139" s="1">
        <v>138</v>
      </c>
      <c r="B139" s="1" t="s">
        <v>172</v>
      </c>
      <c r="C139" s="1" t="s">
        <v>49</v>
      </c>
      <c r="D139" s="19">
        <v>18</v>
      </c>
      <c r="E139" s="19">
        <v>83</v>
      </c>
    </row>
    <row r="140" spans="1:5">
      <c r="A140" s="1">
        <v>139</v>
      </c>
      <c r="B140" s="1" t="s">
        <v>173</v>
      </c>
      <c r="C140" s="1" t="s">
        <v>10</v>
      </c>
      <c r="D140" s="19">
        <v>23</v>
      </c>
      <c r="E140" s="19">
        <v>98</v>
      </c>
    </row>
    <row r="141" spans="1:5">
      <c r="A141" s="1">
        <v>140</v>
      </c>
      <c r="B141" s="1" t="s">
        <v>174</v>
      </c>
      <c r="C141" s="1" t="s">
        <v>22</v>
      </c>
      <c r="D141" s="19">
        <v>14</v>
      </c>
      <c r="E141" s="19">
        <v>73</v>
      </c>
    </row>
    <row r="142" spans="1:5">
      <c r="A142" s="1">
        <v>141</v>
      </c>
      <c r="B142" s="1" t="s">
        <v>175</v>
      </c>
      <c r="C142" s="1" t="s">
        <v>26</v>
      </c>
      <c r="D142" s="19">
        <v>25</v>
      </c>
      <c r="E142" s="19">
        <v>31</v>
      </c>
    </row>
    <row r="143" spans="1:5">
      <c r="A143" s="1">
        <v>142</v>
      </c>
      <c r="B143" s="1" t="s">
        <v>176</v>
      </c>
      <c r="C143" s="1" t="s">
        <v>24</v>
      </c>
      <c r="D143" s="19">
        <v>26</v>
      </c>
      <c r="E143" s="19">
        <v>59</v>
      </c>
    </row>
    <row r="144" spans="1:5">
      <c r="A144" s="1">
        <v>143</v>
      </c>
      <c r="B144" s="1" t="s">
        <v>177</v>
      </c>
      <c r="C144" s="1" t="s">
        <v>66</v>
      </c>
      <c r="D144" s="19">
        <v>9</v>
      </c>
      <c r="E144" s="19">
        <v>71</v>
      </c>
    </row>
    <row r="145" spans="1:5">
      <c r="A145" s="1">
        <v>144</v>
      </c>
      <c r="B145" s="1" t="s">
        <v>178</v>
      </c>
      <c r="C145" s="1" t="s">
        <v>52</v>
      </c>
      <c r="D145" s="19">
        <v>9</v>
      </c>
      <c r="E145" s="19">
        <v>37</v>
      </c>
    </row>
    <row r="146" spans="1:5">
      <c r="A146" s="1">
        <v>145</v>
      </c>
      <c r="B146" s="1" t="s">
        <v>179</v>
      </c>
      <c r="C146" s="1" t="s">
        <v>113</v>
      </c>
      <c r="D146" s="19">
        <v>9</v>
      </c>
      <c r="E146" s="19">
        <v>99</v>
      </c>
    </row>
    <row r="147" spans="1:5">
      <c r="A147" s="1">
        <v>146</v>
      </c>
      <c r="B147" s="1" t="s">
        <v>180</v>
      </c>
      <c r="C147" s="1" t="s">
        <v>45</v>
      </c>
      <c r="D147" s="19">
        <v>15</v>
      </c>
      <c r="E147" s="19">
        <v>84</v>
      </c>
    </row>
    <row r="148" spans="1:5">
      <c r="A148" s="1">
        <v>147</v>
      </c>
      <c r="B148" s="1" t="s">
        <v>181</v>
      </c>
      <c r="C148" s="1" t="s">
        <v>34</v>
      </c>
      <c r="D148" s="19">
        <v>6</v>
      </c>
      <c r="E148" s="19">
        <v>2</v>
      </c>
    </row>
    <row r="149" spans="1:5">
      <c r="A149" s="1">
        <v>148</v>
      </c>
      <c r="B149" s="1" t="s">
        <v>182</v>
      </c>
      <c r="C149" s="1" t="s">
        <v>152</v>
      </c>
      <c r="D149" s="19">
        <v>23</v>
      </c>
      <c r="E149" s="19">
        <v>12</v>
      </c>
    </row>
    <row r="150" spans="1:5">
      <c r="A150" s="1">
        <v>149</v>
      </c>
      <c r="B150" s="1" t="s">
        <v>183</v>
      </c>
      <c r="C150" s="1" t="s">
        <v>16</v>
      </c>
      <c r="D150" s="19">
        <v>1</v>
      </c>
      <c r="E150" s="19">
        <v>16</v>
      </c>
    </row>
    <row r="151" spans="1:5">
      <c r="A151" s="1">
        <v>150</v>
      </c>
      <c r="B151" s="1" t="s">
        <v>184</v>
      </c>
      <c r="C151" s="1" t="s">
        <v>104</v>
      </c>
      <c r="D151" s="19">
        <v>21</v>
      </c>
      <c r="E151" s="19">
        <v>81</v>
      </c>
    </row>
    <row r="152" spans="1:5">
      <c r="A152" s="1">
        <v>151</v>
      </c>
      <c r="B152" s="1" t="s">
        <v>185</v>
      </c>
      <c r="C152" s="1" t="s">
        <v>54</v>
      </c>
      <c r="D152" s="19">
        <v>25</v>
      </c>
      <c r="E152" s="19">
        <v>7</v>
      </c>
    </row>
    <row r="153" spans="1:5">
      <c r="A153" s="1">
        <v>152</v>
      </c>
      <c r="B153" s="1" t="s">
        <v>186</v>
      </c>
      <c r="C153" s="1" t="s">
        <v>60</v>
      </c>
      <c r="D153" s="19">
        <v>3</v>
      </c>
      <c r="E153" s="19">
        <v>48</v>
      </c>
    </row>
    <row r="154" spans="1:5">
      <c r="A154" s="1">
        <v>153</v>
      </c>
      <c r="B154" s="1" t="s">
        <v>187</v>
      </c>
      <c r="C154" s="1" t="s">
        <v>60</v>
      </c>
      <c r="D154" s="19">
        <v>23</v>
      </c>
      <c r="E154" s="19">
        <v>57</v>
      </c>
    </row>
    <row r="155" spans="1:5">
      <c r="A155" s="1">
        <v>154</v>
      </c>
      <c r="B155" s="1" t="s">
        <v>188</v>
      </c>
      <c r="C155" s="1" t="s">
        <v>140</v>
      </c>
      <c r="D155" s="19">
        <v>7</v>
      </c>
      <c r="E155" s="19">
        <v>68</v>
      </c>
    </row>
    <row r="156" spans="1:5">
      <c r="A156" s="1">
        <v>155</v>
      </c>
      <c r="B156" s="1" t="s">
        <v>189</v>
      </c>
      <c r="C156" s="1" t="s">
        <v>16</v>
      </c>
      <c r="D156" s="19">
        <v>23</v>
      </c>
      <c r="E156" s="19">
        <v>84</v>
      </c>
    </row>
    <row r="157" spans="1:5">
      <c r="A157" s="1">
        <v>156</v>
      </c>
      <c r="B157" s="1" t="s">
        <v>190</v>
      </c>
      <c r="C157" s="1" t="s">
        <v>49</v>
      </c>
      <c r="D157" s="19">
        <v>20</v>
      </c>
      <c r="E157" s="19">
        <v>7</v>
      </c>
    </row>
    <row r="158" spans="1:5">
      <c r="A158" s="1">
        <v>157</v>
      </c>
      <c r="B158" s="1" t="s">
        <v>191</v>
      </c>
      <c r="C158" s="1" t="s">
        <v>8</v>
      </c>
      <c r="D158" s="19">
        <v>18</v>
      </c>
      <c r="E158" s="19">
        <v>5</v>
      </c>
    </row>
    <row r="159" spans="1:5">
      <c r="A159" s="1">
        <v>158</v>
      </c>
      <c r="B159" s="1" t="s">
        <v>192</v>
      </c>
      <c r="C159" s="1" t="s">
        <v>6</v>
      </c>
      <c r="D159" s="19">
        <v>5</v>
      </c>
      <c r="E159" s="19">
        <v>97</v>
      </c>
    </row>
    <row r="160" spans="1:5">
      <c r="A160" s="1">
        <v>159</v>
      </c>
      <c r="B160" s="1" t="s">
        <v>193</v>
      </c>
      <c r="C160" s="1" t="s">
        <v>75</v>
      </c>
      <c r="D160" s="19">
        <v>3</v>
      </c>
      <c r="E160" s="19">
        <v>42</v>
      </c>
    </row>
    <row r="161" spans="1:5">
      <c r="A161" s="1">
        <v>160</v>
      </c>
      <c r="B161" s="1" t="s">
        <v>194</v>
      </c>
      <c r="C161" s="1" t="s">
        <v>54</v>
      </c>
      <c r="D161" s="19">
        <v>13</v>
      </c>
      <c r="E161" s="19">
        <v>92</v>
      </c>
    </row>
    <row r="162" spans="1:5">
      <c r="A162" s="1">
        <v>161</v>
      </c>
      <c r="B162" s="1" t="s">
        <v>195</v>
      </c>
      <c r="C162" s="1" t="s">
        <v>66</v>
      </c>
      <c r="D162" s="19">
        <v>5</v>
      </c>
      <c r="E162" s="19">
        <v>96</v>
      </c>
    </row>
    <row r="163" spans="1:5">
      <c r="A163" s="1">
        <v>162</v>
      </c>
      <c r="B163" s="1" t="s">
        <v>196</v>
      </c>
      <c r="C163" s="1" t="s">
        <v>152</v>
      </c>
      <c r="D163" s="19">
        <v>2</v>
      </c>
      <c r="E163" s="19">
        <v>97</v>
      </c>
    </row>
    <row r="164" spans="1:5">
      <c r="A164" s="1">
        <v>163</v>
      </c>
      <c r="B164" s="1" t="s">
        <v>197</v>
      </c>
      <c r="C164" s="1" t="s">
        <v>108</v>
      </c>
      <c r="D164" s="19">
        <v>22</v>
      </c>
      <c r="E164" s="19">
        <v>75</v>
      </c>
    </row>
    <row r="165" spans="1:5">
      <c r="A165" s="1">
        <v>164</v>
      </c>
      <c r="B165" s="1" t="s">
        <v>198</v>
      </c>
      <c r="C165" s="1" t="s">
        <v>60</v>
      </c>
      <c r="D165" s="19">
        <v>20</v>
      </c>
      <c r="E165" s="19">
        <v>16</v>
      </c>
    </row>
    <row r="166" spans="1:5">
      <c r="A166" s="1">
        <v>165</v>
      </c>
      <c r="B166" s="1" t="s">
        <v>199</v>
      </c>
      <c r="C166" s="1" t="s">
        <v>75</v>
      </c>
      <c r="D166" s="19">
        <v>10</v>
      </c>
      <c r="E166" s="19">
        <v>17</v>
      </c>
    </row>
    <row r="167" spans="1:5">
      <c r="A167" s="1">
        <v>166</v>
      </c>
      <c r="B167" s="1" t="s">
        <v>200</v>
      </c>
      <c r="C167" s="1" t="s">
        <v>96</v>
      </c>
      <c r="D167" s="19">
        <v>10</v>
      </c>
      <c r="E167" s="19">
        <v>51</v>
      </c>
    </row>
    <row r="168" spans="1:5">
      <c r="A168" s="1">
        <v>167</v>
      </c>
      <c r="B168" s="1" t="s">
        <v>201</v>
      </c>
      <c r="C168" s="1" t="s">
        <v>36</v>
      </c>
      <c r="D168" s="19">
        <v>8</v>
      </c>
      <c r="E168" s="19">
        <v>22</v>
      </c>
    </row>
    <row r="169" spans="1:5">
      <c r="A169" s="1">
        <v>168</v>
      </c>
      <c r="B169" s="1" t="s">
        <v>202</v>
      </c>
      <c r="C169" s="1" t="s">
        <v>38</v>
      </c>
      <c r="D169" s="19">
        <v>9</v>
      </c>
      <c r="E169" s="19">
        <v>14</v>
      </c>
    </row>
    <row r="170" spans="1:5">
      <c r="A170" s="1">
        <v>169</v>
      </c>
      <c r="B170" s="1" t="s">
        <v>203</v>
      </c>
      <c r="C170" s="1" t="s">
        <v>45</v>
      </c>
      <c r="D170" s="19">
        <v>21</v>
      </c>
      <c r="E170" s="19">
        <v>20</v>
      </c>
    </row>
    <row r="171" spans="1:5">
      <c r="A171" s="1">
        <v>170</v>
      </c>
      <c r="B171" s="1" t="s">
        <v>204</v>
      </c>
      <c r="C171" s="1" t="s">
        <v>52</v>
      </c>
      <c r="D171" s="19">
        <v>21</v>
      </c>
      <c r="E171" s="19">
        <v>70</v>
      </c>
    </row>
    <row r="172" spans="1:5">
      <c r="A172" s="1">
        <v>171</v>
      </c>
      <c r="B172" s="1" t="s">
        <v>205</v>
      </c>
      <c r="C172" s="1" t="s">
        <v>16</v>
      </c>
      <c r="D172" s="19">
        <v>11</v>
      </c>
      <c r="E172" s="19">
        <v>48</v>
      </c>
    </row>
    <row r="173" spans="1:5">
      <c r="A173" s="1">
        <v>172</v>
      </c>
      <c r="B173" s="1" t="s">
        <v>206</v>
      </c>
      <c r="C173" s="1" t="s">
        <v>108</v>
      </c>
      <c r="D173" s="19">
        <v>11</v>
      </c>
      <c r="E173" s="19">
        <v>73</v>
      </c>
    </row>
    <row r="174" spans="1:5">
      <c r="A174" s="1">
        <v>173</v>
      </c>
      <c r="B174" s="1" t="s">
        <v>207</v>
      </c>
      <c r="C174" s="1" t="s">
        <v>54</v>
      </c>
      <c r="D174" s="19">
        <v>8</v>
      </c>
      <c r="E174" s="19">
        <v>13</v>
      </c>
    </row>
    <row r="175" spans="1:5">
      <c r="A175" s="1">
        <v>174</v>
      </c>
      <c r="B175" s="1" t="s">
        <v>208</v>
      </c>
      <c r="C175" s="1" t="s">
        <v>6</v>
      </c>
      <c r="D175" s="19">
        <v>21</v>
      </c>
      <c r="E175" s="19">
        <v>80</v>
      </c>
    </row>
    <row r="176" spans="1:5">
      <c r="A176" s="1">
        <v>175</v>
      </c>
      <c r="B176" s="1" t="s">
        <v>209</v>
      </c>
      <c r="C176" s="1" t="s">
        <v>12</v>
      </c>
      <c r="D176" s="19">
        <v>18</v>
      </c>
      <c r="E176" s="19">
        <v>80</v>
      </c>
    </row>
    <row r="177" spans="1:5">
      <c r="A177" s="1">
        <v>176</v>
      </c>
      <c r="B177" s="1" t="s">
        <v>210</v>
      </c>
      <c r="C177" s="1" t="s">
        <v>45</v>
      </c>
      <c r="D177" s="19">
        <v>9</v>
      </c>
      <c r="E177" s="19">
        <v>22</v>
      </c>
    </row>
    <row r="178" spans="1:5">
      <c r="A178" s="1">
        <v>177</v>
      </c>
      <c r="B178" s="1" t="s">
        <v>211</v>
      </c>
      <c r="C178" s="1" t="s">
        <v>152</v>
      </c>
      <c r="D178" s="19">
        <v>7</v>
      </c>
      <c r="E178" s="19">
        <v>39</v>
      </c>
    </row>
    <row r="179" spans="1:5">
      <c r="A179" s="1">
        <v>178</v>
      </c>
      <c r="B179" s="1" t="s">
        <v>212</v>
      </c>
      <c r="C179" s="1" t="s">
        <v>28</v>
      </c>
      <c r="D179" s="19">
        <v>8</v>
      </c>
      <c r="E179" s="19">
        <v>96</v>
      </c>
    </row>
    <row r="180" spans="1:5">
      <c r="A180" s="1">
        <v>179</v>
      </c>
      <c r="B180" s="1" t="s">
        <v>213</v>
      </c>
      <c r="C180" s="1" t="s">
        <v>38</v>
      </c>
      <c r="D180" s="19">
        <v>22</v>
      </c>
      <c r="E180" s="19">
        <v>25</v>
      </c>
    </row>
    <row r="181" spans="1:5">
      <c r="A181" s="1">
        <v>180</v>
      </c>
      <c r="B181" s="1" t="s">
        <v>214</v>
      </c>
      <c r="C181" s="1" t="s">
        <v>54</v>
      </c>
      <c r="D181" s="19">
        <v>11</v>
      </c>
      <c r="E181" s="19">
        <v>51</v>
      </c>
    </row>
    <row r="182" spans="1:5">
      <c r="A182" s="1">
        <v>181</v>
      </c>
      <c r="B182" s="1" t="s">
        <v>215</v>
      </c>
      <c r="C182" s="1" t="s">
        <v>113</v>
      </c>
      <c r="D182" s="19">
        <v>11</v>
      </c>
      <c r="E182" s="19">
        <v>82</v>
      </c>
    </row>
    <row r="183" spans="1:5">
      <c r="A183" s="1">
        <v>182</v>
      </c>
      <c r="B183" s="1" t="s">
        <v>216</v>
      </c>
      <c r="C183" s="1" t="s">
        <v>10</v>
      </c>
      <c r="D183" s="19">
        <v>20</v>
      </c>
      <c r="E183" s="19">
        <v>6</v>
      </c>
    </row>
    <row r="184" spans="1:5">
      <c r="A184" s="1">
        <v>183</v>
      </c>
      <c r="B184" s="1" t="s">
        <v>217</v>
      </c>
      <c r="C184" s="1" t="s">
        <v>26</v>
      </c>
      <c r="D184" s="19">
        <v>13</v>
      </c>
      <c r="E184" s="19">
        <v>63</v>
      </c>
    </row>
    <row r="185" spans="1:5">
      <c r="A185" s="1">
        <v>184</v>
      </c>
      <c r="B185" s="1" t="s">
        <v>218</v>
      </c>
      <c r="C185" s="1" t="s">
        <v>45</v>
      </c>
      <c r="D185" s="19">
        <v>26</v>
      </c>
      <c r="E185" s="19">
        <v>82</v>
      </c>
    </row>
    <row r="186" spans="1:5">
      <c r="A186" s="1">
        <v>185</v>
      </c>
      <c r="B186" s="1" t="s">
        <v>219</v>
      </c>
      <c r="C186" s="1" t="s">
        <v>28</v>
      </c>
      <c r="D186" s="19">
        <v>16</v>
      </c>
      <c r="E186" s="19">
        <v>60</v>
      </c>
    </row>
    <row r="187" spans="1:5">
      <c r="A187" s="1">
        <v>186</v>
      </c>
      <c r="B187" s="1" t="s">
        <v>220</v>
      </c>
      <c r="C187" s="1" t="s">
        <v>12</v>
      </c>
      <c r="D187" s="19">
        <v>5</v>
      </c>
      <c r="E187" s="19">
        <v>60</v>
      </c>
    </row>
    <row r="188" spans="1:5">
      <c r="A188" s="1">
        <v>187</v>
      </c>
      <c r="B188" s="1" t="s">
        <v>221</v>
      </c>
      <c r="C188" s="1" t="s">
        <v>6</v>
      </c>
      <c r="D188" s="19">
        <v>22</v>
      </c>
      <c r="E188" s="19">
        <v>30</v>
      </c>
    </row>
    <row r="189" spans="1:5">
      <c r="A189" s="1">
        <v>188</v>
      </c>
      <c r="B189" s="1" t="s">
        <v>222</v>
      </c>
      <c r="C189" s="1" t="s">
        <v>45</v>
      </c>
      <c r="D189" s="19">
        <v>16</v>
      </c>
      <c r="E189" s="19">
        <v>73</v>
      </c>
    </row>
    <row r="190" spans="1:5">
      <c r="A190" s="1">
        <v>189</v>
      </c>
      <c r="B190" s="1" t="s">
        <v>223</v>
      </c>
      <c r="C190" s="1" t="s">
        <v>18</v>
      </c>
      <c r="D190" s="19">
        <v>1</v>
      </c>
      <c r="E190" s="19">
        <v>33</v>
      </c>
    </row>
    <row r="191" spans="1:5">
      <c r="A191" s="1">
        <v>190</v>
      </c>
      <c r="B191" s="1" t="s">
        <v>224</v>
      </c>
      <c r="C191" s="1" t="s">
        <v>16</v>
      </c>
      <c r="D191" s="19">
        <v>9</v>
      </c>
      <c r="E191" s="19">
        <v>46</v>
      </c>
    </row>
    <row r="192" spans="1:5">
      <c r="A192" s="1">
        <v>191</v>
      </c>
      <c r="B192" s="1" t="s">
        <v>225</v>
      </c>
      <c r="C192" s="1" t="s">
        <v>36</v>
      </c>
      <c r="D192" s="19">
        <v>4</v>
      </c>
      <c r="E192" s="19">
        <v>42</v>
      </c>
    </row>
    <row r="193" spans="1:5">
      <c r="A193" s="1">
        <v>192</v>
      </c>
      <c r="B193" s="1" t="s">
        <v>226</v>
      </c>
      <c r="C193" s="1" t="s">
        <v>8</v>
      </c>
      <c r="D193" s="19">
        <v>17</v>
      </c>
      <c r="E193" s="19">
        <v>47</v>
      </c>
    </row>
    <row r="194" spans="1:5">
      <c r="A194" s="1">
        <v>193</v>
      </c>
      <c r="B194" s="1" t="s">
        <v>227</v>
      </c>
      <c r="C194" s="1" t="s">
        <v>113</v>
      </c>
      <c r="D194" s="19">
        <v>7</v>
      </c>
      <c r="E194" s="19">
        <v>90</v>
      </c>
    </row>
    <row r="195" spans="1:5">
      <c r="A195" s="1">
        <v>194</v>
      </c>
      <c r="B195" s="1" t="s">
        <v>228</v>
      </c>
      <c r="C195" s="1" t="s">
        <v>10</v>
      </c>
      <c r="D195" s="19">
        <v>15</v>
      </c>
      <c r="E195" s="19">
        <v>48</v>
      </c>
    </row>
    <row r="196" spans="1:5">
      <c r="A196" s="1">
        <v>195</v>
      </c>
      <c r="B196" s="1" t="s">
        <v>229</v>
      </c>
      <c r="C196" s="1" t="s">
        <v>12</v>
      </c>
      <c r="D196" s="19">
        <v>19</v>
      </c>
      <c r="E196" s="19">
        <v>23</v>
      </c>
    </row>
    <row r="197" spans="1:5">
      <c r="A197" s="1">
        <v>196</v>
      </c>
      <c r="B197" s="1" t="s">
        <v>230</v>
      </c>
      <c r="C197" s="1" t="s">
        <v>24</v>
      </c>
      <c r="D197" s="19">
        <v>13</v>
      </c>
      <c r="E197" s="19">
        <v>9</v>
      </c>
    </row>
    <row r="198" spans="1:5">
      <c r="A198" s="1">
        <v>197</v>
      </c>
      <c r="B198" s="1" t="s">
        <v>231</v>
      </c>
      <c r="C198" s="1" t="s">
        <v>140</v>
      </c>
      <c r="D198" s="19">
        <v>3</v>
      </c>
      <c r="E198" s="19">
        <v>49</v>
      </c>
    </row>
    <row r="199" spans="1:5">
      <c r="A199" s="1">
        <v>198</v>
      </c>
      <c r="B199" s="1" t="s">
        <v>232</v>
      </c>
      <c r="C199" s="1" t="s">
        <v>16</v>
      </c>
      <c r="D199" s="19">
        <v>13</v>
      </c>
      <c r="E199" s="19">
        <v>73</v>
      </c>
    </row>
    <row r="200" spans="1:5">
      <c r="A200" s="1">
        <v>199</v>
      </c>
      <c r="B200" s="1" t="s">
        <v>233</v>
      </c>
      <c r="C200" s="1" t="s">
        <v>47</v>
      </c>
      <c r="D200" s="19">
        <v>11</v>
      </c>
      <c r="E200" s="19">
        <v>40</v>
      </c>
    </row>
    <row r="201" spans="1:5">
      <c r="A201" s="1">
        <v>200</v>
      </c>
      <c r="B201" s="1" t="s">
        <v>234</v>
      </c>
      <c r="C201" s="1" t="s">
        <v>24</v>
      </c>
      <c r="D201" s="19">
        <v>7</v>
      </c>
      <c r="E201" s="19">
        <v>24</v>
      </c>
    </row>
    <row r="202" spans="1:5">
      <c r="A202" s="1">
        <v>201</v>
      </c>
      <c r="B202" s="1" t="s">
        <v>235</v>
      </c>
      <c r="C202" s="1" t="s">
        <v>108</v>
      </c>
      <c r="D202" s="19">
        <v>7</v>
      </c>
      <c r="E202" s="19">
        <v>90</v>
      </c>
    </row>
    <row r="203" spans="1:5">
      <c r="A203" s="1">
        <v>202</v>
      </c>
      <c r="B203" s="1" t="s">
        <v>236</v>
      </c>
      <c r="C203" s="1" t="s">
        <v>26</v>
      </c>
      <c r="D203" s="19">
        <v>2</v>
      </c>
      <c r="E203" s="19">
        <v>81</v>
      </c>
    </row>
    <row r="204" spans="1:5">
      <c r="A204" s="1">
        <v>203</v>
      </c>
      <c r="B204" s="1" t="s">
        <v>237</v>
      </c>
      <c r="C204" s="1" t="s">
        <v>104</v>
      </c>
      <c r="D204" s="19">
        <v>6</v>
      </c>
      <c r="E204" s="19">
        <v>39</v>
      </c>
    </row>
    <row r="205" spans="1:5">
      <c r="A205" s="1">
        <v>204</v>
      </c>
      <c r="B205" s="1" t="s">
        <v>238</v>
      </c>
      <c r="C205" s="1" t="s">
        <v>54</v>
      </c>
      <c r="D205" s="19">
        <v>20</v>
      </c>
      <c r="E205" s="19">
        <v>61</v>
      </c>
    </row>
    <row r="206" spans="1:5">
      <c r="A206" s="1">
        <v>205</v>
      </c>
      <c r="B206" s="1" t="s">
        <v>239</v>
      </c>
      <c r="C206" s="1" t="s">
        <v>32</v>
      </c>
      <c r="D206" s="19">
        <v>8</v>
      </c>
      <c r="E206" s="19">
        <v>69</v>
      </c>
    </row>
    <row r="207" spans="1:5">
      <c r="A207" s="1">
        <v>206</v>
      </c>
      <c r="B207" s="1" t="s">
        <v>240</v>
      </c>
      <c r="C207" s="1" t="s">
        <v>34</v>
      </c>
      <c r="D207" s="19">
        <v>12</v>
      </c>
      <c r="E207" s="19">
        <v>97</v>
      </c>
    </row>
    <row r="208" spans="1:5">
      <c r="A208" s="1">
        <v>207</v>
      </c>
      <c r="B208" s="1" t="s">
        <v>241</v>
      </c>
      <c r="C208" s="1" t="s">
        <v>60</v>
      </c>
      <c r="D208" s="19">
        <v>17</v>
      </c>
      <c r="E208" s="19">
        <v>31</v>
      </c>
    </row>
    <row r="209" spans="1:5">
      <c r="A209" s="1">
        <v>208</v>
      </c>
      <c r="B209" s="1" t="s">
        <v>242</v>
      </c>
      <c r="C209" s="1" t="s">
        <v>10</v>
      </c>
      <c r="D209" s="19">
        <v>5</v>
      </c>
      <c r="E209" s="19">
        <v>33</v>
      </c>
    </row>
    <row r="210" spans="1:5">
      <c r="A210" s="1">
        <v>209</v>
      </c>
      <c r="B210" s="1" t="s">
        <v>243</v>
      </c>
      <c r="C210" s="1" t="s">
        <v>22</v>
      </c>
      <c r="D210" s="19">
        <v>17</v>
      </c>
      <c r="E210" s="19">
        <v>49</v>
      </c>
    </row>
    <row r="211" spans="1:5">
      <c r="A211" s="1">
        <v>210</v>
      </c>
      <c r="B211" s="1" t="s">
        <v>244</v>
      </c>
      <c r="C211" s="1" t="s">
        <v>34</v>
      </c>
      <c r="D211" s="19">
        <v>9</v>
      </c>
      <c r="E211" s="19">
        <v>9</v>
      </c>
    </row>
    <row r="212" spans="1:5">
      <c r="A212" s="1">
        <v>211</v>
      </c>
      <c r="B212" s="1" t="s">
        <v>245</v>
      </c>
      <c r="C212" s="1" t="s">
        <v>28</v>
      </c>
      <c r="D212" s="19">
        <v>19</v>
      </c>
      <c r="E212" s="19">
        <v>31</v>
      </c>
    </row>
    <row r="213" spans="1:5">
      <c r="A213" s="1">
        <v>212</v>
      </c>
      <c r="B213" s="1" t="s">
        <v>246</v>
      </c>
      <c r="C213" s="1" t="s">
        <v>28</v>
      </c>
      <c r="D213" s="19">
        <v>4</v>
      </c>
      <c r="E213" s="19">
        <v>46</v>
      </c>
    </row>
    <row r="214" spans="1:5">
      <c r="A214" s="1">
        <v>213</v>
      </c>
      <c r="B214" s="1" t="s">
        <v>247</v>
      </c>
      <c r="C214" s="1" t="s">
        <v>28</v>
      </c>
      <c r="D214" s="19">
        <v>12</v>
      </c>
      <c r="E214" s="19">
        <v>93</v>
      </c>
    </row>
    <row r="215" spans="1:5">
      <c r="A215" s="1">
        <v>214</v>
      </c>
      <c r="B215" s="1" t="s">
        <v>248</v>
      </c>
      <c r="C215" s="1" t="s">
        <v>24</v>
      </c>
      <c r="D215" s="19">
        <v>20</v>
      </c>
      <c r="E215" s="19">
        <v>4</v>
      </c>
    </row>
    <row r="216" spans="1:5">
      <c r="A216" s="1">
        <v>215</v>
      </c>
      <c r="B216" s="1" t="s">
        <v>249</v>
      </c>
      <c r="C216" s="1" t="s">
        <v>108</v>
      </c>
      <c r="D216" s="19">
        <v>10</v>
      </c>
      <c r="E216" s="19">
        <v>38</v>
      </c>
    </row>
    <row r="217" spans="1:5">
      <c r="A217" s="1">
        <v>216</v>
      </c>
      <c r="B217" s="1" t="s">
        <v>250</v>
      </c>
      <c r="C217" s="1" t="s">
        <v>140</v>
      </c>
      <c r="D217" s="19">
        <v>23</v>
      </c>
      <c r="E217" s="19">
        <v>28</v>
      </c>
    </row>
    <row r="218" spans="1:5">
      <c r="A218" s="1">
        <v>217</v>
      </c>
      <c r="B218" s="1" t="s">
        <v>251</v>
      </c>
      <c r="C218" s="1" t="s">
        <v>38</v>
      </c>
      <c r="D218" s="19">
        <v>11</v>
      </c>
      <c r="E218" s="19">
        <v>54</v>
      </c>
    </row>
    <row r="219" spans="1:5">
      <c r="A219" s="1">
        <v>218</v>
      </c>
      <c r="B219" s="1" t="s">
        <v>252</v>
      </c>
      <c r="C219" s="1" t="s">
        <v>49</v>
      </c>
      <c r="D219" s="19">
        <v>13</v>
      </c>
      <c r="E219" s="19">
        <v>74</v>
      </c>
    </row>
    <row r="220" spans="1:5">
      <c r="A220" s="1">
        <v>219</v>
      </c>
      <c r="B220" s="1" t="s">
        <v>253</v>
      </c>
      <c r="C220" s="1" t="s">
        <v>96</v>
      </c>
      <c r="D220" s="19">
        <v>17</v>
      </c>
      <c r="E220" s="19">
        <v>51</v>
      </c>
    </row>
    <row r="221" spans="1:5">
      <c r="A221" s="1">
        <v>220</v>
      </c>
      <c r="B221" s="1" t="s">
        <v>254</v>
      </c>
      <c r="C221" s="1" t="s">
        <v>24</v>
      </c>
      <c r="D221" s="19">
        <v>23</v>
      </c>
      <c r="E221" s="19">
        <v>24</v>
      </c>
    </row>
    <row r="222" spans="1:5">
      <c r="A222" s="1">
        <v>221</v>
      </c>
      <c r="B222" s="1" t="s">
        <v>255</v>
      </c>
      <c r="C222" s="1" t="s">
        <v>113</v>
      </c>
      <c r="D222" s="19">
        <v>16</v>
      </c>
      <c r="E222" s="19">
        <v>27</v>
      </c>
    </row>
    <row r="223" spans="1:5">
      <c r="A223" s="1">
        <v>222</v>
      </c>
      <c r="B223" s="1" t="s">
        <v>256</v>
      </c>
      <c r="C223" s="1" t="s">
        <v>60</v>
      </c>
      <c r="D223" s="19">
        <v>14</v>
      </c>
      <c r="E223" s="19">
        <v>80</v>
      </c>
    </row>
    <row r="224" spans="1:5">
      <c r="A224" s="1">
        <v>223</v>
      </c>
      <c r="B224" s="1" t="s">
        <v>257</v>
      </c>
      <c r="C224" s="1" t="s">
        <v>75</v>
      </c>
      <c r="D224" s="19">
        <v>5</v>
      </c>
      <c r="E224" s="19">
        <v>86</v>
      </c>
    </row>
    <row r="225" spans="1:5">
      <c r="A225" s="1">
        <v>224</v>
      </c>
      <c r="B225" s="1" t="s">
        <v>258</v>
      </c>
      <c r="C225" s="1" t="s">
        <v>12</v>
      </c>
      <c r="D225" s="19">
        <v>4</v>
      </c>
      <c r="E225" s="19">
        <v>30</v>
      </c>
    </row>
    <row r="226" spans="1:5">
      <c r="A226" s="1">
        <v>225</v>
      </c>
      <c r="B226" s="1" t="s">
        <v>259</v>
      </c>
      <c r="C226" s="1" t="s">
        <v>34</v>
      </c>
      <c r="D226" s="19">
        <v>11</v>
      </c>
      <c r="E226" s="19">
        <v>71</v>
      </c>
    </row>
    <row r="227" spans="1:5">
      <c r="A227" s="1">
        <v>226</v>
      </c>
      <c r="B227" s="1" t="s">
        <v>260</v>
      </c>
      <c r="C227" s="1" t="s">
        <v>113</v>
      </c>
      <c r="D227" s="19">
        <v>1</v>
      </c>
      <c r="E227" s="19">
        <v>93</v>
      </c>
    </row>
    <row r="228" spans="1:5">
      <c r="A228" s="1">
        <v>227</v>
      </c>
      <c r="B228" s="1" t="s">
        <v>261</v>
      </c>
      <c r="C228" s="1" t="s">
        <v>113</v>
      </c>
      <c r="D228" s="19">
        <v>6</v>
      </c>
      <c r="E228" s="19">
        <v>36</v>
      </c>
    </row>
    <row r="229" spans="1:5">
      <c r="A229" s="1">
        <v>228</v>
      </c>
      <c r="B229" s="1" t="s">
        <v>262</v>
      </c>
      <c r="C229" s="1" t="s">
        <v>68</v>
      </c>
      <c r="D229" s="19">
        <v>7</v>
      </c>
      <c r="E229" s="19">
        <v>17</v>
      </c>
    </row>
    <row r="230" spans="1:5">
      <c r="A230" s="1">
        <v>229</v>
      </c>
      <c r="B230" s="1" t="s">
        <v>263</v>
      </c>
      <c r="C230" s="1" t="s">
        <v>36</v>
      </c>
      <c r="D230" s="19">
        <v>8</v>
      </c>
      <c r="E230" s="19">
        <v>43</v>
      </c>
    </row>
    <row r="231" spans="1:5">
      <c r="A231" s="1">
        <v>230</v>
      </c>
      <c r="B231" s="1" t="s">
        <v>264</v>
      </c>
      <c r="C231" s="1" t="s">
        <v>24</v>
      </c>
      <c r="D231" s="19">
        <v>20</v>
      </c>
      <c r="E231" s="19">
        <v>48</v>
      </c>
    </row>
    <row r="232" spans="1:5">
      <c r="A232" s="1">
        <v>231</v>
      </c>
      <c r="B232" s="1" t="s">
        <v>265</v>
      </c>
      <c r="C232" s="1" t="s">
        <v>28</v>
      </c>
      <c r="D232" s="19">
        <v>9</v>
      </c>
      <c r="E232" s="19">
        <v>99</v>
      </c>
    </row>
    <row r="233" spans="1:5">
      <c r="A233" s="1">
        <v>232</v>
      </c>
      <c r="B233" s="1" t="s">
        <v>266</v>
      </c>
      <c r="C233" s="1" t="s">
        <v>8</v>
      </c>
      <c r="D233" s="19">
        <v>24</v>
      </c>
      <c r="E233" s="19">
        <v>44</v>
      </c>
    </row>
    <row r="234" spans="1:5">
      <c r="A234" s="1">
        <v>233</v>
      </c>
      <c r="B234" s="1" t="s">
        <v>267</v>
      </c>
      <c r="C234" s="1" t="s">
        <v>26</v>
      </c>
      <c r="D234" s="19">
        <v>2</v>
      </c>
      <c r="E234" s="19">
        <v>18</v>
      </c>
    </row>
    <row r="235" spans="1:5">
      <c r="A235" s="1">
        <v>234</v>
      </c>
      <c r="B235" s="1" t="s">
        <v>268</v>
      </c>
      <c r="C235" s="1" t="s">
        <v>140</v>
      </c>
      <c r="D235" s="19">
        <v>24</v>
      </c>
      <c r="E235" s="19">
        <v>62</v>
      </c>
    </row>
    <row r="236" spans="1:5">
      <c r="A236" s="1">
        <v>235</v>
      </c>
      <c r="B236" s="1" t="s">
        <v>269</v>
      </c>
      <c r="C236" s="1" t="s">
        <v>38</v>
      </c>
      <c r="D236" s="19">
        <v>15</v>
      </c>
      <c r="E236" s="19">
        <v>82</v>
      </c>
    </row>
    <row r="237" spans="1:5">
      <c r="A237" s="1">
        <v>236</v>
      </c>
      <c r="B237" s="1" t="s">
        <v>270</v>
      </c>
      <c r="C237" s="1" t="s">
        <v>22</v>
      </c>
      <c r="D237" s="19">
        <v>3</v>
      </c>
      <c r="E237" s="19">
        <v>66</v>
      </c>
    </row>
    <row r="238" spans="1:5">
      <c r="A238" s="1">
        <v>237</v>
      </c>
      <c r="B238" s="1" t="s">
        <v>271</v>
      </c>
      <c r="C238" s="1" t="s">
        <v>49</v>
      </c>
      <c r="D238" s="19">
        <v>20</v>
      </c>
      <c r="E238" s="19">
        <v>52</v>
      </c>
    </row>
    <row r="239" spans="1:5">
      <c r="A239" s="1">
        <v>238</v>
      </c>
      <c r="B239" s="1" t="s">
        <v>272</v>
      </c>
      <c r="C239" s="1" t="s">
        <v>6</v>
      </c>
      <c r="D239" s="19">
        <v>17</v>
      </c>
      <c r="E239" s="19">
        <v>6</v>
      </c>
    </row>
    <row r="240" spans="1:5">
      <c r="A240" s="1">
        <v>239</v>
      </c>
      <c r="B240" s="1" t="s">
        <v>273</v>
      </c>
      <c r="C240" s="1" t="s">
        <v>26</v>
      </c>
      <c r="D240" s="19">
        <v>25</v>
      </c>
      <c r="E240" s="19">
        <v>88</v>
      </c>
    </row>
    <row r="241" spans="1:5">
      <c r="A241" s="1">
        <v>240</v>
      </c>
      <c r="B241" s="1" t="s">
        <v>274</v>
      </c>
      <c r="C241" s="1" t="s">
        <v>12</v>
      </c>
      <c r="D241" s="19">
        <v>25</v>
      </c>
      <c r="E241" s="19">
        <v>98</v>
      </c>
    </row>
    <row r="242" spans="1:5">
      <c r="A242" s="1">
        <v>241</v>
      </c>
      <c r="B242" s="1" t="s">
        <v>275</v>
      </c>
      <c r="C242" s="1" t="s">
        <v>22</v>
      </c>
      <c r="D242" s="19">
        <v>10</v>
      </c>
      <c r="E242" s="19">
        <v>30</v>
      </c>
    </row>
    <row r="243" spans="1:5">
      <c r="A243" s="1">
        <v>242</v>
      </c>
      <c r="B243" s="1" t="s">
        <v>276</v>
      </c>
      <c r="C243" s="1" t="s">
        <v>26</v>
      </c>
      <c r="D243" s="19">
        <v>1</v>
      </c>
      <c r="E243" s="19">
        <v>37</v>
      </c>
    </row>
    <row r="244" spans="1:5">
      <c r="A244" s="1">
        <v>243</v>
      </c>
      <c r="B244" s="1" t="s">
        <v>277</v>
      </c>
      <c r="C244" s="1" t="s">
        <v>108</v>
      </c>
      <c r="D244" s="19">
        <v>17</v>
      </c>
      <c r="E244" s="19">
        <v>37</v>
      </c>
    </row>
    <row r="245" spans="1:5">
      <c r="A245" s="1">
        <v>244</v>
      </c>
      <c r="B245" s="1" t="s">
        <v>278</v>
      </c>
      <c r="C245" s="1" t="s">
        <v>38</v>
      </c>
      <c r="D245" s="19">
        <v>24</v>
      </c>
      <c r="E245" s="19">
        <v>79</v>
      </c>
    </row>
    <row r="246" spans="1:5">
      <c r="A246" s="1">
        <v>245</v>
      </c>
      <c r="B246" s="1" t="s">
        <v>279</v>
      </c>
      <c r="C246" s="1" t="s">
        <v>26</v>
      </c>
      <c r="D246" s="19">
        <v>9</v>
      </c>
      <c r="E246" s="19">
        <v>84</v>
      </c>
    </row>
    <row r="247" spans="1:5">
      <c r="A247" s="1">
        <v>246</v>
      </c>
      <c r="B247" s="1" t="s">
        <v>280</v>
      </c>
      <c r="C247" s="1" t="s">
        <v>16</v>
      </c>
      <c r="D247" s="19">
        <v>23</v>
      </c>
      <c r="E247" s="19">
        <v>68</v>
      </c>
    </row>
    <row r="248" spans="1:5">
      <c r="A248" s="1">
        <v>247</v>
      </c>
      <c r="B248" s="1" t="s">
        <v>281</v>
      </c>
      <c r="C248" s="1" t="s">
        <v>140</v>
      </c>
      <c r="D248" s="19">
        <v>12</v>
      </c>
      <c r="E248" s="19">
        <v>30</v>
      </c>
    </row>
    <row r="249" spans="1:5">
      <c r="A249" s="1">
        <v>248</v>
      </c>
      <c r="B249" s="1" t="s">
        <v>282</v>
      </c>
      <c r="C249" s="1" t="s">
        <v>54</v>
      </c>
      <c r="D249" s="19">
        <v>14</v>
      </c>
      <c r="E249" s="19">
        <v>51</v>
      </c>
    </row>
    <row r="250" spans="1:5">
      <c r="A250" s="1">
        <v>249</v>
      </c>
      <c r="B250" s="1" t="s">
        <v>283</v>
      </c>
      <c r="C250" s="1" t="s">
        <v>96</v>
      </c>
      <c r="D250" s="19">
        <v>23</v>
      </c>
      <c r="E250" s="19">
        <v>1</v>
      </c>
    </row>
    <row r="251" spans="1:5">
      <c r="A251" s="1">
        <v>250</v>
      </c>
      <c r="B251" s="1" t="s">
        <v>284</v>
      </c>
      <c r="C251" s="1" t="s">
        <v>57</v>
      </c>
      <c r="D251" s="19">
        <v>1</v>
      </c>
      <c r="E251" s="19">
        <v>50</v>
      </c>
    </row>
    <row r="252" spans="1:5">
      <c r="A252" s="1">
        <v>251</v>
      </c>
      <c r="B252" s="1" t="s">
        <v>285</v>
      </c>
      <c r="C252" s="1" t="s">
        <v>52</v>
      </c>
      <c r="D252" s="19">
        <v>24</v>
      </c>
      <c r="E252" s="19">
        <v>48</v>
      </c>
    </row>
    <row r="253" spans="1:5">
      <c r="A253" s="1">
        <v>252</v>
      </c>
      <c r="B253" s="1" t="s">
        <v>286</v>
      </c>
      <c r="C253" s="1" t="s">
        <v>22</v>
      </c>
      <c r="D253" s="19">
        <v>8</v>
      </c>
      <c r="E253" s="19">
        <v>26</v>
      </c>
    </row>
    <row r="254" spans="1:5">
      <c r="A254" s="1">
        <v>253</v>
      </c>
      <c r="B254" s="1" t="s">
        <v>287</v>
      </c>
      <c r="C254" s="1" t="s">
        <v>96</v>
      </c>
      <c r="D254" s="19">
        <v>25</v>
      </c>
      <c r="E254" s="19">
        <v>65</v>
      </c>
    </row>
    <row r="255" spans="1:5">
      <c r="A255" s="1">
        <v>254</v>
      </c>
      <c r="B255" s="1" t="s">
        <v>288</v>
      </c>
      <c r="C255" s="1" t="s">
        <v>30</v>
      </c>
      <c r="D255" s="19">
        <v>14</v>
      </c>
      <c r="E255" s="19">
        <v>40</v>
      </c>
    </row>
    <row r="256" spans="1:5">
      <c r="A256" s="1">
        <v>255</v>
      </c>
      <c r="B256" s="1" t="s">
        <v>289</v>
      </c>
      <c r="C256" s="1" t="s">
        <v>60</v>
      </c>
      <c r="D256" s="19">
        <v>14</v>
      </c>
      <c r="E256" s="19">
        <v>12</v>
      </c>
    </row>
    <row r="257" spans="1:5">
      <c r="A257" s="1">
        <v>256</v>
      </c>
      <c r="B257" s="1" t="s">
        <v>290</v>
      </c>
      <c r="C257" s="1" t="s">
        <v>8</v>
      </c>
      <c r="D257" s="19">
        <v>21</v>
      </c>
      <c r="E257" s="19">
        <v>70</v>
      </c>
    </row>
    <row r="258" spans="1:5">
      <c r="A258" s="1">
        <v>257</v>
      </c>
      <c r="B258" s="1" t="s">
        <v>291</v>
      </c>
      <c r="C258" s="1" t="s">
        <v>57</v>
      </c>
      <c r="D258" s="19">
        <v>20</v>
      </c>
      <c r="E258" s="19">
        <v>67</v>
      </c>
    </row>
    <row r="259" spans="1:5">
      <c r="A259" s="1">
        <v>258</v>
      </c>
      <c r="B259" s="1" t="s">
        <v>292</v>
      </c>
      <c r="C259" s="1" t="s">
        <v>104</v>
      </c>
      <c r="D259" s="19">
        <v>5</v>
      </c>
      <c r="E259" s="19">
        <v>72</v>
      </c>
    </row>
    <row r="260" spans="1:5">
      <c r="A260" s="1">
        <v>259</v>
      </c>
      <c r="B260" s="1" t="s">
        <v>293</v>
      </c>
      <c r="C260" s="1" t="s">
        <v>113</v>
      </c>
      <c r="D260" s="19">
        <v>11</v>
      </c>
      <c r="E260" s="19">
        <v>49</v>
      </c>
    </row>
    <row r="261" spans="1:5">
      <c r="A261" s="1">
        <v>260</v>
      </c>
      <c r="B261" s="1" t="s">
        <v>294</v>
      </c>
      <c r="C261" s="1" t="s">
        <v>140</v>
      </c>
      <c r="D261" s="19">
        <v>26</v>
      </c>
      <c r="E261" s="19">
        <v>27</v>
      </c>
    </row>
    <row r="262" spans="1:5">
      <c r="A262" s="1">
        <v>261</v>
      </c>
      <c r="B262" s="1" t="s">
        <v>295</v>
      </c>
      <c r="C262" s="1" t="s">
        <v>18</v>
      </c>
      <c r="D262" s="19">
        <v>19</v>
      </c>
      <c r="E262" s="19">
        <v>84</v>
      </c>
    </row>
    <row r="263" spans="1:5">
      <c r="A263" s="1">
        <v>262</v>
      </c>
      <c r="B263" s="1" t="s">
        <v>296</v>
      </c>
      <c r="C263" s="1" t="s">
        <v>68</v>
      </c>
      <c r="D263" s="19">
        <v>11</v>
      </c>
      <c r="E263" s="19">
        <v>64</v>
      </c>
    </row>
    <row r="264" spans="1:5">
      <c r="A264" s="1">
        <v>263</v>
      </c>
      <c r="B264" s="1" t="s">
        <v>297</v>
      </c>
      <c r="C264" s="1" t="s">
        <v>45</v>
      </c>
      <c r="D264" s="19">
        <v>9</v>
      </c>
      <c r="E264" s="19">
        <v>80</v>
      </c>
    </row>
    <row r="265" spans="1:5">
      <c r="A265" s="1">
        <v>264</v>
      </c>
      <c r="B265" s="1" t="s">
        <v>298</v>
      </c>
      <c r="C265" s="1" t="s">
        <v>16</v>
      </c>
      <c r="D265" s="19">
        <v>10</v>
      </c>
      <c r="E265" s="19">
        <v>53</v>
      </c>
    </row>
    <row r="266" spans="1:5">
      <c r="A266" s="1">
        <v>265</v>
      </c>
      <c r="B266" s="1" t="s">
        <v>299</v>
      </c>
      <c r="C266" s="1" t="s">
        <v>96</v>
      </c>
      <c r="D266" s="19">
        <v>23</v>
      </c>
      <c r="E266" s="19">
        <v>61</v>
      </c>
    </row>
    <row r="267" spans="1:5">
      <c r="A267" s="1">
        <v>266</v>
      </c>
      <c r="B267" s="1" t="s">
        <v>300</v>
      </c>
      <c r="C267" s="1" t="s">
        <v>96</v>
      </c>
      <c r="D267" s="19">
        <v>19</v>
      </c>
      <c r="E267" s="19">
        <v>99</v>
      </c>
    </row>
    <row r="268" spans="1:5">
      <c r="A268" s="1">
        <v>267</v>
      </c>
      <c r="B268" s="1" t="s">
        <v>301</v>
      </c>
      <c r="C268" s="1" t="s">
        <v>104</v>
      </c>
      <c r="D268" s="19">
        <v>17</v>
      </c>
      <c r="E268" s="19">
        <v>87</v>
      </c>
    </row>
    <row r="269" spans="1:5">
      <c r="A269" s="1">
        <v>268</v>
      </c>
      <c r="B269" s="1" t="s">
        <v>302</v>
      </c>
      <c r="C269" s="1" t="s">
        <v>10</v>
      </c>
      <c r="D269" s="19">
        <v>19</v>
      </c>
      <c r="E269" s="19">
        <v>73</v>
      </c>
    </row>
    <row r="270" spans="1:5">
      <c r="A270" s="1">
        <v>269</v>
      </c>
      <c r="B270" s="1" t="s">
        <v>303</v>
      </c>
      <c r="C270" s="1" t="s">
        <v>38</v>
      </c>
      <c r="D270" s="19">
        <v>26</v>
      </c>
      <c r="E270" s="19">
        <v>95</v>
      </c>
    </row>
    <row r="271" spans="1:5">
      <c r="A271" s="1">
        <v>270</v>
      </c>
      <c r="B271" s="1" t="s">
        <v>304</v>
      </c>
      <c r="C271" s="1" t="s">
        <v>6</v>
      </c>
      <c r="D271" s="19">
        <v>9</v>
      </c>
      <c r="E271" s="19">
        <v>18</v>
      </c>
    </row>
    <row r="272" spans="1:5">
      <c r="A272" s="1">
        <v>271</v>
      </c>
      <c r="B272" s="1" t="s">
        <v>305</v>
      </c>
      <c r="C272" s="1" t="s">
        <v>12</v>
      </c>
      <c r="D272" s="19">
        <v>11</v>
      </c>
      <c r="E272" s="19">
        <v>57</v>
      </c>
    </row>
    <row r="273" spans="1:5">
      <c r="A273" s="1">
        <v>272</v>
      </c>
      <c r="B273" s="1" t="s">
        <v>306</v>
      </c>
      <c r="C273" s="1" t="s">
        <v>24</v>
      </c>
      <c r="D273" s="19">
        <v>17</v>
      </c>
      <c r="E273" s="19">
        <v>25</v>
      </c>
    </row>
    <row r="274" spans="1:5">
      <c r="A274" s="1">
        <v>273</v>
      </c>
      <c r="B274" s="1" t="s">
        <v>307</v>
      </c>
      <c r="C274" s="1" t="s">
        <v>36</v>
      </c>
      <c r="D274" s="19">
        <v>18</v>
      </c>
      <c r="E274" s="19">
        <v>82</v>
      </c>
    </row>
    <row r="275" spans="1:5">
      <c r="A275" s="1">
        <v>274</v>
      </c>
      <c r="B275" s="1" t="s">
        <v>308</v>
      </c>
      <c r="C275" s="1" t="s">
        <v>34</v>
      </c>
      <c r="D275" s="19">
        <v>16</v>
      </c>
      <c r="E275" s="19">
        <v>26</v>
      </c>
    </row>
    <row r="276" spans="1:5">
      <c r="A276" s="1">
        <v>275</v>
      </c>
      <c r="B276" s="1" t="s">
        <v>309</v>
      </c>
      <c r="C276" s="1" t="s">
        <v>47</v>
      </c>
      <c r="D276" s="19">
        <v>20</v>
      </c>
      <c r="E276" s="19">
        <v>73</v>
      </c>
    </row>
    <row r="277" spans="1:5">
      <c r="A277" s="1">
        <v>276</v>
      </c>
      <c r="B277" s="1" t="s">
        <v>310</v>
      </c>
      <c r="C277" s="1" t="s">
        <v>104</v>
      </c>
      <c r="D277" s="19">
        <v>24</v>
      </c>
      <c r="E277" s="19">
        <v>48</v>
      </c>
    </row>
    <row r="278" spans="1:5">
      <c r="A278" s="1">
        <v>277</v>
      </c>
      <c r="B278" s="1" t="s">
        <v>311</v>
      </c>
      <c r="C278" s="1" t="s">
        <v>28</v>
      </c>
      <c r="D278" s="19">
        <v>6</v>
      </c>
      <c r="E278" s="19">
        <v>26</v>
      </c>
    </row>
    <row r="279" spans="1:5">
      <c r="A279" s="1">
        <v>278</v>
      </c>
      <c r="B279" s="1" t="s">
        <v>312</v>
      </c>
      <c r="C279" s="1" t="s">
        <v>16</v>
      </c>
      <c r="D279" s="19">
        <v>22</v>
      </c>
      <c r="E279" s="19">
        <v>70</v>
      </c>
    </row>
    <row r="280" spans="1:5">
      <c r="A280" s="1">
        <v>279</v>
      </c>
      <c r="B280" s="1" t="s">
        <v>313</v>
      </c>
      <c r="C280" s="1" t="s">
        <v>66</v>
      </c>
      <c r="D280" s="19">
        <v>19</v>
      </c>
      <c r="E280" s="19">
        <v>96</v>
      </c>
    </row>
    <row r="281" spans="1:5">
      <c r="A281" s="1">
        <v>280</v>
      </c>
      <c r="B281" s="1" t="s">
        <v>314</v>
      </c>
      <c r="C281" s="1" t="s">
        <v>22</v>
      </c>
      <c r="D281" s="19">
        <v>9</v>
      </c>
      <c r="E281" s="19">
        <v>73</v>
      </c>
    </row>
    <row r="282" spans="1:5">
      <c r="A282" s="1">
        <v>281</v>
      </c>
      <c r="B282" s="1" t="s">
        <v>315</v>
      </c>
      <c r="C282" s="1" t="s">
        <v>28</v>
      </c>
      <c r="D282" s="19">
        <v>10</v>
      </c>
      <c r="E282" s="19">
        <v>89</v>
      </c>
    </row>
    <row r="283" spans="1:5">
      <c r="A283" s="1">
        <v>282</v>
      </c>
      <c r="B283" s="1" t="s">
        <v>316</v>
      </c>
      <c r="C283" s="1" t="s">
        <v>36</v>
      </c>
      <c r="D283" s="19">
        <v>24</v>
      </c>
      <c r="E283" s="19">
        <v>59</v>
      </c>
    </row>
    <row r="284" spans="1:5">
      <c r="A284" s="1">
        <v>283</v>
      </c>
      <c r="B284" s="1" t="s">
        <v>317</v>
      </c>
      <c r="C284" s="1" t="s">
        <v>34</v>
      </c>
      <c r="D284" s="19">
        <v>5</v>
      </c>
      <c r="E284" s="19">
        <v>27</v>
      </c>
    </row>
    <row r="285" spans="1:5">
      <c r="A285" s="1">
        <v>284</v>
      </c>
      <c r="B285" s="1" t="s">
        <v>318</v>
      </c>
      <c r="C285" s="1" t="s">
        <v>140</v>
      </c>
      <c r="D285" s="19">
        <v>3</v>
      </c>
      <c r="E285" s="19">
        <v>30</v>
      </c>
    </row>
    <row r="286" spans="1:5">
      <c r="A286" s="1">
        <v>285</v>
      </c>
      <c r="B286" s="1" t="s">
        <v>319</v>
      </c>
      <c r="C286" s="1" t="s">
        <v>49</v>
      </c>
      <c r="D286" s="19">
        <v>5</v>
      </c>
      <c r="E286" s="19">
        <v>41</v>
      </c>
    </row>
    <row r="287" spans="1:5">
      <c r="A287" s="1">
        <v>286</v>
      </c>
      <c r="B287" s="1" t="s">
        <v>320</v>
      </c>
      <c r="C287" s="1" t="s">
        <v>16</v>
      </c>
      <c r="D287" s="19">
        <v>21</v>
      </c>
      <c r="E287" s="19">
        <v>22</v>
      </c>
    </row>
    <row r="288" spans="1:5">
      <c r="A288" s="1">
        <v>287</v>
      </c>
      <c r="B288" s="1" t="s">
        <v>321</v>
      </c>
      <c r="C288" s="1" t="s">
        <v>16</v>
      </c>
      <c r="D288" s="19">
        <v>5</v>
      </c>
      <c r="E288" s="19">
        <v>31</v>
      </c>
    </row>
    <row r="289" spans="1:5">
      <c r="A289" s="1">
        <v>288</v>
      </c>
      <c r="B289" s="1" t="s">
        <v>322</v>
      </c>
      <c r="C289" s="1" t="s">
        <v>52</v>
      </c>
      <c r="D289" s="19">
        <v>23</v>
      </c>
      <c r="E289" s="19">
        <v>42</v>
      </c>
    </row>
    <row r="290" spans="1:5">
      <c r="A290" s="1">
        <v>289</v>
      </c>
      <c r="B290" s="1" t="s">
        <v>323</v>
      </c>
      <c r="C290" s="1" t="s">
        <v>152</v>
      </c>
      <c r="D290" s="19">
        <v>17</v>
      </c>
      <c r="E290" s="19">
        <v>57</v>
      </c>
    </row>
    <row r="291" spans="1:5">
      <c r="A291" s="1">
        <v>290</v>
      </c>
      <c r="B291" s="1" t="s">
        <v>324</v>
      </c>
      <c r="C291" s="1" t="s">
        <v>32</v>
      </c>
      <c r="D291" s="19">
        <v>11</v>
      </c>
      <c r="E291" s="19">
        <v>49</v>
      </c>
    </row>
    <row r="292" spans="1:5">
      <c r="A292" s="1">
        <v>291</v>
      </c>
      <c r="B292" s="1" t="s">
        <v>325</v>
      </c>
      <c r="C292" s="1" t="s">
        <v>26</v>
      </c>
      <c r="D292" s="19">
        <v>6</v>
      </c>
      <c r="E292" s="19">
        <v>58</v>
      </c>
    </row>
    <row r="293" spans="1:5">
      <c r="A293" s="1">
        <v>292</v>
      </c>
      <c r="B293" s="1" t="s">
        <v>326</v>
      </c>
      <c r="C293" s="1" t="s">
        <v>34</v>
      </c>
      <c r="D293" s="19">
        <v>12</v>
      </c>
      <c r="E293" s="19">
        <v>60</v>
      </c>
    </row>
    <row r="294" spans="1:5">
      <c r="A294" s="1">
        <v>293</v>
      </c>
      <c r="B294" s="1" t="s">
        <v>327</v>
      </c>
      <c r="C294" s="1" t="s">
        <v>10</v>
      </c>
      <c r="D294" s="19">
        <v>13</v>
      </c>
      <c r="E294" s="19">
        <v>57</v>
      </c>
    </row>
    <row r="295" spans="1:5">
      <c r="A295" s="1">
        <v>294</v>
      </c>
      <c r="B295" s="1" t="s">
        <v>328</v>
      </c>
      <c r="C295" s="1" t="s">
        <v>28</v>
      </c>
      <c r="D295" s="19">
        <v>9</v>
      </c>
      <c r="E295" s="19">
        <v>16</v>
      </c>
    </row>
    <row r="296" spans="1:5">
      <c r="A296" s="1">
        <v>295</v>
      </c>
      <c r="B296" s="1" t="s">
        <v>329</v>
      </c>
      <c r="C296" s="1" t="s">
        <v>96</v>
      </c>
      <c r="D296" s="19">
        <v>26</v>
      </c>
      <c r="E296" s="19">
        <v>57</v>
      </c>
    </row>
    <row r="297" spans="1:5">
      <c r="A297" s="1">
        <v>296</v>
      </c>
      <c r="B297" s="1" t="s">
        <v>330</v>
      </c>
      <c r="C297" s="1" t="s">
        <v>52</v>
      </c>
      <c r="D297" s="19">
        <v>10</v>
      </c>
      <c r="E297" s="19">
        <v>70</v>
      </c>
    </row>
    <row r="298" spans="1:5">
      <c r="A298" s="1">
        <v>297</v>
      </c>
      <c r="B298" s="1" t="s">
        <v>331</v>
      </c>
      <c r="C298" s="1" t="s">
        <v>57</v>
      </c>
      <c r="D298" s="19">
        <v>15</v>
      </c>
      <c r="E298" s="19">
        <v>51</v>
      </c>
    </row>
    <row r="299" spans="1:5">
      <c r="A299" s="1">
        <v>298</v>
      </c>
      <c r="B299" s="1" t="s">
        <v>332</v>
      </c>
      <c r="C299" s="1" t="s">
        <v>104</v>
      </c>
      <c r="D299" s="19">
        <v>23</v>
      </c>
      <c r="E299" s="19">
        <v>52</v>
      </c>
    </row>
    <row r="300" spans="1:5">
      <c r="A300" s="1">
        <v>299</v>
      </c>
      <c r="B300" s="1" t="s">
        <v>333</v>
      </c>
      <c r="C300" s="1" t="s">
        <v>75</v>
      </c>
      <c r="D300" s="19">
        <v>7</v>
      </c>
      <c r="E300" s="19">
        <v>15</v>
      </c>
    </row>
    <row r="301" spans="1:5">
      <c r="A301" s="1">
        <v>300</v>
      </c>
      <c r="B301" s="1" t="s">
        <v>334</v>
      </c>
      <c r="C301" s="1" t="s">
        <v>45</v>
      </c>
      <c r="D301" s="19">
        <v>21</v>
      </c>
      <c r="E301" s="19">
        <v>56</v>
      </c>
    </row>
  </sheetData>
  <autoFilter ref="A1:E30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zoomScale="115" zoomScaleNormal="115" topLeftCell="A79" workbookViewId="0">
      <selection activeCell="K94" sqref="K94"/>
    </sheetView>
  </sheetViews>
  <sheetFormatPr defaultColWidth="8.88888888888889" defaultRowHeight="14.4" outlineLevelCol="7"/>
  <cols>
    <col min="2" max="2" width="12.5555555555556" customWidth="1"/>
    <col min="3" max="3" width="10.8888888888889" customWidth="1"/>
    <col min="4" max="4" width="6.22222222222222" customWidth="1"/>
    <col min="5" max="5" width="11.4444444444444" customWidth="1"/>
    <col min="6" max="6" width="6.66666666666667" customWidth="1"/>
    <col min="7" max="7" width="9.22222222222222" customWidth="1"/>
  </cols>
  <sheetData>
    <row r="1" spans="1:7">
      <c r="A1" s="13" t="s">
        <v>1</v>
      </c>
      <c r="B1" s="13" t="s">
        <v>335</v>
      </c>
      <c r="C1" s="13" t="s">
        <v>336</v>
      </c>
      <c r="D1" s="14" t="s">
        <v>337</v>
      </c>
      <c r="E1" s="14"/>
      <c r="F1" s="13" t="s">
        <v>338</v>
      </c>
      <c r="G1" s="13" t="s">
        <v>339</v>
      </c>
    </row>
    <row r="2" spans="1:8">
      <c r="A2" s="15" t="s">
        <v>340</v>
      </c>
      <c r="B2" s="15" t="s">
        <v>341</v>
      </c>
      <c r="C2" s="15" t="s">
        <v>23</v>
      </c>
      <c r="D2" s="16">
        <v>0.0949</v>
      </c>
      <c r="E2" s="17">
        <v>46193</v>
      </c>
      <c r="F2" s="15">
        <v>1</v>
      </c>
      <c r="G2" s="18">
        <f>VLOOKUP(C2,DSMB!$B$1:$E$301,3,0)*VLOOKUP(C2,DSMB!$B$1:$E$301,4,0)</f>
        <v>490</v>
      </c>
      <c r="H2" t="s">
        <v>342</v>
      </c>
    </row>
    <row r="3" spans="1:8">
      <c r="A3" s="15" t="s">
        <v>343</v>
      </c>
      <c r="B3" s="15" t="s">
        <v>344</v>
      </c>
      <c r="C3" s="15" t="s">
        <v>20</v>
      </c>
      <c r="D3" s="16">
        <v>0.638</v>
      </c>
      <c r="E3" s="17">
        <v>45564</v>
      </c>
      <c r="F3" s="15">
        <v>2</v>
      </c>
      <c r="G3" s="18">
        <f>VLOOKUP(C3,DSMB!$B$1:$E$301,3,0)*VLOOKUP(C3,DSMB!$B$1:$E$301,4,0)</f>
        <v>221</v>
      </c>
      <c r="H3" t="s">
        <v>342</v>
      </c>
    </row>
    <row r="4" spans="1:8">
      <c r="A4" s="15" t="s">
        <v>345</v>
      </c>
      <c r="B4" s="15" t="s">
        <v>346</v>
      </c>
      <c r="C4" s="15" t="s">
        <v>44</v>
      </c>
      <c r="D4" s="16">
        <v>0.6824</v>
      </c>
      <c r="E4" s="17">
        <v>45281</v>
      </c>
      <c r="F4" s="15">
        <v>3</v>
      </c>
      <c r="G4" s="18">
        <f>VLOOKUP(C4,DSMB!$B$1:$E$301,3,0)*VLOOKUP(C4,DSMB!$B$1:$E$301,4,0)</f>
        <v>1023</v>
      </c>
      <c r="H4" t="s">
        <v>342</v>
      </c>
    </row>
    <row r="5" spans="1:8">
      <c r="A5" s="15" t="s">
        <v>347</v>
      </c>
      <c r="B5" s="15" t="s">
        <v>348</v>
      </c>
      <c r="C5" s="15" t="s">
        <v>29</v>
      </c>
      <c r="D5" s="16">
        <v>0.4493</v>
      </c>
      <c r="E5" s="17">
        <v>45977</v>
      </c>
      <c r="F5" s="15">
        <v>1</v>
      </c>
      <c r="G5" s="18">
        <f>VLOOKUP(C5,DSMB!$B$1:$E$301,3,0)*VLOOKUP(C5,DSMB!$B$1:$E$301,4,0)</f>
        <v>720</v>
      </c>
      <c r="H5" t="s">
        <v>342</v>
      </c>
    </row>
    <row r="6" spans="1:8">
      <c r="A6" s="15" t="s">
        <v>349</v>
      </c>
      <c r="B6" s="15" t="s">
        <v>350</v>
      </c>
      <c r="C6" s="15" t="s">
        <v>35</v>
      </c>
      <c r="D6" s="16">
        <v>0.9974</v>
      </c>
      <c r="E6" s="17">
        <v>45203</v>
      </c>
      <c r="F6" s="15">
        <v>3</v>
      </c>
      <c r="G6" s="18">
        <f>VLOOKUP(C6,DSMB!$B$1:$E$301,3,0)*VLOOKUP(C6,DSMB!$B$1:$E$301,4,0)</f>
        <v>6</v>
      </c>
      <c r="H6" t="s">
        <v>342</v>
      </c>
    </row>
    <row r="7" spans="1:8">
      <c r="A7" s="15" t="s">
        <v>351</v>
      </c>
      <c r="B7" s="15" t="s">
        <v>352</v>
      </c>
      <c r="C7" s="15" t="s">
        <v>40</v>
      </c>
      <c r="D7" s="16">
        <v>0.2782</v>
      </c>
      <c r="E7" s="17">
        <v>45504</v>
      </c>
      <c r="F7" s="15">
        <v>3</v>
      </c>
      <c r="G7" s="18">
        <f>VLOOKUP(C7,DSMB!$B$1:$E$301,3,0)*VLOOKUP(C7,DSMB!$B$1:$E$301,4,0)</f>
        <v>115</v>
      </c>
      <c r="H7" t="s">
        <v>342</v>
      </c>
    </row>
    <row r="8" spans="1:8">
      <c r="A8" s="15" t="s">
        <v>353</v>
      </c>
      <c r="B8" s="15" t="s">
        <v>352</v>
      </c>
      <c r="C8" s="15" t="s">
        <v>5</v>
      </c>
      <c r="D8" s="16">
        <v>0.6675</v>
      </c>
      <c r="E8" s="17">
        <v>46283</v>
      </c>
      <c r="F8" s="15">
        <v>0</v>
      </c>
      <c r="G8" s="18">
        <f>VLOOKUP(C8,DSMB!$B$1:$E$301,3,0)*VLOOKUP(C8,DSMB!$B$1:$E$301,4,0)</f>
        <v>208</v>
      </c>
      <c r="H8" t="s">
        <v>342</v>
      </c>
    </row>
    <row r="9" spans="1:8">
      <c r="A9" s="15" t="s">
        <v>354</v>
      </c>
      <c r="B9" s="15" t="s">
        <v>355</v>
      </c>
      <c r="C9" s="15" t="s">
        <v>27</v>
      </c>
      <c r="D9" s="16">
        <v>0.388</v>
      </c>
      <c r="E9" s="17">
        <v>45363</v>
      </c>
      <c r="F9" s="15">
        <v>1</v>
      </c>
      <c r="G9" s="18">
        <f>VLOOKUP(C9,DSMB!$B$1:$E$301,3,0)*VLOOKUP(C9,DSMB!$B$1:$E$301,4,0)</f>
        <v>780</v>
      </c>
      <c r="H9" t="s">
        <v>342</v>
      </c>
    </row>
    <row r="10" spans="1:8">
      <c r="A10" s="15" t="s">
        <v>356</v>
      </c>
      <c r="B10" s="15" t="s">
        <v>350</v>
      </c>
      <c r="C10" s="15" t="s">
        <v>55</v>
      </c>
      <c r="D10" s="16">
        <v>0.4943</v>
      </c>
      <c r="E10" s="17">
        <v>45176</v>
      </c>
      <c r="F10" s="15">
        <v>3</v>
      </c>
      <c r="G10" s="18">
        <f>VLOOKUP(C10,DSMB!$B$1:$E$301,3,0)*VLOOKUP(C10,DSMB!$B$1:$E$301,4,0)</f>
        <v>852</v>
      </c>
      <c r="H10" t="s">
        <v>342</v>
      </c>
    </row>
    <row r="11" spans="1:8">
      <c r="A11" s="15" t="s">
        <v>357</v>
      </c>
      <c r="B11" s="15" t="s">
        <v>358</v>
      </c>
      <c r="C11" s="15" t="s">
        <v>44</v>
      </c>
      <c r="D11" s="16">
        <v>0.4352</v>
      </c>
      <c r="E11" s="17">
        <v>45660</v>
      </c>
      <c r="F11" s="15">
        <v>0</v>
      </c>
      <c r="G11" s="18">
        <f>VLOOKUP(C11,DSMB!$B$1:$E$301,3,0)*VLOOKUP(C11,DSMB!$B$1:$E$301,4,0)</f>
        <v>1023</v>
      </c>
      <c r="H11" t="s">
        <v>342</v>
      </c>
    </row>
    <row r="12" spans="1:8">
      <c r="A12" s="15" t="s">
        <v>359</v>
      </c>
      <c r="B12" s="15" t="s">
        <v>360</v>
      </c>
      <c r="C12" s="15" t="s">
        <v>20</v>
      </c>
      <c r="D12" s="16">
        <v>0.3759</v>
      </c>
      <c r="E12" s="17">
        <v>45949</v>
      </c>
      <c r="F12" s="15">
        <v>0</v>
      </c>
      <c r="G12" s="18">
        <f>VLOOKUP(C12,DSMB!$B$1:$E$301,3,0)*VLOOKUP(C12,DSMB!$B$1:$E$301,4,0)</f>
        <v>221</v>
      </c>
      <c r="H12" t="s">
        <v>342</v>
      </c>
    </row>
    <row r="13" spans="1:8">
      <c r="A13" s="15" t="s">
        <v>361</v>
      </c>
      <c r="B13" s="15" t="s">
        <v>362</v>
      </c>
      <c r="C13" s="15" t="s">
        <v>5</v>
      </c>
      <c r="D13" s="16">
        <v>0.1731</v>
      </c>
      <c r="E13" s="17">
        <v>46344</v>
      </c>
      <c r="F13" s="15">
        <v>0</v>
      </c>
      <c r="G13" s="18">
        <f>VLOOKUP(C13,DSMB!$B$1:$E$301,3,0)*VLOOKUP(C13,DSMB!$B$1:$E$301,4,0)</f>
        <v>208</v>
      </c>
      <c r="H13" t="s">
        <v>342</v>
      </c>
    </row>
    <row r="14" spans="1:8">
      <c r="A14" s="15" t="s">
        <v>363</v>
      </c>
      <c r="B14" s="15" t="s">
        <v>364</v>
      </c>
      <c r="C14" s="15" t="s">
        <v>41</v>
      </c>
      <c r="D14" s="16">
        <v>0.7156</v>
      </c>
      <c r="E14" s="17">
        <v>46313</v>
      </c>
      <c r="F14" s="15">
        <v>2</v>
      </c>
      <c r="G14" s="18">
        <f>VLOOKUP(C14,DSMB!$B$1:$E$301,3,0)*VLOOKUP(C14,DSMB!$B$1:$E$301,4,0)</f>
        <v>364</v>
      </c>
      <c r="H14" t="s">
        <v>342</v>
      </c>
    </row>
    <row r="15" spans="1:8">
      <c r="A15" s="15" t="s">
        <v>365</v>
      </c>
      <c r="B15" s="15" t="s">
        <v>366</v>
      </c>
      <c r="C15" s="15" t="s">
        <v>9</v>
      </c>
      <c r="D15" s="16">
        <v>0.2497</v>
      </c>
      <c r="E15" s="17">
        <v>45703</v>
      </c>
      <c r="F15" s="15">
        <v>2</v>
      </c>
      <c r="G15" s="18">
        <f>VLOOKUP(C15,DSMB!$B$1:$E$301,3,0)*VLOOKUP(C15,DSMB!$B$1:$E$301,4,0)</f>
        <v>12</v>
      </c>
      <c r="H15" t="s">
        <v>342</v>
      </c>
    </row>
    <row r="16" spans="1:8">
      <c r="A16" s="15" t="s">
        <v>367</v>
      </c>
      <c r="B16" s="15" t="s">
        <v>368</v>
      </c>
      <c r="C16" s="15" t="s">
        <v>13</v>
      </c>
      <c r="D16" s="16">
        <v>0.2548</v>
      </c>
      <c r="E16" s="17">
        <v>45758</v>
      </c>
      <c r="F16" s="15">
        <v>2</v>
      </c>
      <c r="G16" s="18">
        <f>VLOOKUP(C16,DSMB!$B$1:$E$301,3,0)*VLOOKUP(C16,DSMB!$B$1:$E$301,4,0)</f>
        <v>2</v>
      </c>
      <c r="H16" t="s">
        <v>342</v>
      </c>
    </row>
    <row r="17" spans="1:8">
      <c r="A17" s="15" t="s">
        <v>369</v>
      </c>
      <c r="B17" s="15" t="s">
        <v>358</v>
      </c>
      <c r="C17" s="15" t="s">
        <v>51</v>
      </c>
      <c r="D17" s="16">
        <v>0.8407</v>
      </c>
      <c r="E17" s="17">
        <v>45164</v>
      </c>
      <c r="F17" s="15">
        <v>2</v>
      </c>
      <c r="G17" s="18">
        <f>VLOOKUP(C17,DSMB!$B$1:$E$301,3,0)*VLOOKUP(C17,DSMB!$B$1:$E$301,4,0)</f>
        <v>112</v>
      </c>
      <c r="H17" t="s">
        <v>342</v>
      </c>
    </row>
    <row r="18" spans="1:8">
      <c r="A18" s="15" t="s">
        <v>370</v>
      </c>
      <c r="B18" s="15" t="s">
        <v>355</v>
      </c>
      <c r="C18" s="15" t="s">
        <v>20</v>
      </c>
      <c r="D18" s="16">
        <v>0.0299</v>
      </c>
      <c r="E18" s="17">
        <v>45067</v>
      </c>
      <c r="F18" s="15">
        <v>3</v>
      </c>
      <c r="G18" s="18">
        <f>VLOOKUP(C18,DSMB!$B$1:$E$301,3,0)*VLOOKUP(C18,DSMB!$B$1:$E$301,4,0)</f>
        <v>221</v>
      </c>
      <c r="H18" t="s">
        <v>342</v>
      </c>
    </row>
    <row r="19" spans="1:8">
      <c r="A19" s="15" t="s">
        <v>371</v>
      </c>
      <c r="B19" s="15" t="s">
        <v>372</v>
      </c>
      <c r="C19" s="15" t="s">
        <v>27</v>
      </c>
      <c r="D19" s="16">
        <v>0.8301</v>
      </c>
      <c r="E19" s="17">
        <v>46103</v>
      </c>
      <c r="F19" s="15">
        <v>1</v>
      </c>
      <c r="G19" s="18">
        <f>VLOOKUP(C19,DSMB!$B$1:$E$301,3,0)*VLOOKUP(C19,DSMB!$B$1:$E$301,4,0)</f>
        <v>780</v>
      </c>
      <c r="H19" t="s">
        <v>342</v>
      </c>
    </row>
    <row r="20" spans="1:8">
      <c r="A20" s="15" t="s">
        <v>373</v>
      </c>
      <c r="B20" s="15" t="s">
        <v>374</v>
      </c>
      <c r="C20" s="15" t="s">
        <v>43</v>
      </c>
      <c r="D20" s="16">
        <v>0.1265</v>
      </c>
      <c r="E20" s="17">
        <v>46103</v>
      </c>
      <c r="F20" s="15">
        <v>1</v>
      </c>
      <c r="G20" s="18">
        <f>VLOOKUP(C20,DSMB!$B$1:$E$301,3,0)*VLOOKUP(C20,DSMB!$B$1:$E$301,4,0)</f>
        <v>1032</v>
      </c>
      <c r="H20" t="s">
        <v>342</v>
      </c>
    </row>
    <row r="21" spans="1:8">
      <c r="A21" s="15" t="s">
        <v>375</v>
      </c>
      <c r="B21" s="15" t="s">
        <v>374</v>
      </c>
      <c r="C21" s="15" t="s">
        <v>46</v>
      </c>
      <c r="D21" s="16">
        <v>0.8306</v>
      </c>
      <c r="E21" s="17">
        <v>45059</v>
      </c>
      <c r="F21" s="15">
        <v>1</v>
      </c>
      <c r="G21" s="18">
        <f>VLOOKUP(C21,DSMB!$B$1:$E$301,3,0)*VLOOKUP(C21,DSMB!$B$1:$E$301,4,0)</f>
        <v>45</v>
      </c>
      <c r="H21" t="s">
        <v>342</v>
      </c>
    </row>
    <row r="22" spans="1:8">
      <c r="A22" s="15" t="s">
        <v>376</v>
      </c>
      <c r="B22" s="15" t="s">
        <v>377</v>
      </c>
      <c r="C22" s="15" t="s">
        <v>55</v>
      </c>
      <c r="D22" s="16">
        <v>0.8751</v>
      </c>
      <c r="E22" s="17">
        <v>45154</v>
      </c>
      <c r="F22" s="15">
        <v>3</v>
      </c>
      <c r="G22" s="18">
        <f>VLOOKUP(C22,DSMB!$B$1:$E$301,3,0)*VLOOKUP(C22,DSMB!$B$1:$E$301,4,0)</f>
        <v>852</v>
      </c>
      <c r="H22" t="s">
        <v>342</v>
      </c>
    </row>
    <row r="23" spans="1:8">
      <c r="A23" s="15" t="s">
        <v>378</v>
      </c>
      <c r="B23" s="15" t="s">
        <v>341</v>
      </c>
      <c r="C23" s="15" t="s">
        <v>56</v>
      </c>
      <c r="D23" s="16">
        <v>0.9314</v>
      </c>
      <c r="E23" s="17">
        <v>45185</v>
      </c>
      <c r="F23" s="15">
        <v>3</v>
      </c>
      <c r="G23" s="18">
        <f>VLOOKUP(C23,DSMB!$B$1:$E$301,3,0)*VLOOKUP(C23,DSMB!$B$1:$E$301,4,0)</f>
        <v>1617</v>
      </c>
      <c r="H23" t="s">
        <v>342</v>
      </c>
    </row>
    <row r="24" spans="1:8">
      <c r="A24" s="15" t="s">
        <v>379</v>
      </c>
      <c r="B24" s="15" t="s">
        <v>380</v>
      </c>
      <c r="C24" s="15" t="s">
        <v>7</v>
      </c>
      <c r="D24" s="16">
        <v>0.1337</v>
      </c>
      <c r="E24" s="17">
        <v>45874</v>
      </c>
      <c r="F24" s="15">
        <v>1</v>
      </c>
      <c r="G24" s="18">
        <f>VLOOKUP(C24,DSMB!$B$1:$E$301,3,0)*VLOOKUP(C24,DSMB!$B$1:$E$301,4,0)</f>
        <v>174</v>
      </c>
      <c r="H24" t="s">
        <v>342</v>
      </c>
    </row>
    <row r="25" spans="1:8">
      <c r="A25" s="15" t="s">
        <v>381</v>
      </c>
      <c r="B25" s="15" t="s">
        <v>380</v>
      </c>
      <c r="C25" s="15" t="s">
        <v>39</v>
      </c>
      <c r="D25" s="16">
        <v>0.2953</v>
      </c>
      <c r="E25" s="17">
        <v>45097</v>
      </c>
      <c r="F25" s="15">
        <v>2</v>
      </c>
      <c r="G25" s="18">
        <f>VLOOKUP(C25,DSMB!$B$1:$E$301,3,0)*VLOOKUP(C25,DSMB!$B$1:$E$301,4,0)</f>
        <v>105</v>
      </c>
      <c r="H25" t="s">
        <v>342</v>
      </c>
    </row>
    <row r="26" spans="1:8">
      <c r="A26" s="15" t="s">
        <v>382</v>
      </c>
      <c r="B26" s="15" t="s">
        <v>352</v>
      </c>
      <c r="C26" s="15" t="s">
        <v>20</v>
      </c>
      <c r="D26" s="16">
        <v>0.0489</v>
      </c>
      <c r="E26" s="17">
        <v>45073</v>
      </c>
      <c r="F26" s="15">
        <v>0</v>
      </c>
      <c r="G26" s="18">
        <f>VLOOKUP(C26,DSMB!$B$1:$E$301,3,0)*VLOOKUP(C26,DSMB!$B$1:$E$301,4,0)</f>
        <v>221</v>
      </c>
      <c r="H26" t="s">
        <v>342</v>
      </c>
    </row>
    <row r="27" spans="1:8">
      <c r="A27" s="15" t="s">
        <v>383</v>
      </c>
      <c r="B27" s="15" t="s">
        <v>384</v>
      </c>
      <c r="C27" s="15" t="s">
        <v>21</v>
      </c>
      <c r="D27" s="16">
        <v>0.3627</v>
      </c>
      <c r="E27" s="17">
        <v>46306</v>
      </c>
      <c r="F27" s="15">
        <v>3</v>
      </c>
      <c r="G27" s="18">
        <f>VLOOKUP(C27,DSMB!$B$1:$E$301,3,0)*VLOOKUP(C27,DSMB!$B$1:$E$301,4,0)</f>
        <v>55</v>
      </c>
      <c r="H27" t="s">
        <v>342</v>
      </c>
    </row>
    <row r="28" spans="1:8">
      <c r="A28" s="15" t="s">
        <v>385</v>
      </c>
      <c r="B28" s="15" t="s">
        <v>386</v>
      </c>
      <c r="C28" s="15" t="s">
        <v>9</v>
      </c>
      <c r="D28" s="16">
        <v>0.2131</v>
      </c>
      <c r="E28" s="17">
        <v>45427</v>
      </c>
      <c r="F28" s="15">
        <v>1</v>
      </c>
      <c r="G28" s="18">
        <f>VLOOKUP(C28,DSMB!$B$1:$E$301,3,0)*VLOOKUP(C28,DSMB!$B$1:$E$301,4,0)</f>
        <v>12</v>
      </c>
      <c r="H28" t="s">
        <v>342</v>
      </c>
    </row>
    <row r="29" spans="1:8">
      <c r="A29" s="15" t="s">
        <v>387</v>
      </c>
      <c r="B29" s="15" t="s">
        <v>341</v>
      </c>
      <c r="C29" s="15" t="s">
        <v>20</v>
      </c>
      <c r="D29" s="16">
        <v>0.4542</v>
      </c>
      <c r="E29" s="17">
        <v>45123</v>
      </c>
      <c r="F29" s="15">
        <v>0</v>
      </c>
      <c r="G29" s="18">
        <f>VLOOKUP(C29,DSMB!$B$1:$E$301,3,0)*VLOOKUP(C29,DSMB!$B$1:$E$301,4,0)</f>
        <v>221</v>
      </c>
      <c r="H29" t="s">
        <v>342</v>
      </c>
    </row>
    <row r="30" spans="1:8">
      <c r="A30" s="15" t="s">
        <v>219</v>
      </c>
      <c r="B30" s="15" t="s">
        <v>384</v>
      </c>
      <c r="C30" s="15" t="s">
        <v>20</v>
      </c>
      <c r="D30" s="16">
        <v>0.3713</v>
      </c>
      <c r="E30" s="17">
        <v>45784</v>
      </c>
      <c r="F30" s="15">
        <v>1</v>
      </c>
      <c r="G30" s="18">
        <f>VLOOKUP(C30,DSMB!$B$1:$E$301,3,0)*VLOOKUP(C30,DSMB!$B$1:$E$301,4,0)</f>
        <v>221</v>
      </c>
      <c r="H30" t="s">
        <v>342</v>
      </c>
    </row>
    <row r="31" spans="1:8">
      <c r="A31" s="15" t="s">
        <v>388</v>
      </c>
      <c r="B31" s="15" t="s">
        <v>389</v>
      </c>
      <c r="C31" s="15" t="s">
        <v>17</v>
      </c>
      <c r="D31" s="16">
        <v>0.7413</v>
      </c>
      <c r="E31" s="17">
        <v>45362</v>
      </c>
      <c r="F31" s="15">
        <v>2</v>
      </c>
      <c r="G31" s="18">
        <f>VLOOKUP(C31,DSMB!$B$1:$E$301,3,0)*VLOOKUP(C31,DSMB!$B$1:$E$301,4,0)</f>
        <v>900</v>
      </c>
      <c r="H31" t="s">
        <v>342</v>
      </c>
    </row>
    <row r="32" spans="1:8">
      <c r="A32" s="15" t="s">
        <v>390</v>
      </c>
      <c r="B32" s="15" t="s">
        <v>391</v>
      </c>
      <c r="C32" s="15" t="s">
        <v>42</v>
      </c>
      <c r="D32" s="16">
        <v>0.1726</v>
      </c>
      <c r="E32" s="17">
        <v>45858</v>
      </c>
      <c r="F32" s="15">
        <v>0</v>
      </c>
      <c r="G32" s="18">
        <f>VLOOKUP(C32,DSMB!$B$1:$E$301,3,0)*VLOOKUP(C32,DSMB!$B$1:$E$301,4,0)</f>
        <v>52</v>
      </c>
      <c r="H32" t="s">
        <v>342</v>
      </c>
    </row>
    <row r="33" spans="1:8">
      <c r="A33" s="15" t="s">
        <v>392</v>
      </c>
      <c r="B33" s="15" t="s">
        <v>393</v>
      </c>
      <c r="C33" s="15" t="s">
        <v>43</v>
      </c>
      <c r="D33" s="16">
        <v>0.9223</v>
      </c>
      <c r="E33" s="17">
        <v>46156</v>
      </c>
      <c r="F33" s="15">
        <v>2</v>
      </c>
      <c r="G33" s="18">
        <f>VLOOKUP(C33,DSMB!$B$1:$E$301,3,0)*VLOOKUP(C33,DSMB!$B$1:$E$301,4,0)</f>
        <v>1032</v>
      </c>
      <c r="H33" t="s">
        <v>342</v>
      </c>
    </row>
    <row r="34" spans="1:8">
      <c r="A34" s="15" t="s">
        <v>394</v>
      </c>
      <c r="B34" s="15" t="s">
        <v>393</v>
      </c>
      <c r="C34" s="15" t="s">
        <v>17</v>
      </c>
      <c r="D34" s="16">
        <v>0.4084</v>
      </c>
      <c r="E34" s="17">
        <v>45665</v>
      </c>
      <c r="F34" s="15">
        <v>3</v>
      </c>
      <c r="G34" s="18">
        <f>VLOOKUP(C34,DSMB!$B$1:$E$301,3,0)*VLOOKUP(C34,DSMB!$B$1:$E$301,4,0)</f>
        <v>900</v>
      </c>
      <c r="H34" t="s">
        <v>342</v>
      </c>
    </row>
    <row r="35" spans="1:8">
      <c r="A35" s="15" t="s">
        <v>395</v>
      </c>
      <c r="B35" s="15" t="s">
        <v>396</v>
      </c>
      <c r="C35" s="15" t="s">
        <v>43</v>
      </c>
      <c r="D35" s="16">
        <v>0.647</v>
      </c>
      <c r="E35" s="17">
        <v>46305</v>
      </c>
      <c r="F35" s="15">
        <v>0</v>
      </c>
      <c r="G35" s="18">
        <f>VLOOKUP(C35,DSMB!$B$1:$E$301,3,0)*VLOOKUP(C35,DSMB!$B$1:$E$301,4,0)</f>
        <v>1032</v>
      </c>
      <c r="H35" t="s">
        <v>342</v>
      </c>
    </row>
    <row r="36" spans="1:8">
      <c r="A36" s="15" t="s">
        <v>397</v>
      </c>
      <c r="B36" s="15" t="s">
        <v>391</v>
      </c>
      <c r="C36" s="15" t="s">
        <v>51</v>
      </c>
      <c r="D36" s="16">
        <v>0.7588</v>
      </c>
      <c r="E36" s="17">
        <v>46017</v>
      </c>
      <c r="F36" s="15">
        <v>1</v>
      </c>
      <c r="G36" s="18">
        <f>VLOOKUP(C36,DSMB!$B$1:$E$301,3,0)*VLOOKUP(C36,DSMB!$B$1:$E$301,4,0)</f>
        <v>112</v>
      </c>
      <c r="H36" t="s">
        <v>342</v>
      </c>
    </row>
    <row r="37" spans="1:8">
      <c r="A37" s="15" t="s">
        <v>398</v>
      </c>
      <c r="B37" s="15" t="s">
        <v>341</v>
      </c>
      <c r="C37" s="15" t="s">
        <v>13</v>
      </c>
      <c r="D37" s="16">
        <v>0.8311</v>
      </c>
      <c r="E37" s="17">
        <v>46151</v>
      </c>
      <c r="F37" s="15">
        <v>1</v>
      </c>
      <c r="G37" s="18">
        <f>VLOOKUP(C37,DSMB!$B$1:$E$301,3,0)*VLOOKUP(C37,DSMB!$B$1:$E$301,4,0)</f>
        <v>2</v>
      </c>
      <c r="H37" t="s">
        <v>342</v>
      </c>
    </row>
    <row r="38" spans="1:8">
      <c r="A38" s="15" t="s">
        <v>399</v>
      </c>
      <c r="B38" s="15" t="s">
        <v>352</v>
      </c>
      <c r="C38" s="15" t="s">
        <v>17</v>
      </c>
      <c r="D38" s="16">
        <v>0.3286</v>
      </c>
      <c r="E38" s="17">
        <v>45605</v>
      </c>
      <c r="F38" s="15">
        <v>1</v>
      </c>
      <c r="G38" s="18">
        <f>VLOOKUP(C38,DSMB!$B$1:$E$301,3,0)*VLOOKUP(C38,DSMB!$B$1:$E$301,4,0)</f>
        <v>900</v>
      </c>
      <c r="H38" t="s">
        <v>342</v>
      </c>
    </row>
    <row r="39" spans="1:8">
      <c r="A39" s="15" t="s">
        <v>400</v>
      </c>
      <c r="B39" s="15" t="s">
        <v>352</v>
      </c>
      <c r="C39" s="15" t="s">
        <v>13</v>
      </c>
      <c r="D39" s="16">
        <v>0.0395</v>
      </c>
      <c r="E39" s="17">
        <v>45579</v>
      </c>
      <c r="F39" s="15">
        <v>1</v>
      </c>
      <c r="G39" s="18">
        <f>VLOOKUP(C39,DSMB!$B$1:$E$301,3,0)*VLOOKUP(C39,DSMB!$B$1:$E$301,4,0)</f>
        <v>2</v>
      </c>
      <c r="H39" t="s">
        <v>342</v>
      </c>
    </row>
    <row r="40" spans="1:8">
      <c r="A40" s="15" t="s">
        <v>401</v>
      </c>
      <c r="B40" s="15" t="s">
        <v>352</v>
      </c>
      <c r="C40" s="15" t="s">
        <v>7</v>
      </c>
      <c r="D40" s="16">
        <v>0.1734</v>
      </c>
      <c r="E40" s="17">
        <v>45977</v>
      </c>
      <c r="F40" s="15">
        <v>2</v>
      </c>
      <c r="G40" s="18">
        <f>VLOOKUP(C40,DSMB!$B$1:$E$301,3,0)*VLOOKUP(C40,DSMB!$B$1:$E$301,4,0)</f>
        <v>174</v>
      </c>
      <c r="H40" t="s">
        <v>342</v>
      </c>
    </row>
    <row r="41" spans="1:8">
      <c r="A41" s="15" t="s">
        <v>402</v>
      </c>
      <c r="B41" s="15" t="s">
        <v>364</v>
      </c>
      <c r="C41" s="15" t="s">
        <v>35</v>
      </c>
      <c r="D41" s="16">
        <v>0.8592</v>
      </c>
      <c r="E41" s="17">
        <v>46019</v>
      </c>
      <c r="F41" s="15">
        <v>2</v>
      </c>
      <c r="G41" s="18">
        <f>VLOOKUP(C41,DSMB!$B$1:$E$301,3,0)*VLOOKUP(C41,DSMB!$B$1:$E$301,4,0)</f>
        <v>6</v>
      </c>
      <c r="H41" t="s">
        <v>342</v>
      </c>
    </row>
    <row r="42" spans="1:8">
      <c r="A42" s="15" t="s">
        <v>403</v>
      </c>
      <c r="B42" s="15" t="s">
        <v>389</v>
      </c>
      <c r="C42" s="15" t="s">
        <v>13</v>
      </c>
      <c r="D42" s="16">
        <v>0.3003</v>
      </c>
      <c r="E42" s="17">
        <v>45115</v>
      </c>
      <c r="F42" s="15">
        <v>1</v>
      </c>
      <c r="G42" s="18">
        <f>VLOOKUP(C42,DSMB!$B$1:$E$301,3,0)*VLOOKUP(C42,DSMB!$B$1:$E$301,4,0)</f>
        <v>2</v>
      </c>
      <c r="H42" t="s">
        <v>342</v>
      </c>
    </row>
    <row r="43" spans="1:8">
      <c r="A43" s="15" t="s">
        <v>404</v>
      </c>
      <c r="B43" s="15" t="s">
        <v>358</v>
      </c>
      <c r="C43" s="15" t="s">
        <v>31</v>
      </c>
      <c r="D43" s="16">
        <v>0.9931</v>
      </c>
      <c r="E43" s="17">
        <v>46084</v>
      </c>
      <c r="F43" s="15">
        <v>3</v>
      </c>
      <c r="G43" s="18">
        <f>VLOOKUP(C43,DSMB!$B$1:$E$301,3,0)*VLOOKUP(C43,DSMB!$B$1:$E$301,4,0)</f>
        <v>972</v>
      </c>
      <c r="H43" t="s">
        <v>342</v>
      </c>
    </row>
    <row r="44" spans="1:8">
      <c r="A44" s="15" t="s">
        <v>405</v>
      </c>
      <c r="B44" s="15" t="s">
        <v>360</v>
      </c>
      <c r="C44" s="15" t="s">
        <v>11</v>
      </c>
      <c r="D44" s="16">
        <v>0.8989</v>
      </c>
      <c r="E44" s="17">
        <v>45063</v>
      </c>
      <c r="F44" s="15">
        <v>3</v>
      </c>
      <c r="G44" s="18">
        <f>VLOOKUP(C44,DSMB!$B$1:$E$301,3,0)*VLOOKUP(C44,DSMB!$B$1:$E$301,4,0)</f>
        <v>105</v>
      </c>
      <c r="H44" t="s">
        <v>342</v>
      </c>
    </row>
    <row r="45" spans="1:8">
      <c r="A45" s="15" t="s">
        <v>406</v>
      </c>
      <c r="B45" s="15" t="s">
        <v>407</v>
      </c>
      <c r="C45" s="15" t="s">
        <v>50</v>
      </c>
      <c r="D45" s="16">
        <v>0.1022</v>
      </c>
      <c r="E45" s="17">
        <v>45491</v>
      </c>
      <c r="F45" s="15">
        <v>3</v>
      </c>
      <c r="G45" s="18">
        <f>VLOOKUP(C45,DSMB!$B$1:$E$301,3,0)*VLOOKUP(C45,DSMB!$B$1:$E$301,4,0)</f>
        <v>400</v>
      </c>
      <c r="H45" t="s">
        <v>342</v>
      </c>
    </row>
    <row r="46" spans="1:8">
      <c r="A46" s="15" t="s">
        <v>408</v>
      </c>
      <c r="B46" s="15" t="s">
        <v>389</v>
      </c>
      <c r="C46" s="15" t="s">
        <v>15</v>
      </c>
      <c r="D46" s="16">
        <v>0.4801</v>
      </c>
      <c r="E46" s="17">
        <v>45232</v>
      </c>
      <c r="F46" s="15">
        <v>3</v>
      </c>
      <c r="G46" s="18">
        <f>VLOOKUP(C46,DSMB!$B$1:$E$301,3,0)*VLOOKUP(C46,DSMB!$B$1:$E$301,4,0)</f>
        <v>140</v>
      </c>
      <c r="H46" t="s">
        <v>342</v>
      </c>
    </row>
    <row r="47" spans="1:8">
      <c r="A47" s="15" t="s">
        <v>409</v>
      </c>
      <c r="B47" s="15" t="s">
        <v>377</v>
      </c>
      <c r="C47" s="15" t="s">
        <v>31</v>
      </c>
      <c r="D47" s="16">
        <v>0.7748</v>
      </c>
      <c r="E47" s="17">
        <v>46069</v>
      </c>
      <c r="F47" s="15">
        <v>0</v>
      </c>
      <c r="G47" s="18">
        <f>VLOOKUP(C47,DSMB!$B$1:$E$301,3,0)*VLOOKUP(C47,DSMB!$B$1:$E$301,4,0)</f>
        <v>972</v>
      </c>
      <c r="H47" t="s">
        <v>342</v>
      </c>
    </row>
    <row r="48" spans="1:8">
      <c r="A48" s="15" t="s">
        <v>410</v>
      </c>
      <c r="B48" s="15" t="s">
        <v>411</v>
      </c>
      <c r="C48" s="15" t="s">
        <v>42</v>
      </c>
      <c r="D48" s="16">
        <v>0.0943</v>
      </c>
      <c r="E48" s="17">
        <v>45360</v>
      </c>
      <c r="F48" s="15">
        <v>2</v>
      </c>
      <c r="G48" s="18">
        <f>VLOOKUP(C48,DSMB!$B$1:$E$301,3,0)*VLOOKUP(C48,DSMB!$B$1:$E$301,4,0)</f>
        <v>52</v>
      </c>
      <c r="H48" t="s">
        <v>342</v>
      </c>
    </row>
    <row r="49" spans="1:8">
      <c r="A49" s="15" t="s">
        <v>412</v>
      </c>
      <c r="B49" s="15" t="s">
        <v>411</v>
      </c>
      <c r="C49" s="15" t="s">
        <v>20</v>
      </c>
      <c r="D49" s="16">
        <v>0.2379</v>
      </c>
      <c r="E49" s="17">
        <v>46358</v>
      </c>
      <c r="F49" s="15">
        <v>0</v>
      </c>
      <c r="G49" s="18">
        <f>VLOOKUP(C49,DSMB!$B$1:$E$301,3,0)*VLOOKUP(C49,DSMB!$B$1:$E$301,4,0)</f>
        <v>221</v>
      </c>
      <c r="H49" t="s">
        <v>342</v>
      </c>
    </row>
    <row r="50" spans="1:8">
      <c r="A50" s="15" t="s">
        <v>413</v>
      </c>
      <c r="B50" s="15" t="s">
        <v>391</v>
      </c>
      <c r="C50" s="15" t="s">
        <v>48</v>
      </c>
      <c r="D50" s="16">
        <v>0.7367</v>
      </c>
      <c r="E50" s="17">
        <v>45956</v>
      </c>
      <c r="F50" s="15">
        <v>2</v>
      </c>
      <c r="G50" s="18">
        <f>VLOOKUP(C50,DSMB!$B$1:$E$301,3,0)*VLOOKUP(C50,DSMB!$B$1:$E$301,4,0)</f>
        <v>410</v>
      </c>
      <c r="H50" t="s">
        <v>342</v>
      </c>
    </row>
    <row r="51" spans="1:8">
      <c r="A51" s="15" t="s">
        <v>414</v>
      </c>
      <c r="B51" s="15" t="s">
        <v>348</v>
      </c>
      <c r="C51" s="15" t="s">
        <v>46</v>
      </c>
      <c r="D51" s="16">
        <v>0.6242</v>
      </c>
      <c r="E51" s="17">
        <v>45837</v>
      </c>
      <c r="F51" s="15">
        <v>1</v>
      </c>
      <c r="G51" s="18">
        <f>VLOOKUP(C51,DSMB!$B$1:$E$301,3,0)*VLOOKUP(C51,DSMB!$B$1:$E$301,4,0)</f>
        <v>45</v>
      </c>
      <c r="H51" t="s">
        <v>342</v>
      </c>
    </row>
    <row r="52" spans="1:8">
      <c r="A52" s="15" t="s">
        <v>415</v>
      </c>
      <c r="B52" s="15" t="s">
        <v>366</v>
      </c>
      <c r="C52" s="15" t="s">
        <v>17</v>
      </c>
      <c r="D52" s="16">
        <v>0.2864</v>
      </c>
      <c r="E52" s="17">
        <v>45299</v>
      </c>
      <c r="F52" s="15">
        <v>0</v>
      </c>
      <c r="G52" s="18">
        <f>VLOOKUP(C52,DSMB!$B$1:$E$301,3,0)*VLOOKUP(C52,DSMB!$B$1:$E$301,4,0)</f>
        <v>900</v>
      </c>
      <c r="H52" t="s">
        <v>342</v>
      </c>
    </row>
    <row r="53" spans="1:8">
      <c r="A53" s="15" t="s">
        <v>416</v>
      </c>
      <c r="B53" s="15" t="s">
        <v>374</v>
      </c>
      <c r="C53" s="15" t="s">
        <v>53</v>
      </c>
      <c r="D53" s="16">
        <v>0.7473</v>
      </c>
      <c r="E53" s="17">
        <v>45569</v>
      </c>
      <c r="F53" s="15">
        <v>3</v>
      </c>
      <c r="G53" s="18">
        <f>VLOOKUP(C53,DSMB!$B$1:$E$301,3,0)*VLOOKUP(C53,DSMB!$B$1:$E$301,4,0)</f>
        <v>20</v>
      </c>
      <c r="H53" t="s">
        <v>342</v>
      </c>
    </row>
    <row r="54" spans="1:8">
      <c r="A54" s="15" t="s">
        <v>417</v>
      </c>
      <c r="B54" s="15" t="s">
        <v>418</v>
      </c>
      <c r="C54" s="15" t="s">
        <v>37</v>
      </c>
      <c r="D54" s="16">
        <v>0.0892</v>
      </c>
      <c r="E54" s="17">
        <v>45090</v>
      </c>
      <c r="F54" s="15">
        <v>3</v>
      </c>
      <c r="G54" s="18">
        <f>VLOOKUP(C54,DSMB!$B$1:$E$301,3,0)*VLOOKUP(C54,DSMB!$B$1:$E$301,4,0)</f>
        <v>459</v>
      </c>
      <c r="H54" t="s">
        <v>342</v>
      </c>
    </row>
    <row r="55" spans="1:8">
      <c r="A55" s="15" t="s">
        <v>419</v>
      </c>
      <c r="B55" s="15" t="s">
        <v>350</v>
      </c>
      <c r="C55" s="15" t="s">
        <v>29</v>
      </c>
      <c r="D55" s="16">
        <v>0.9698</v>
      </c>
      <c r="E55" s="17">
        <v>45775</v>
      </c>
      <c r="F55" s="15">
        <v>1</v>
      </c>
      <c r="G55" s="18">
        <f>VLOOKUP(C55,DSMB!$B$1:$E$301,3,0)*VLOOKUP(C55,DSMB!$B$1:$E$301,4,0)</f>
        <v>720</v>
      </c>
      <c r="H55" t="s">
        <v>342</v>
      </c>
    </row>
    <row r="56" spans="1:8">
      <c r="A56" s="15" t="s">
        <v>420</v>
      </c>
      <c r="B56" s="15" t="s">
        <v>421</v>
      </c>
      <c r="C56" s="15" t="s">
        <v>21</v>
      </c>
      <c r="D56" s="16">
        <v>0.2339</v>
      </c>
      <c r="E56" s="17">
        <v>45978</v>
      </c>
      <c r="F56" s="15">
        <v>2</v>
      </c>
      <c r="G56" s="18">
        <f>VLOOKUP(C56,DSMB!$B$1:$E$301,3,0)*VLOOKUP(C56,DSMB!$B$1:$E$301,4,0)</f>
        <v>55</v>
      </c>
      <c r="H56" t="s">
        <v>342</v>
      </c>
    </row>
    <row r="57" spans="1:8">
      <c r="A57" s="15" t="s">
        <v>422</v>
      </c>
      <c r="B57" s="15" t="s">
        <v>384</v>
      </c>
      <c r="C57" s="15" t="s">
        <v>31</v>
      </c>
      <c r="D57" s="16">
        <v>0.8006</v>
      </c>
      <c r="E57" s="17">
        <v>46017</v>
      </c>
      <c r="F57" s="15">
        <v>1</v>
      </c>
      <c r="G57" s="18">
        <f>VLOOKUP(C57,DSMB!$B$1:$E$301,3,0)*VLOOKUP(C57,DSMB!$B$1:$E$301,4,0)</f>
        <v>972</v>
      </c>
      <c r="H57" t="s">
        <v>342</v>
      </c>
    </row>
    <row r="58" spans="1:8">
      <c r="A58" s="15" t="s">
        <v>423</v>
      </c>
      <c r="B58" s="15" t="s">
        <v>344</v>
      </c>
      <c r="C58" s="15" t="s">
        <v>50</v>
      </c>
      <c r="D58" s="16">
        <v>0.1209</v>
      </c>
      <c r="E58" s="17">
        <v>45663</v>
      </c>
      <c r="F58" s="15">
        <v>2</v>
      </c>
      <c r="G58" s="18">
        <f>VLOOKUP(C58,DSMB!$B$1:$E$301,3,0)*VLOOKUP(C58,DSMB!$B$1:$E$301,4,0)</f>
        <v>400</v>
      </c>
      <c r="H58" t="s">
        <v>342</v>
      </c>
    </row>
    <row r="59" spans="1:8">
      <c r="A59" s="15" t="s">
        <v>424</v>
      </c>
      <c r="B59" s="15" t="s">
        <v>360</v>
      </c>
      <c r="C59" s="15" t="s">
        <v>11</v>
      </c>
      <c r="D59" s="16">
        <v>0.224</v>
      </c>
      <c r="E59" s="17">
        <v>45740</v>
      </c>
      <c r="F59" s="15">
        <v>0</v>
      </c>
      <c r="G59" s="18">
        <f>VLOOKUP(C59,DSMB!$B$1:$E$301,3,0)*VLOOKUP(C59,DSMB!$B$1:$E$301,4,0)</f>
        <v>105</v>
      </c>
      <c r="H59" t="s">
        <v>342</v>
      </c>
    </row>
    <row r="60" spans="1:8">
      <c r="A60" s="15" t="s">
        <v>425</v>
      </c>
      <c r="B60" s="15" t="s">
        <v>393</v>
      </c>
      <c r="C60" s="15" t="s">
        <v>13</v>
      </c>
      <c r="D60" s="16">
        <v>0.2213</v>
      </c>
      <c r="E60" s="17">
        <v>46223</v>
      </c>
      <c r="F60" s="15">
        <v>3</v>
      </c>
      <c r="G60" s="18">
        <f>VLOOKUP(C60,DSMB!$B$1:$E$301,3,0)*VLOOKUP(C60,DSMB!$B$1:$E$301,4,0)</f>
        <v>2</v>
      </c>
      <c r="H60" t="s">
        <v>342</v>
      </c>
    </row>
    <row r="61" spans="1:8">
      <c r="A61" s="15" t="s">
        <v>426</v>
      </c>
      <c r="B61" s="15" t="s">
        <v>396</v>
      </c>
      <c r="C61" s="15" t="s">
        <v>27</v>
      </c>
      <c r="D61" s="16">
        <v>0.1787</v>
      </c>
      <c r="E61" s="17">
        <v>45249</v>
      </c>
      <c r="F61" s="15">
        <v>2</v>
      </c>
      <c r="G61" s="18">
        <f>VLOOKUP(C61,DSMB!$B$1:$E$301,3,0)*VLOOKUP(C61,DSMB!$B$1:$E$301,4,0)</f>
        <v>780</v>
      </c>
      <c r="H61" t="s">
        <v>342</v>
      </c>
    </row>
    <row r="62" spans="1:8">
      <c r="A62" s="15" t="s">
        <v>427</v>
      </c>
      <c r="B62" s="15" t="s">
        <v>428</v>
      </c>
      <c r="C62" s="15" t="s">
        <v>41</v>
      </c>
      <c r="D62" s="16">
        <v>0.7353</v>
      </c>
      <c r="E62" s="17">
        <v>46382</v>
      </c>
      <c r="F62" s="15">
        <v>1</v>
      </c>
      <c r="G62" s="18">
        <f>VLOOKUP(C62,DSMB!$B$1:$E$301,3,0)*VLOOKUP(C62,DSMB!$B$1:$E$301,4,0)</f>
        <v>364</v>
      </c>
      <c r="H62" t="s">
        <v>342</v>
      </c>
    </row>
    <row r="63" spans="1:8">
      <c r="A63" s="15" t="s">
        <v>429</v>
      </c>
      <c r="B63" s="15" t="s">
        <v>341</v>
      </c>
      <c r="C63" s="15" t="s">
        <v>35</v>
      </c>
      <c r="D63" s="16">
        <v>0.0967</v>
      </c>
      <c r="E63" s="17">
        <v>45642</v>
      </c>
      <c r="F63" s="15">
        <v>0</v>
      </c>
      <c r="G63" s="18">
        <f>VLOOKUP(C63,DSMB!$B$1:$E$301,3,0)*VLOOKUP(C63,DSMB!$B$1:$E$301,4,0)</f>
        <v>6</v>
      </c>
      <c r="H63" t="s">
        <v>342</v>
      </c>
    </row>
    <row r="64" spans="1:8">
      <c r="A64" s="15" t="s">
        <v>430</v>
      </c>
      <c r="B64" s="15" t="s">
        <v>374</v>
      </c>
      <c r="C64" s="15" t="s">
        <v>56</v>
      </c>
      <c r="D64" s="16">
        <v>0.8365</v>
      </c>
      <c r="E64" s="17">
        <v>45214</v>
      </c>
      <c r="F64" s="15">
        <v>0</v>
      </c>
      <c r="G64" s="18">
        <f>VLOOKUP(C64,DSMB!$B$1:$E$301,3,0)*VLOOKUP(C64,DSMB!$B$1:$E$301,4,0)</f>
        <v>1617</v>
      </c>
      <c r="H64" t="s">
        <v>342</v>
      </c>
    </row>
    <row r="65" spans="1:8">
      <c r="A65" s="15" t="s">
        <v>431</v>
      </c>
      <c r="B65" s="15" t="s">
        <v>366</v>
      </c>
      <c r="C65" s="15" t="s">
        <v>23</v>
      </c>
      <c r="D65" s="16">
        <v>0.1243</v>
      </c>
      <c r="E65" s="17">
        <v>45384</v>
      </c>
      <c r="F65" s="15">
        <v>0</v>
      </c>
      <c r="G65" s="18">
        <f>VLOOKUP(C65,DSMB!$B$1:$E$301,3,0)*VLOOKUP(C65,DSMB!$B$1:$E$301,4,0)</f>
        <v>490</v>
      </c>
      <c r="H65" t="s">
        <v>342</v>
      </c>
    </row>
    <row r="66" spans="1:8">
      <c r="A66" s="15" t="s">
        <v>432</v>
      </c>
      <c r="B66" s="15" t="s">
        <v>355</v>
      </c>
      <c r="C66" s="15" t="s">
        <v>9</v>
      </c>
      <c r="D66" s="16">
        <v>0.0509</v>
      </c>
      <c r="E66" s="17">
        <v>46327</v>
      </c>
      <c r="F66" s="15">
        <v>0</v>
      </c>
      <c r="G66" s="18">
        <f>VLOOKUP(C66,DSMB!$B$1:$E$301,3,0)*VLOOKUP(C66,DSMB!$B$1:$E$301,4,0)</f>
        <v>12</v>
      </c>
      <c r="H66" t="s">
        <v>342</v>
      </c>
    </row>
    <row r="67" spans="1:8">
      <c r="A67" s="15" t="s">
        <v>433</v>
      </c>
      <c r="B67" s="15" t="s">
        <v>389</v>
      </c>
      <c r="C67" s="15" t="s">
        <v>15</v>
      </c>
      <c r="D67" s="16">
        <v>0.4358</v>
      </c>
      <c r="E67" s="17">
        <v>45827</v>
      </c>
      <c r="F67" s="15">
        <v>0</v>
      </c>
      <c r="G67" s="18">
        <f>VLOOKUP(C67,DSMB!$B$1:$E$301,3,0)*VLOOKUP(C67,DSMB!$B$1:$E$301,4,0)</f>
        <v>140</v>
      </c>
      <c r="H67" t="s">
        <v>342</v>
      </c>
    </row>
    <row r="68" spans="1:8">
      <c r="A68" s="15" t="s">
        <v>434</v>
      </c>
      <c r="B68" s="15" t="s">
        <v>435</v>
      </c>
      <c r="C68" s="15" t="s">
        <v>43</v>
      </c>
      <c r="D68" s="16">
        <v>0.6044</v>
      </c>
      <c r="E68" s="17">
        <v>46041</v>
      </c>
      <c r="F68" s="15">
        <v>0</v>
      </c>
      <c r="G68" s="18">
        <f>VLOOKUP(C68,DSMB!$B$1:$E$301,3,0)*VLOOKUP(C68,DSMB!$B$1:$E$301,4,0)</f>
        <v>1032</v>
      </c>
      <c r="H68" t="s">
        <v>342</v>
      </c>
    </row>
    <row r="69" spans="1:8">
      <c r="A69" s="15" t="s">
        <v>436</v>
      </c>
      <c r="B69" s="15" t="s">
        <v>364</v>
      </c>
      <c r="C69" s="15" t="s">
        <v>7</v>
      </c>
      <c r="D69" s="16">
        <v>0.6571</v>
      </c>
      <c r="E69" s="17">
        <v>46205</v>
      </c>
      <c r="F69" s="15">
        <v>2</v>
      </c>
      <c r="G69" s="18">
        <f>VLOOKUP(C69,DSMB!$B$1:$E$301,3,0)*VLOOKUP(C69,DSMB!$B$1:$E$301,4,0)</f>
        <v>174</v>
      </c>
      <c r="H69" t="s">
        <v>342</v>
      </c>
    </row>
    <row r="70" spans="1:8">
      <c r="A70" s="15" t="s">
        <v>437</v>
      </c>
      <c r="B70" s="15" t="s">
        <v>438</v>
      </c>
      <c r="C70" s="15" t="s">
        <v>42</v>
      </c>
      <c r="D70" s="16">
        <v>0.7639</v>
      </c>
      <c r="E70" s="17">
        <v>46049</v>
      </c>
      <c r="F70" s="15">
        <v>0</v>
      </c>
      <c r="G70" s="18">
        <f>VLOOKUP(C70,DSMB!$B$1:$E$301,3,0)*VLOOKUP(C70,DSMB!$B$1:$E$301,4,0)</f>
        <v>52</v>
      </c>
      <c r="H70" t="s">
        <v>342</v>
      </c>
    </row>
    <row r="71" spans="1:8">
      <c r="A71" s="15" t="s">
        <v>439</v>
      </c>
      <c r="B71" s="15" t="s">
        <v>411</v>
      </c>
      <c r="C71" s="15" t="s">
        <v>17</v>
      </c>
      <c r="D71" s="16">
        <v>0.5624</v>
      </c>
      <c r="E71" s="17">
        <v>46325</v>
      </c>
      <c r="F71" s="15">
        <v>2</v>
      </c>
      <c r="G71" s="18">
        <f>VLOOKUP(C71,DSMB!$B$1:$E$301,3,0)*VLOOKUP(C71,DSMB!$B$1:$E$301,4,0)</f>
        <v>900</v>
      </c>
      <c r="H71" t="s">
        <v>342</v>
      </c>
    </row>
    <row r="72" spans="1:8">
      <c r="A72" s="15" t="s">
        <v>440</v>
      </c>
      <c r="B72" s="15" t="s">
        <v>441</v>
      </c>
      <c r="C72" s="15" t="s">
        <v>46</v>
      </c>
      <c r="D72" s="16">
        <v>0.1902</v>
      </c>
      <c r="E72" s="17">
        <v>46322</v>
      </c>
      <c r="F72" s="15">
        <v>3</v>
      </c>
      <c r="G72" s="18">
        <f>VLOOKUP(C72,DSMB!$B$1:$E$301,3,0)*VLOOKUP(C72,DSMB!$B$1:$E$301,4,0)</f>
        <v>45</v>
      </c>
      <c r="H72" t="s">
        <v>342</v>
      </c>
    </row>
    <row r="73" spans="1:8">
      <c r="A73" s="15" t="s">
        <v>442</v>
      </c>
      <c r="B73" s="15" t="s">
        <v>443</v>
      </c>
      <c r="C73" s="15" t="s">
        <v>31</v>
      </c>
      <c r="D73" s="16">
        <v>0.1945</v>
      </c>
      <c r="E73" s="17">
        <v>46315</v>
      </c>
      <c r="F73" s="15">
        <v>2</v>
      </c>
      <c r="G73" s="18">
        <f>VLOOKUP(C73,DSMB!$B$1:$E$301,3,0)*VLOOKUP(C73,DSMB!$B$1:$E$301,4,0)</f>
        <v>972</v>
      </c>
      <c r="H73" t="s">
        <v>342</v>
      </c>
    </row>
    <row r="74" spans="1:8">
      <c r="A74" s="15" t="s">
        <v>444</v>
      </c>
      <c r="B74" s="15" t="s">
        <v>341</v>
      </c>
      <c r="C74" s="15" t="s">
        <v>39</v>
      </c>
      <c r="D74" s="16">
        <v>0.6595</v>
      </c>
      <c r="E74" s="17">
        <v>45109</v>
      </c>
      <c r="F74" s="15">
        <v>0</v>
      </c>
      <c r="G74" s="18">
        <f>VLOOKUP(C74,DSMB!$B$1:$E$301,3,0)*VLOOKUP(C74,DSMB!$B$1:$E$301,4,0)</f>
        <v>105</v>
      </c>
      <c r="H74" t="s">
        <v>342</v>
      </c>
    </row>
    <row r="75" spans="1:8">
      <c r="A75" s="15" t="s">
        <v>445</v>
      </c>
      <c r="B75" s="15" t="s">
        <v>341</v>
      </c>
      <c r="C75" s="15" t="s">
        <v>7</v>
      </c>
      <c r="D75" s="16">
        <v>0.0781</v>
      </c>
      <c r="E75" s="17">
        <v>46094</v>
      </c>
      <c r="F75" s="15">
        <v>1</v>
      </c>
      <c r="G75" s="18">
        <f>VLOOKUP(C75,DSMB!$B$1:$E$301,3,0)*VLOOKUP(C75,DSMB!$B$1:$E$301,4,0)</f>
        <v>174</v>
      </c>
      <c r="H75" t="s">
        <v>342</v>
      </c>
    </row>
    <row r="76" spans="1:8">
      <c r="A76" s="15" t="s">
        <v>446</v>
      </c>
      <c r="B76" s="15" t="s">
        <v>411</v>
      </c>
      <c r="C76" s="15" t="s">
        <v>5</v>
      </c>
      <c r="D76" s="16">
        <v>0.6222</v>
      </c>
      <c r="E76" s="17">
        <v>45508</v>
      </c>
      <c r="F76" s="15">
        <v>1</v>
      </c>
      <c r="G76" s="18">
        <f>VLOOKUP(C76,DSMB!$B$1:$E$301,3,0)*VLOOKUP(C76,DSMB!$B$1:$E$301,4,0)</f>
        <v>208</v>
      </c>
      <c r="H76" t="s">
        <v>342</v>
      </c>
    </row>
    <row r="77" spans="1:8">
      <c r="A77" s="15" t="s">
        <v>447</v>
      </c>
      <c r="B77" s="15" t="s">
        <v>435</v>
      </c>
      <c r="C77" s="15" t="s">
        <v>33</v>
      </c>
      <c r="D77" s="16">
        <v>0.9825</v>
      </c>
      <c r="E77" s="17">
        <v>45952</v>
      </c>
      <c r="F77" s="15">
        <v>0</v>
      </c>
      <c r="G77" s="18">
        <f>VLOOKUP(C77,DSMB!$B$1:$E$301,3,0)*VLOOKUP(C77,DSMB!$B$1:$E$301,4,0)</f>
        <v>882</v>
      </c>
      <c r="H77" t="s">
        <v>342</v>
      </c>
    </row>
    <row r="78" spans="1:8">
      <c r="A78" s="15" t="s">
        <v>448</v>
      </c>
      <c r="B78" s="15" t="s">
        <v>389</v>
      </c>
      <c r="C78" s="15" t="s">
        <v>33</v>
      </c>
      <c r="D78" s="16">
        <v>0.8969</v>
      </c>
      <c r="E78" s="17">
        <v>45095</v>
      </c>
      <c r="F78" s="15">
        <v>1</v>
      </c>
      <c r="G78" s="18">
        <f>VLOOKUP(C78,DSMB!$B$1:$E$301,3,0)*VLOOKUP(C78,DSMB!$B$1:$E$301,4,0)</f>
        <v>882</v>
      </c>
      <c r="H78" t="s">
        <v>342</v>
      </c>
    </row>
    <row r="79" spans="1:8">
      <c r="A79" s="15" t="s">
        <v>449</v>
      </c>
      <c r="B79" s="15" t="s">
        <v>411</v>
      </c>
      <c r="C79" s="15" t="s">
        <v>27</v>
      </c>
      <c r="D79" s="16">
        <v>0.4516</v>
      </c>
      <c r="E79" s="17">
        <v>45673</v>
      </c>
      <c r="F79" s="15">
        <v>1</v>
      </c>
      <c r="G79" s="18">
        <f>VLOOKUP(C79,DSMB!$B$1:$E$301,3,0)*VLOOKUP(C79,DSMB!$B$1:$E$301,4,0)</f>
        <v>780</v>
      </c>
      <c r="H79" t="s">
        <v>342</v>
      </c>
    </row>
    <row r="80" spans="1:8">
      <c r="A80" s="15" t="s">
        <v>450</v>
      </c>
      <c r="B80" s="15" t="s">
        <v>451</v>
      </c>
      <c r="C80" s="15" t="s">
        <v>13</v>
      </c>
      <c r="D80" s="16">
        <v>0.5455</v>
      </c>
      <c r="E80" s="17">
        <v>46198</v>
      </c>
      <c r="F80" s="15">
        <v>0</v>
      </c>
      <c r="G80" s="18">
        <f>VLOOKUP(C80,DSMB!$B$1:$E$301,3,0)*VLOOKUP(C80,DSMB!$B$1:$E$301,4,0)</f>
        <v>2</v>
      </c>
      <c r="H80" t="s">
        <v>342</v>
      </c>
    </row>
    <row r="81" spans="1:8">
      <c r="A81" s="15" t="s">
        <v>452</v>
      </c>
      <c r="B81" s="15" t="s">
        <v>380</v>
      </c>
      <c r="C81" s="15" t="s">
        <v>53</v>
      </c>
      <c r="D81" s="16">
        <v>0.2019</v>
      </c>
      <c r="E81" s="17">
        <v>45667</v>
      </c>
      <c r="F81" s="15">
        <v>3</v>
      </c>
      <c r="G81" s="18">
        <f>VLOOKUP(C81,DSMB!$B$1:$E$301,3,0)*VLOOKUP(C81,DSMB!$B$1:$E$301,4,0)</f>
        <v>20</v>
      </c>
      <c r="H81" t="s">
        <v>342</v>
      </c>
    </row>
    <row r="82" spans="1:8">
      <c r="A82" s="15" t="s">
        <v>453</v>
      </c>
      <c r="B82" s="15" t="s">
        <v>454</v>
      </c>
      <c r="C82" s="15" t="s">
        <v>23</v>
      </c>
      <c r="D82" s="16">
        <v>0.1695</v>
      </c>
      <c r="E82" s="17">
        <v>46114</v>
      </c>
      <c r="F82" s="15">
        <v>1</v>
      </c>
      <c r="G82" s="18">
        <f>VLOOKUP(C82,DSMB!$B$1:$E$301,3,0)*VLOOKUP(C82,DSMB!$B$1:$E$301,4,0)</f>
        <v>490</v>
      </c>
      <c r="H82" t="s">
        <v>342</v>
      </c>
    </row>
    <row r="83" spans="1:8">
      <c r="A83" s="15" t="s">
        <v>455</v>
      </c>
      <c r="B83" s="15" t="s">
        <v>352</v>
      </c>
      <c r="C83" s="15" t="s">
        <v>55</v>
      </c>
      <c r="D83" s="16">
        <v>0.8793</v>
      </c>
      <c r="E83" s="17">
        <v>45416</v>
      </c>
      <c r="F83" s="15">
        <v>1</v>
      </c>
      <c r="G83" s="18">
        <f>VLOOKUP(C83,DSMB!$B$1:$E$301,3,0)*VLOOKUP(C83,DSMB!$B$1:$E$301,4,0)</f>
        <v>852</v>
      </c>
      <c r="H83" t="s">
        <v>342</v>
      </c>
    </row>
    <row r="84" spans="1:8">
      <c r="A84" s="15" t="s">
        <v>456</v>
      </c>
      <c r="B84" s="15" t="s">
        <v>393</v>
      </c>
      <c r="C84" s="15" t="s">
        <v>5</v>
      </c>
      <c r="D84" s="16">
        <v>0.5794</v>
      </c>
      <c r="E84" s="17">
        <v>45119</v>
      </c>
      <c r="F84" s="15">
        <v>0</v>
      </c>
      <c r="G84" s="18">
        <f>VLOOKUP(C84,DSMB!$B$1:$E$301,3,0)*VLOOKUP(C84,DSMB!$B$1:$E$301,4,0)</f>
        <v>208</v>
      </c>
      <c r="H84" t="s">
        <v>342</v>
      </c>
    </row>
    <row r="85" spans="1:8">
      <c r="A85" s="15" t="s">
        <v>457</v>
      </c>
      <c r="B85" s="15" t="s">
        <v>348</v>
      </c>
      <c r="C85" s="15" t="s">
        <v>25</v>
      </c>
      <c r="D85" s="16">
        <v>0.9349</v>
      </c>
      <c r="E85" s="17">
        <v>46046</v>
      </c>
      <c r="F85" s="15">
        <v>3</v>
      </c>
      <c r="G85" s="18">
        <f>VLOOKUP(C85,DSMB!$B$1:$E$301,3,0)*VLOOKUP(C85,DSMB!$B$1:$E$301,4,0)</f>
        <v>76</v>
      </c>
      <c r="H85" t="s">
        <v>342</v>
      </c>
    </row>
    <row r="86" spans="1:8">
      <c r="A86" s="15" t="s">
        <v>458</v>
      </c>
      <c r="B86" s="15" t="s">
        <v>352</v>
      </c>
      <c r="C86" s="15" t="s">
        <v>15</v>
      </c>
      <c r="D86" s="16">
        <v>0.5478</v>
      </c>
      <c r="E86" s="17">
        <v>46014</v>
      </c>
      <c r="F86" s="15">
        <v>2</v>
      </c>
      <c r="G86" s="18">
        <f>VLOOKUP(C86,DSMB!$B$1:$E$301,3,0)*VLOOKUP(C86,DSMB!$B$1:$E$301,4,0)</f>
        <v>140</v>
      </c>
      <c r="H86" t="s">
        <v>342</v>
      </c>
    </row>
    <row r="87" spans="1:8">
      <c r="A87" s="15" t="s">
        <v>459</v>
      </c>
      <c r="B87" s="15" t="s">
        <v>380</v>
      </c>
      <c r="C87" s="15" t="s">
        <v>37</v>
      </c>
      <c r="D87" s="16">
        <v>0.9131</v>
      </c>
      <c r="E87" s="17">
        <v>46227</v>
      </c>
      <c r="F87" s="15">
        <v>0</v>
      </c>
      <c r="G87" s="18">
        <f>VLOOKUP(C87,DSMB!$B$1:$E$301,3,0)*VLOOKUP(C87,DSMB!$B$1:$E$301,4,0)</f>
        <v>459</v>
      </c>
      <c r="H87" t="s">
        <v>342</v>
      </c>
    </row>
    <row r="88" spans="1:8">
      <c r="A88" s="15" t="s">
        <v>460</v>
      </c>
      <c r="B88" s="15" t="s">
        <v>461</v>
      </c>
      <c r="C88" s="15" t="s">
        <v>29</v>
      </c>
      <c r="D88" s="16">
        <v>0.1</v>
      </c>
      <c r="E88" s="17">
        <v>45108</v>
      </c>
      <c r="F88" s="15">
        <v>1</v>
      </c>
      <c r="G88" s="18">
        <f>VLOOKUP(C88,DSMB!$B$1:$E$301,3,0)*VLOOKUP(C88,DSMB!$B$1:$E$301,4,0)</f>
        <v>720</v>
      </c>
      <c r="H88" t="s">
        <v>342</v>
      </c>
    </row>
    <row r="89" spans="1:8">
      <c r="A89" s="15" t="s">
        <v>462</v>
      </c>
      <c r="B89" s="15" t="s">
        <v>396</v>
      </c>
      <c r="C89" s="15" t="s">
        <v>13</v>
      </c>
      <c r="D89" s="16">
        <v>0.8484</v>
      </c>
      <c r="E89" s="17">
        <v>45442</v>
      </c>
      <c r="F89" s="15">
        <v>1</v>
      </c>
      <c r="G89" s="18">
        <f>VLOOKUP(C89,DSMB!$B$1:$E$301,3,0)*VLOOKUP(C89,DSMB!$B$1:$E$301,4,0)</f>
        <v>2</v>
      </c>
      <c r="H89" t="s">
        <v>342</v>
      </c>
    </row>
    <row r="90" spans="1:8">
      <c r="A90" s="15" t="s">
        <v>463</v>
      </c>
      <c r="B90" s="15" t="s">
        <v>428</v>
      </c>
      <c r="C90" s="15" t="s">
        <v>53</v>
      </c>
      <c r="D90" s="16">
        <v>0.2093</v>
      </c>
      <c r="E90" s="17">
        <v>45600</v>
      </c>
      <c r="F90" s="15">
        <v>0</v>
      </c>
      <c r="G90" s="18">
        <f>VLOOKUP(C90,DSMB!$B$1:$E$301,3,0)*VLOOKUP(C90,DSMB!$B$1:$E$301,4,0)</f>
        <v>20</v>
      </c>
      <c r="H90" t="s">
        <v>342</v>
      </c>
    </row>
    <row r="91" spans="1:8">
      <c r="A91" s="15" t="s">
        <v>464</v>
      </c>
      <c r="B91" s="15" t="s">
        <v>360</v>
      </c>
      <c r="C91" s="15" t="s">
        <v>9</v>
      </c>
      <c r="D91" s="16">
        <v>0.6729</v>
      </c>
      <c r="E91" s="17">
        <v>45188</v>
      </c>
      <c r="F91" s="15">
        <v>2</v>
      </c>
      <c r="G91" s="18">
        <f>VLOOKUP(C91,DSMB!$B$1:$E$301,3,0)*VLOOKUP(C91,DSMB!$B$1:$E$301,4,0)</f>
        <v>12</v>
      </c>
      <c r="H91" t="s">
        <v>342</v>
      </c>
    </row>
    <row r="92" spans="1:8">
      <c r="A92" s="15" t="s">
        <v>465</v>
      </c>
      <c r="B92" s="15" t="s">
        <v>435</v>
      </c>
      <c r="C92" s="15" t="s">
        <v>48</v>
      </c>
      <c r="D92" s="16">
        <v>0.6702</v>
      </c>
      <c r="E92" s="17">
        <v>45661</v>
      </c>
      <c r="F92" s="15">
        <v>0</v>
      </c>
      <c r="G92" s="18">
        <f>VLOOKUP(C92,DSMB!$B$1:$E$301,3,0)*VLOOKUP(C92,DSMB!$B$1:$E$301,4,0)</f>
        <v>410</v>
      </c>
      <c r="H92" t="s">
        <v>342</v>
      </c>
    </row>
    <row r="93" spans="1:8">
      <c r="A93" s="15" t="s">
        <v>466</v>
      </c>
      <c r="B93" s="15" t="s">
        <v>366</v>
      </c>
      <c r="C93" s="15" t="s">
        <v>39</v>
      </c>
      <c r="D93" s="16">
        <v>0.8945</v>
      </c>
      <c r="E93" s="17">
        <v>45287</v>
      </c>
      <c r="F93" s="15">
        <v>3</v>
      </c>
      <c r="G93" s="18">
        <f>VLOOKUP(C93,DSMB!$B$1:$E$301,3,0)*VLOOKUP(C93,DSMB!$B$1:$E$301,4,0)</f>
        <v>105</v>
      </c>
      <c r="H93" t="s">
        <v>342</v>
      </c>
    </row>
    <row r="94" spans="1:8">
      <c r="A94" s="15" t="s">
        <v>467</v>
      </c>
      <c r="B94" s="15" t="s">
        <v>468</v>
      </c>
      <c r="C94" s="15" t="s">
        <v>7</v>
      </c>
      <c r="D94" s="16">
        <v>0.5169</v>
      </c>
      <c r="E94" s="17">
        <v>45101</v>
      </c>
      <c r="F94" s="15">
        <v>0</v>
      </c>
      <c r="G94" s="18">
        <f>VLOOKUP(C94,DSMB!$B$1:$E$301,3,0)*VLOOKUP(C94,DSMB!$B$1:$E$301,4,0)</f>
        <v>174</v>
      </c>
      <c r="H94" t="s">
        <v>342</v>
      </c>
    </row>
    <row r="95" spans="1:8">
      <c r="A95" s="15" t="s">
        <v>469</v>
      </c>
      <c r="B95" s="15" t="s">
        <v>441</v>
      </c>
      <c r="C95" s="15" t="s">
        <v>42</v>
      </c>
      <c r="D95" s="16">
        <v>0.8816</v>
      </c>
      <c r="E95" s="17">
        <v>45073</v>
      </c>
      <c r="F95" s="15">
        <v>2</v>
      </c>
      <c r="G95" s="18">
        <f>VLOOKUP(C95,DSMB!$B$1:$E$301,3,0)*VLOOKUP(C95,DSMB!$B$1:$E$301,4,0)</f>
        <v>52</v>
      </c>
      <c r="H95" t="s">
        <v>342</v>
      </c>
    </row>
    <row r="96" spans="1:8">
      <c r="A96" s="15" t="s">
        <v>470</v>
      </c>
      <c r="B96" s="15" t="s">
        <v>471</v>
      </c>
      <c r="C96" s="15" t="s">
        <v>41</v>
      </c>
      <c r="D96" s="16">
        <v>0.4948</v>
      </c>
      <c r="E96" s="17">
        <v>45849</v>
      </c>
      <c r="F96" s="15">
        <v>1</v>
      </c>
      <c r="G96" s="18">
        <f>VLOOKUP(C96,DSMB!$B$1:$E$301,3,0)*VLOOKUP(C96,DSMB!$B$1:$E$301,4,0)</f>
        <v>364</v>
      </c>
      <c r="H96" t="s">
        <v>342</v>
      </c>
    </row>
    <row r="97" spans="1:8">
      <c r="A97" s="15" t="s">
        <v>472</v>
      </c>
      <c r="B97" s="15" t="s">
        <v>360</v>
      </c>
      <c r="C97" s="15" t="s">
        <v>23</v>
      </c>
      <c r="D97" s="16">
        <v>0.873</v>
      </c>
      <c r="E97" s="17">
        <v>45318</v>
      </c>
      <c r="F97" s="15">
        <v>1</v>
      </c>
      <c r="G97" s="18">
        <f>VLOOKUP(C97,DSMB!$B$1:$E$301,3,0)*VLOOKUP(C97,DSMB!$B$1:$E$301,4,0)</f>
        <v>490</v>
      </c>
      <c r="H97" t="s">
        <v>342</v>
      </c>
    </row>
    <row r="98" spans="1:8">
      <c r="A98" s="15" t="s">
        <v>473</v>
      </c>
      <c r="B98" s="15" t="s">
        <v>391</v>
      </c>
      <c r="C98" s="15" t="s">
        <v>17</v>
      </c>
      <c r="D98" s="16">
        <v>0.2843</v>
      </c>
      <c r="E98" s="17">
        <v>46056</v>
      </c>
      <c r="F98" s="15">
        <v>2</v>
      </c>
      <c r="G98" s="18">
        <f>VLOOKUP(C98,DSMB!$B$1:$E$301,3,0)*VLOOKUP(C98,DSMB!$B$1:$E$301,4,0)</f>
        <v>900</v>
      </c>
      <c r="H98" t="s">
        <v>342</v>
      </c>
    </row>
    <row r="99" spans="1:8">
      <c r="A99" s="15" t="s">
        <v>474</v>
      </c>
      <c r="B99" s="15" t="s">
        <v>396</v>
      </c>
      <c r="C99" s="15" t="s">
        <v>29</v>
      </c>
      <c r="D99" s="16">
        <v>0.4132</v>
      </c>
      <c r="E99" s="17">
        <v>45762</v>
      </c>
      <c r="F99" s="15">
        <v>1</v>
      </c>
      <c r="G99" s="18">
        <f>VLOOKUP(C99,DSMB!$B$1:$E$301,3,0)*VLOOKUP(C99,DSMB!$B$1:$E$301,4,0)</f>
        <v>720</v>
      </c>
      <c r="H99" t="s">
        <v>342</v>
      </c>
    </row>
    <row r="100" spans="1:8">
      <c r="A100" s="15" t="s">
        <v>475</v>
      </c>
      <c r="B100" s="15" t="s">
        <v>393</v>
      </c>
      <c r="C100" s="15" t="s">
        <v>53</v>
      </c>
      <c r="D100" s="16">
        <v>0.7844</v>
      </c>
      <c r="E100" s="17">
        <v>45965</v>
      </c>
      <c r="F100" s="15">
        <v>1</v>
      </c>
      <c r="G100" s="18">
        <f>VLOOKUP(C100,DSMB!$B$1:$E$301,3,0)*VLOOKUP(C100,DSMB!$B$1:$E$301,4,0)</f>
        <v>20</v>
      </c>
      <c r="H100" t="s">
        <v>342</v>
      </c>
    </row>
  </sheetData>
  <mergeCells count="1">
    <mergeCell ref="D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workbookViewId="0">
      <selection activeCell="B2" sqref="B2:B65"/>
    </sheetView>
  </sheetViews>
  <sheetFormatPr defaultColWidth="9" defaultRowHeight="13.8" outlineLevelCol="1"/>
  <cols>
    <col min="1" max="1" width="4" style="7" customWidth="1"/>
    <col min="2" max="2" width="21.8888888888889" style="7" customWidth="1"/>
    <col min="3" max="3" width="14.4444444444444" style="7" customWidth="1"/>
    <col min="4" max="16358" width="9" style="7"/>
    <col min="16359" max="16384" width="9" style="8"/>
  </cols>
  <sheetData>
    <row r="1" spans="1:2">
      <c r="A1" s="9" t="s">
        <v>0</v>
      </c>
      <c r="B1" s="10" t="s">
        <v>476</v>
      </c>
    </row>
    <row r="2" ht="14.4" customHeight="1" spans="1:2">
      <c r="A2" s="11">
        <v>1</v>
      </c>
      <c r="B2" s="7" t="s">
        <v>454</v>
      </c>
    </row>
    <row r="3" spans="1:2">
      <c r="A3" s="11">
        <v>2</v>
      </c>
      <c r="B3" s="7" t="s">
        <v>352</v>
      </c>
    </row>
    <row r="4" ht="14.4" customHeight="1" spans="1:2">
      <c r="A4" s="11">
        <v>3</v>
      </c>
      <c r="B4" s="7" t="s">
        <v>380</v>
      </c>
    </row>
    <row r="5" spans="1:2">
      <c r="A5" s="11">
        <v>4</v>
      </c>
      <c r="B5" s="7" t="s">
        <v>438</v>
      </c>
    </row>
    <row r="6" spans="1:2">
      <c r="A6" s="11">
        <v>5</v>
      </c>
      <c r="B6" s="7" t="s">
        <v>360</v>
      </c>
    </row>
    <row r="7" spans="1:2">
      <c r="A7" s="11">
        <v>6</v>
      </c>
      <c r="B7" s="7" t="s">
        <v>396</v>
      </c>
    </row>
    <row r="8" spans="1:2">
      <c r="A8" s="11">
        <v>7</v>
      </c>
      <c r="B8" s="7" t="s">
        <v>407</v>
      </c>
    </row>
    <row r="9" spans="1:2">
      <c r="A9" s="11">
        <v>8</v>
      </c>
      <c r="B9" s="7" t="s">
        <v>377</v>
      </c>
    </row>
    <row r="10" spans="1:2">
      <c r="A10" s="11">
        <v>9</v>
      </c>
      <c r="B10" s="7" t="s">
        <v>411</v>
      </c>
    </row>
    <row r="11" ht="14.4" customHeight="1" spans="1:2">
      <c r="A11" s="11">
        <v>10</v>
      </c>
      <c r="B11" s="7" t="s">
        <v>341</v>
      </c>
    </row>
    <row r="12" spans="1:2">
      <c r="A12" s="11">
        <v>11</v>
      </c>
      <c r="B12" s="7" t="s">
        <v>341</v>
      </c>
    </row>
    <row r="13" spans="1:2">
      <c r="A13" s="11">
        <v>12</v>
      </c>
      <c r="B13" s="7" t="s">
        <v>380</v>
      </c>
    </row>
    <row r="14" spans="1:2">
      <c r="A14" s="11">
        <v>13</v>
      </c>
      <c r="B14" s="7" t="s">
        <v>411</v>
      </c>
    </row>
    <row r="15" spans="1:2">
      <c r="A15" s="11">
        <v>14</v>
      </c>
      <c r="B15" s="7" t="s">
        <v>364</v>
      </c>
    </row>
    <row r="16" spans="1:2">
      <c r="A16" s="11">
        <v>15</v>
      </c>
      <c r="B16" s="7" t="s">
        <v>366</v>
      </c>
    </row>
    <row r="17" spans="1:2">
      <c r="A17" s="11">
        <v>16</v>
      </c>
      <c r="B17" s="7" t="s">
        <v>384</v>
      </c>
    </row>
    <row r="18" spans="1:2">
      <c r="A18" s="11">
        <v>17</v>
      </c>
      <c r="B18" s="7" t="s">
        <v>441</v>
      </c>
    </row>
    <row r="19" spans="1:2">
      <c r="A19" s="11">
        <v>18</v>
      </c>
      <c r="B19" s="7" t="s">
        <v>352</v>
      </c>
    </row>
    <row r="20" spans="1:2">
      <c r="A20" s="11">
        <v>19</v>
      </c>
      <c r="B20" s="7" t="s">
        <v>352</v>
      </c>
    </row>
    <row r="21" spans="1:2">
      <c r="A21" s="11">
        <v>20</v>
      </c>
      <c r="B21" s="7" t="s">
        <v>366</v>
      </c>
    </row>
    <row r="22" ht="14.4" customHeight="1" spans="1:2">
      <c r="A22" s="11">
        <v>21</v>
      </c>
      <c r="B22" s="7" t="s">
        <v>355</v>
      </c>
    </row>
    <row r="23" ht="14.4" customHeight="1" spans="1:2">
      <c r="A23" s="12">
        <v>22</v>
      </c>
      <c r="B23" s="7" t="s">
        <v>428</v>
      </c>
    </row>
    <row r="24" spans="1:2">
      <c r="A24" s="11">
        <v>23</v>
      </c>
      <c r="B24" s="7" t="s">
        <v>411</v>
      </c>
    </row>
    <row r="25" spans="1:2">
      <c r="A25" s="11">
        <v>24</v>
      </c>
      <c r="B25" s="7" t="s">
        <v>374</v>
      </c>
    </row>
    <row r="26" spans="1:2">
      <c r="A26" s="11">
        <v>25</v>
      </c>
      <c r="B26" s="7" t="s">
        <v>477</v>
      </c>
    </row>
    <row r="27" spans="1:2">
      <c r="A27" s="11">
        <v>26</v>
      </c>
      <c r="B27" s="7" t="s">
        <v>478</v>
      </c>
    </row>
    <row r="28" spans="1:2">
      <c r="A28" s="11">
        <v>27</v>
      </c>
      <c r="B28" s="7" t="s">
        <v>386</v>
      </c>
    </row>
    <row r="29" spans="1:2">
      <c r="A29" s="11">
        <v>28</v>
      </c>
      <c r="B29" s="7" t="s">
        <v>435</v>
      </c>
    </row>
    <row r="30" spans="1:2">
      <c r="A30" s="11">
        <v>29</v>
      </c>
      <c r="B30" s="7" t="s">
        <v>344</v>
      </c>
    </row>
    <row r="31" spans="1:2">
      <c r="A31" s="11">
        <v>30</v>
      </c>
      <c r="B31" s="7" t="s">
        <v>461</v>
      </c>
    </row>
    <row r="32" spans="1:2">
      <c r="A32" s="11">
        <v>31</v>
      </c>
      <c r="B32" s="7" t="s">
        <v>418</v>
      </c>
    </row>
    <row r="33" spans="1:2">
      <c r="A33" s="11">
        <v>32</v>
      </c>
      <c r="B33" s="7" t="s">
        <v>364</v>
      </c>
    </row>
    <row r="34" spans="1:2">
      <c r="A34" s="11">
        <v>33</v>
      </c>
      <c r="B34" s="7" t="s">
        <v>438</v>
      </c>
    </row>
    <row r="35" spans="1:2">
      <c r="A35" s="11">
        <v>34</v>
      </c>
      <c r="B35" s="7" t="s">
        <v>391</v>
      </c>
    </row>
    <row r="36" spans="1:2">
      <c r="A36" s="11">
        <v>35</v>
      </c>
      <c r="B36" s="7" t="s">
        <v>377</v>
      </c>
    </row>
    <row r="37" spans="1:2">
      <c r="A37" s="11">
        <v>36</v>
      </c>
      <c r="B37" s="7" t="s">
        <v>396</v>
      </c>
    </row>
    <row r="38" spans="1:2">
      <c r="A38" s="11">
        <v>37</v>
      </c>
      <c r="B38" s="7" t="s">
        <v>479</v>
      </c>
    </row>
    <row r="39" spans="1:2">
      <c r="A39" s="11">
        <v>38</v>
      </c>
      <c r="B39" s="7" t="s">
        <v>407</v>
      </c>
    </row>
    <row r="40" spans="1:2">
      <c r="A40" s="11">
        <v>39</v>
      </c>
      <c r="B40" s="7" t="s">
        <v>384</v>
      </c>
    </row>
    <row r="41" spans="1:2">
      <c r="A41" s="11">
        <v>40</v>
      </c>
      <c r="B41" s="7" t="s">
        <v>352</v>
      </c>
    </row>
    <row r="42" spans="1:2">
      <c r="A42" s="11">
        <v>41</v>
      </c>
      <c r="B42" s="7" t="s">
        <v>441</v>
      </c>
    </row>
    <row r="43" spans="1:2">
      <c r="A43" s="11">
        <v>42</v>
      </c>
      <c r="B43" s="7" t="s">
        <v>480</v>
      </c>
    </row>
    <row r="44" spans="1:2">
      <c r="A44" s="11">
        <v>43</v>
      </c>
      <c r="B44" s="7" t="s">
        <v>481</v>
      </c>
    </row>
    <row r="45" spans="1:2">
      <c r="A45" s="11">
        <v>44</v>
      </c>
      <c r="B45" s="7" t="s">
        <v>348</v>
      </c>
    </row>
    <row r="46" spans="1:2">
      <c r="A46" s="11">
        <v>45</v>
      </c>
      <c r="B46" s="7" t="s">
        <v>350</v>
      </c>
    </row>
    <row r="47" spans="1:2">
      <c r="A47" s="11">
        <v>46</v>
      </c>
      <c r="B47" s="7" t="s">
        <v>421</v>
      </c>
    </row>
    <row r="48" spans="1:2">
      <c r="A48" s="11">
        <v>47</v>
      </c>
      <c r="B48" s="7" t="s">
        <v>360</v>
      </c>
    </row>
    <row r="49" spans="1:2">
      <c r="A49" s="11">
        <v>48</v>
      </c>
      <c r="B49" s="7" t="s">
        <v>380</v>
      </c>
    </row>
    <row r="50" spans="1:2">
      <c r="A50" s="11">
        <v>49</v>
      </c>
      <c r="B50" s="7" t="s">
        <v>358</v>
      </c>
    </row>
    <row r="51" spans="1:2">
      <c r="A51" s="11">
        <v>50</v>
      </c>
      <c r="B51" s="7" t="s">
        <v>362</v>
      </c>
    </row>
    <row r="52" spans="1:2">
      <c r="A52" s="11">
        <v>51</v>
      </c>
      <c r="B52" s="7" t="s">
        <v>451</v>
      </c>
    </row>
    <row r="53" spans="1:2">
      <c r="A53" s="11">
        <v>52</v>
      </c>
      <c r="B53" s="7" t="s">
        <v>393</v>
      </c>
    </row>
    <row r="54" spans="1:2">
      <c r="A54" s="11">
        <v>53</v>
      </c>
      <c r="B54" s="7" t="s">
        <v>471</v>
      </c>
    </row>
    <row r="55" spans="1:2">
      <c r="A55" s="11">
        <v>54</v>
      </c>
      <c r="B55" s="7" t="s">
        <v>372</v>
      </c>
    </row>
    <row r="56" spans="1:2">
      <c r="A56" s="11">
        <v>55</v>
      </c>
      <c r="B56" s="7" t="s">
        <v>366</v>
      </c>
    </row>
    <row r="57" spans="1:2">
      <c r="A57" s="11">
        <v>56</v>
      </c>
      <c r="B57" s="7" t="s">
        <v>355</v>
      </c>
    </row>
    <row r="58" spans="1:2">
      <c r="A58" s="11">
        <v>57</v>
      </c>
      <c r="B58" s="7" t="s">
        <v>346</v>
      </c>
    </row>
    <row r="59" spans="1:2">
      <c r="A59" s="11">
        <v>58</v>
      </c>
      <c r="B59" s="7" t="s">
        <v>341</v>
      </c>
    </row>
    <row r="60" spans="1:2">
      <c r="A60" s="11">
        <v>59</v>
      </c>
      <c r="B60" s="7" t="s">
        <v>368</v>
      </c>
    </row>
    <row r="61" spans="1:2">
      <c r="A61" s="11">
        <v>60</v>
      </c>
      <c r="B61" s="7" t="s">
        <v>468</v>
      </c>
    </row>
    <row r="62" spans="1:2">
      <c r="A62" s="11">
        <v>61</v>
      </c>
      <c r="B62" s="7" t="s">
        <v>443</v>
      </c>
    </row>
    <row r="63" spans="1:2">
      <c r="A63" s="11">
        <v>62</v>
      </c>
      <c r="B63" s="7" t="s">
        <v>428</v>
      </c>
    </row>
    <row r="64" spans="1:2">
      <c r="A64" s="11">
        <v>63</v>
      </c>
      <c r="B64" s="7" t="s">
        <v>389</v>
      </c>
    </row>
    <row r="65" spans="2:2">
      <c r="B65" s="7" t="s">
        <v>482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4" workbookViewId="0">
      <selection activeCell="E8" sqref="E8"/>
    </sheetView>
  </sheetViews>
  <sheetFormatPr defaultColWidth="8.88888888888889" defaultRowHeight="14.4" outlineLevelCol="1"/>
  <cols>
    <col min="1" max="1" width="8.88888888888889" style="1"/>
    <col min="2" max="2" width="21.5555555555556" style="1" customWidth="1"/>
  </cols>
  <sheetData>
    <row r="1" spans="1:2">
      <c r="A1" s="6" t="s">
        <v>0</v>
      </c>
      <c r="B1" s="6" t="s">
        <v>2</v>
      </c>
    </row>
    <row r="2" spans="1:2">
      <c r="A2" s="1">
        <v>1</v>
      </c>
      <c r="B2" s="1" t="s">
        <v>140</v>
      </c>
    </row>
    <row r="3" spans="1:2">
      <c r="A3" s="1">
        <v>2</v>
      </c>
      <c r="B3" s="1" t="s">
        <v>14</v>
      </c>
    </row>
    <row r="4" spans="1:2">
      <c r="A4" s="1">
        <v>3</v>
      </c>
      <c r="B4" s="1" t="s">
        <v>12</v>
      </c>
    </row>
    <row r="5" spans="1:2">
      <c r="A5" s="1">
        <v>4</v>
      </c>
      <c r="B5" s="1" t="s">
        <v>45</v>
      </c>
    </row>
    <row r="6" spans="1:2">
      <c r="A6" s="1">
        <v>5</v>
      </c>
      <c r="B6" s="1" t="s">
        <v>36</v>
      </c>
    </row>
    <row r="7" spans="1:2">
      <c r="A7" s="1">
        <v>6</v>
      </c>
      <c r="B7" s="1" t="s">
        <v>10</v>
      </c>
    </row>
    <row r="8" spans="1:2">
      <c r="A8" s="1">
        <v>7</v>
      </c>
      <c r="B8" s="1" t="s">
        <v>108</v>
      </c>
    </row>
    <row r="9" spans="1:2">
      <c r="A9" s="1">
        <v>8</v>
      </c>
      <c r="B9" s="1" t="s">
        <v>54</v>
      </c>
    </row>
    <row r="10" spans="1:2">
      <c r="A10" s="1">
        <v>9</v>
      </c>
      <c r="B10" s="1" t="s">
        <v>28</v>
      </c>
    </row>
    <row r="11" spans="1:2">
      <c r="A11" s="1">
        <v>10</v>
      </c>
      <c r="B11" s="1" t="s">
        <v>26</v>
      </c>
    </row>
    <row r="12" spans="1:2">
      <c r="A12" s="1">
        <v>11</v>
      </c>
      <c r="B12" s="1" t="s">
        <v>18</v>
      </c>
    </row>
    <row r="13" spans="1:2">
      <c r="A13" s="1">
        <v>12</v>
      </c>
      <c r="B13" s="1" t="s">
        <v>104</v>
      </c>
    </row>
    <row r="14" spans="1:2">
      <c r="A14" s="1">
        <v>13</v>
      </c>
      <c r="B14" s="1" t="s">
        <v>38</v>
      </c>
    </row>
    <row r="15" spans="1:2">
      <c r="A15" s="1">
        <v>14</v>
      </c>
      <c r="B15" s="1" t="s">
        <v>75</v>
      </c>
    </row>
    <row r="16" spans="1:2">
      <c r="A16" s="1">
        <v>15</v>
      </c>
      <c r="B16" s="1" t="s">
        <v>49</v>
      </c>
    </row>
    <row r="17" spans="1:2">
      <c r="A17" s="1">
        <v>16</v>
      </c>
      <c r="B17" s="1" t="s">
        <v>57</v>
      </c>
    </row>
    <row r="18" spans="1:2">
      <c r="A18" s="1">
        <v>17</v>
      </c>
      <c r="B18" s="1" t="s">
        <v>60</v>
      </c>
    </row>
    <row r="19" spans="1:2">
      <c r="A19" s="1">
        <v>18</v>
      </c>
      <c r="B19" s="1" t="s">
        <v>113</v>
      </c>
    </row>
    <row r="20" spans="1:2">
      <c r="A20" s="1">
        <v>19</v>
      </c>
      <c r="B20" s="1" t="s">
        <v>152</v>
      </c>
    </row>
    <row r="21" spans="1:2">
      <c r="A21" s="1">
        <v>20</v>
      </c>
      <c r="B21" s="1" t="s">
        <v>96</v>
      </c>
    </row>
    <row r="22" spans="1:2">
      <c r="A22" s="1">
        <v>21</v>
      </c>
      <c r="B22" s="1" t="s">
        <v>32</v>
      </c>
    </row>
    <row r="23" spans="1:2">
      <c r="A23" s="1">
        <v>22</v>
      </c>
      <c r="B23" s="1" t="s">
        <v>24</v>
      </c>
    </row>
    <row r="24" spans="1:2">
      <c r="A24" s="1">
        <v>23</v>
      </c>
      <c r="B24" s="1" t="s">
        <v>47</v>
      </c>
    </row>
    <row r="25" spans="1:2">
      <c r="A25" s="1">
        <v>24</v>
      </c>
      <c r="B25" s="1" t="s">
        <v>30</v>
      </c>
    </row>
    <row r="26" spans="1:2">
      <c r="A26" s="1">
        <v>25</v>
      </c>
      <c r="B26" s="1" t="s">
        <v>6</v>
      </c>
    </row>
    <row r="27" spans="1:2">
      <c r="A27" s="1">
        <v>26</v>
      </c>
      <c r="B27" s="1" t="s">
        <v>66</v>
      </c>
    </row>
    <row r="28" spans="1:2">
      <c r="A28" s="1">
        <v>27</v>
      </c>
      <c r="B28" s="1" t="s">
        <v>52</v>
      </c>
    </row>
    <row r="29" spans="1:2">
      <c r="A29" s="1">
        <v>28</v>
      </c>
      <c r="B29" s="1" t="s">
        <v>34</v>
      </c>
    </row>
    <row r="30" spans="1:2">
      <c r="A30" s="1">
        <v>29</v>
      </c>
      <c r="B30" s="1" t="s">
        <v>22</v>
      </c>
    </row>
    <row r="31" spans="1:2">
      <c r="A31" s="1">
        <v>30</v>
      </c>
      <c r="B31" s="1" t="s">
        <v>8</v>
      </c>
    </row>
    <row r="32" spans="1:2">
      <c r="A32" s="1">
        <v>31</v>
      </c>
      <c r="B32" s="1" t="s">
        <v>68</v>
      </c>
    </row>
    <row r="33" spans="1:2">
      <c r="A33" s="1">
        <v>32</v>
      </c>
      <c r="B33" s="1" t="s">
        <v>16</v>
      </c>
    </row>
  </sheetData>
  <hyperlinks>
    <hyperlink ref="B2" r:id="rId1" display="Airbus" tooltip="https://vi.wikipedia.org/wiki/Airbus"/>
    <hyperlink ref="B3" r:id="rId2" display="Antonov" tooltip="https://vi.wikipedia.org/wiki/Antonov"/>
    <hyperlink ref="B4" r:id="rId3" display="ATR" tooltip="https://vi.wikipedia.org/wiki/ATR"/>
    <hyperlink ref="B5" r:id="rId4" display="Avro" tooltip="https://vi.wikipedia.org/w/index.php?title=Avro&amp;action=edit&amp;redlink=1"/>
    <hyperlink ref="B6" r:id="rId5" display="BAC" tooltip="https://vi.wikipedia.org/w/index.php?title=British_Aircraft_Corporation&amp;action=edit&amp;redlink=1"/>
    <hyperlink ref="B7" r:id="rId6" display="BAe" tooltip="https://vi.wikipedia.org/wiki/British_Aerospace"/>
    <hyperlink ref="B8" r:id="rId7" display="Boeing" tooltip="https://vi.wikipedia.org/wiki/Boeing"/>
    <hyperlink ref="B9" r:id="rId8" display="Bristol" tooltip="https://vi.wikipedia.org/w/index.php?title=Bristol_Aeroplane_Company&amp;action=edit&amp;redlink=1"/>
    <hyperlink ref="B10" r:id="rId9" display="Canadair" tooltip="https://vi.wikipedia.org/w/index.php?title=Canadair&amp;action=edit&amp;redlink=1"/>
    <hyperlink ref="B11" r:id="rId10" display="Cessna" tooltip="https://vi.wikipedia.org/wiki/Cessna"/>
    <hyperlink ref="B12" r:id="rId11" display="Convair" tooltip="https://vi.wikipedia.org/wiki/Convair"/>
    <hyperlink ref="B13" r:id="rId12" display="Dassault" tooltip="https://vi.wikipedia.org/wiki/Dassault_Group"/>
    <hyperlink ref="B14" r:id="rId13" display="Dornier" tooltip="https://vi.wikipedia.org/w/index.php?title=Dornier_GmbH&amp;action=edit&amp;redlink=1"/>
    <hyperlink ref="B15" r:id="rId14" display="Douglas" tooltip="https://vi.wikipedia.org/wiki/Douglas_Aircraft_Company"/>
    <hyperlink ref="B16" r:id="rId15" display="EMBRAER" tooltip="https://vi.wikipedia.org/w/index.php?title=EMBRAER&amp;action=edit&amp;redlink=1"/>
    <hyperlink ref="B17" r:id="rId16" display="Fokker" tooltip="https://vi.wikipedia.org/w/index.php?title=Fokker&amp;action=edit&amp;redlink=1"/>
    <hyperlink ref="B18" r:id="rId17" display="Handley Page" tooltip="https://vi.wikipedia.org/w/index.php?title=Handley_Page&amp;action=edit&amp;redlink=1"/>
    <hyperlink ref="B19" r:id="rId18" display="Hawker Siddeley" tooltip="https://vi.wikipedia.org/w/index.php?title=Hawker_Siddeley&amp;action=edit&amp;redlink=1"/>
    <hyperlink ref="B20" r:id="rId19" display="Ilyushin" tooltip="https://vi.wikipedia.org/wiki/Ilyushin"/>
    <hyperlink ref="B21" r:id="rId20" display="Junkers" tooltip="https://vi.wikipedia.org/w/index.php?title=Junkers_(Aircraft)&amp;action=edit&amp;redlink=1"/>
    <hyperlink ref="B22" r:id="rId21" display="Kawasaki" tooltip="https://vi.wikipedia.org/wiki/Kawasaki_Heavy_Industries"/>
    <hyperlink ref="B23" r:id="rId22" display="Lockheed" tooltip="https://vi.wikipedia.org/wiki/Lockheed_Corporation"/>
    <hyperlink ref="B24" r:id="rId23" display="NAMC" tooltip="https://vi.wikipedia.org/w/index.php?title=NAMC&amp;action=edit&amp;redlink=1"/>
    <hyperlink ref="B25" r:id="rId24" display="SAAB" tooltip="https://vi.wikipedia.org/w/index.php?title=SAAB&amp;action=edit&amp;redlink=1"/>
    <hyperlink ref="B26" r:id="rId25" display="Saunders-Roe" tooltip="https://vi.wikipedia.org/w/index.php?title=Saunders-Roe&amp;action=edit&amp;redlink=1"/>
    <hyperlink ref="B27" r:id="rId26" display="Shanghai" tooltip="https://vi.wikipedia.org/w/index.php?title=Shanghai_Y-10&amp;action=edit&amp;redlink=1"/>
    <hyperlink ref="B28" r:id="rId27" display="Sud Aviation" tooltip="https://vi.wikipedia.org/wiki/Sud_Aviation"/>
    <hyperlink ref="B29" r:id="rId28" display="Sud-Est" tooltip="https://vi.wikipedia.org/w/index.php?title=Sud-Est&amp;action=edit&amp;redlink=1"/>
    <hyperlink ref="B30" r:id="rId29" display="Tupolev" tooltip="https://vi.wikipedia.org/wiki/Tupolev"/>
    <hyperlink ref="B31" r:id="rId30" display="Vickers" tooltip="https://vi.wikipedia.org/w/index.php?title=Vickers&amp;action=edit&amp;redlink=1"/>
    <hyperlink ref="B32" r:id="rId31" display="Viking Air" tooltip="https://vi.wikipedia.org/w/index.php?title=Viking_Air&amp;action=edit&amp;redlink=1"/>
    <hyperlink ref="B33" r:id="rId32" display="Yakovlev" tooltip="https://vi.wikipedia.org/wiki/Yakovlev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I7" sqref="I7"/>
    </sheetView>
  </sheetViews>
  <sheetFormatPr defaultColWidth="8.88888888888889" defaultRowHeight="14.4" outlineLevelCol="4"/>
  <cols>
    <col min="2" max="2" width="6.11111111111111" customWidth="1"/>
    <col min="3" max="3" width="13.2222222222222" customWidth="1"/>
    <col min="4" max="4" width="7.88888888888889" customWidth="1"/>
    <col min="5" max="5" width="5.33333333333333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1" t="str">
        <f ca="1" t="shared" ref="B2:B14" si="0">CHAR(RANDBETWEEN(65,90))&amp;CHAR(RANDBETWEEN(65,90))&amp;RANDBETWEEN(1,99)</f>
        <v>BM65</v>
      </c>
      <c r="C2" s="1" t="str">
        <f ca="1">VLOOKUP(RANDBETWEEN(1,32),TypeAirplane!$A:$B,2,TypeAirplane!$A:$A)</f>
        <v>Airbus</v>
      </c>
      <c r="D2" s="1">
        <f ca="1" t="shared" ref="D2:D14" si="1">RANDBETWEEN(1,26)</f>
        <v>25</v>
      </c>
      <c r="E2" s="1">
        <f ca="1" t="shared" ref="E2:E14" si="2">RANDBETWEEN(1,99)</f>
        <v>48</v>
      </c>
    </row>
    <row r="3" spans="1:5">
      <c r="A3">
        <v>2</v>
      </c>
      <c r="B3" s="1" t="str">
        <f ca="1" t="shared" si="0"/>
        <v>OW34</v>
      </c>
      <c r="C3" s="1" t="str">
        <f ca="1">VLOOKUP(RANDBETWEEN(1,32),TypeAirplane!$A:$B,2,TypeAirplane!$A:$A)</f>
        <v>Shanghai</v>
      </c>
      <c r="D3" s="1">
        <f ca="1" t="shared" si="1"/>
        <v>9</v>
      </c>
      <c r="E3" s="1">
        <f ca="1" t="shared" si="2"/>
        <v>36</v>
      </c>
    </row>
    <row r="4" spans="1:5">
      <c r="A4">
        <v>3</v>
      </c>
      <c r="B4" s="1" t="str">
        <f ca="1" t="shared" si="0"/>
        <v>IW21</v>
      </c>
      <c r="C4" s="1" t="str">
        <f ca="1">VLOOKUP(RANDBETWEEN(1,32),TypeAirplane!$A:$B,2,TypeAirplane!$A:$A)</f>
        <v>ATR</v>
      </c>
      <c r="D4" s="1">
        <f ca="1" t="shared" si="1"/>
        <v>16</v>
      </c>
      <c r="E4" s="1">
        <f ca="1" t="shared" si="2"/>
        <v>35</v>
      </c>
    </row>
    <row r="5" spans="1:5">
      <c r="A5">
        <v>4</v>
      </c>
      <c r="B5" s="1" t="str">
        <f ca="1" t="shared" si="0"/>
        <v>FL74</v>
      </c>
      <c r="C5" s="1" t="str">
        <f ca="1">VLOOKUP(RANDBETWEEN(1,32),TypeAirplane!$A:$B,2,TypeAirplane!$A:$A)</f>
        <v>Douglas</v>
      </c>
      <c r="D5" s="1">
        <f ca="1" t="shared" si="1"/>
        <v>18</v>
      </c>
      <c r="E5" s="1">
        <f ca="1" t="shared" si="2"/>
        <v>95</v>
      </c>
    </row>
    <row r="6" spans="1:5">
      <c r="A6">
        <v>5</v>
      </c>
      <c r="B6" s="1" t="str">
        <f ca="1" t="shared" si="0"/>
        <v>ZW22</v>
      </c>
      <c r="C6" s="1" t="str">
        <f ca="1">VLOOKUP(RANDBETWEEN(1,32),TypeAirplane!$A:$B,2,TypeAirplane!$A:$A)</f>
        <v>Lockheed</v>
      </c>
      <c r="D6" s="1">
        <f ca="1" t="shared" si="1"/>
        <v>3</v>
      </c>
      <c r="E6" s="1">
        <f ca="1" t="shared" si="2"/>
        <v>2</v>
      </c>
    </row>
    <row r="7" spans="1:5">
      <c r="A7">
        <v>6</v>
      </c>
      <c r="B7" s="1" t="str">
        <f ca="1" t="shared" si="0"/>
        <v>YU60</v>
      </c>
      <c r="C7" s="1" t="str">
        <f ca="1">VLOOKUP(RANDBETWEEN(1,32),TypeAirplane!$A:$B,2,TypeAirplane!$A:$A)</f>
        <v>Sud-Est</v>
      </c>
      <c r="D7" s="1">
        <f ca="1" t="shared" si="1"/>
        <v>2</v>
      </c>
      <c r="E7" s="1">
        <f ca="1" t="shared" si="2"/>
        <v>73</v>
      </c>
    </row>
    <row r="8" spans="1:5">
      <c r="A8">
        <v>7</v>
      </c>
      <c r="B8" s="1" t="str">
        <f ca="1" t="shared" si="0"/>
        <v>PX92</v>
      </c>
      <c r="C8" s="1" t="str">
        <f ca="1">VLOOKUP(RANDBETWEEN(1,32),TypeAirplane!$A:$B,2,TypeAirplane!$A:$A)</f>
        <v>Dornier</v>
      </c>
      <c r="D8" s="1">
        <f ca="1" t="shared" si="1"/>
        <v>23</v>
      </c>
      <c r="E8" s="1">
        <f ca="1" t="shared" si="2"/>
        <v>1</v>
      </c>
    </row>
    <row r="9" spans="1:5">
      <c r="A9">
        <v>8</v>
      </c>
      <c r="B9" s="1" t="str">
        <f ca="1" t="shared" si="0"/>
        <v>UD85</v>
      </c>
      <c r="C9" s="1" t="str">
        <f ca="1">VLOOKUP(RANDBETWEEN(1,32),TypeAirplane!$A:$B,2,TypeAirplane!$A:$A)</f>
        <v>Cessna</v>
      </c>
      <c r="D9" s="1">
        <f ca="1" t="shared" si="1"/>
        <v>16</v>
      </c>
      <c r="E9" s="1">
        <f ca="1" t="shared" si="2"/>
        <v>57</v>
      </c>
    </row>
    <row r="10" spans="1:5">
      <c r="A10">
        <v>9</v>
      </c>
      <c r="B10" s="1" t="str">
        <f ca="1" t="shared" si="0"/>
        <v>DE71</v>
      </c>
      <c r="C10" s="1" t="str">
        <f ca="1">VLOOKUP(RANDBETWEEN(1,32),TypeAirplane!$A:$B,2,TypeAirplane!$A:$A)</f>
        <v>ATR</v>
      </c>
      <c r="D10" s="1">
        <f ca="1" t="shared" si="1"/>
        <v>25</v>
      </c>
      <c r="E10" s="1">
        <f ca="1" t="shared" si="2"/>
        <v>85</v>
      </c>
    </row>
    <row r="11" spans="1:5">
      <c r="A11">
        <v>10</v>
      </c>
      <c r="B11" s="1" t="str">
        <f ca="1" t="shared" si="0"/>
        <v>XU6</v>
      </c>
      <c r="C11" s="1" t="str">
        <f ca="1">VLOOKUP(RANDBETWEEN(1,32),TypeAirplane!$A:$B,2,TypeAirplane!$A:$A)</f>
        <v>Antonov</v>
      </c>
      <c r="D11" s="1">
        <f ca="1" t="shared" si="1"/>
        <v>20</v>
      </c>
      <c r="E11" s="1">
        <f ca="1" t="shared" si="2"/>
        <v>69</v>
      </c>
    </row>
    <row r="12" spans="1:5">
      <c r="A12">
        <v>11</v>
      </c>
      <c r="B12" s="1" t="str">
        <f ca="1" t="shared" si="0"/>
        <v>PY96</v>
      </c>
      <c r="C12" s="1" t="str">
        <f ca="1">VLOOKUP(RANDBETWEEN(1,32),TypeAirplane!$A:$B,2,TypeAirplane!$A:$A)</f>
        <v>Airbus</v>
      </c>
      <c r="D12" s="1">
        <f ca="1" t="shared" si="1"/>
        <v>24</v>
      </c>
      <c r="E12" s="1">
        <f ca="1" t="shared" si="2"/>
        <v>29</v>
      </c>
    </row>
    <row r="13" spans="1:5">
      <c r="A13">
        <v>12</v>
      </c>
      <c r="B13" s="1" t="str">
        <f ca="1" t="shared" si="0"/>
        <v>FK8</v>
      </c>
      <c r="C13" s="1" t="str">
        <f ca="1">VLOOKUP(RANDBETWEEN(1,32),TypeAirplane!$A:$B,2,TypeAirplane!$A:$A)</f>
        <v>Airbus</v>
      </c>
      <c r="D13" s="1">
        <f ca="1" t="shared" si="1"/>
        <v>17</v>
      </c>
      <c r="E13" s="1">
        <f ca="1" t="shared" si="2"/>
        <v>73</v>
      </c>
    </row>
    <row r="14" spans="1:5">
      <c r="A14">
        <v>13</v>
      </c>
      <c r="B14" s="1" t="str">
        <f ca="1" t="shared" si="0"/>
        <v>WZ34</v>
      </c>
      <c r="C14" s="1" t="str">
        <f ca="1">VLOOKUP(RANDBETWEEN(1,32),TypeAirplane!$A:$B,2,TypeAirplane!$A:$A)</f>
        <v>Shanghai</v>
      </c>
      <c r="D14" s="1">
        <f ca="1" t="shared" si="1"/>
        <v>13</v>
      </c>
      <c r="E14" s="1">
        <f ca="1" t="shared" si="2"/>
        <v>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opLeftCell="A82" workbookViewId="0">
      <selection activeCell="A2" sqref="A2:F100"/>
    </sheetView>
  </sheetViews>
  <sheetFormatPr defaultColWidth="8.88888888888889" defaultRowHeight="14.4" outlineLevelCol="6"/>
  <cols>
    <col min="2" max="2" width="12.5555555555556" customWidth="1"/>
    <col min="3" max="3" width="10.8888888888889" customWidth="1"/>
    <col min="4" max="4" width="12.8888888888889"/>
    <col min="5" max="5" width="11.4444444444444"/>
    <col min="7" max="7" width="9.22222222222222" customWidth="1"/>
  </cols>
  <sheetData>
    <row r="1" spans="1:7">
      <c r="A1" s="1" t="s">
        <v>1</v>
      </c>
      <c r="B1" s="1" t="s">
        <v>335</v>
      </c>
      <c r="C1" s="1" t="s">
        <v>336</v>
      </c>
      <c r="D1" s="2" t="s">
        <v>337</v>
      </c>
      <c r="E1" s="2"/>
      <c r="F1" s="1" t="s">
        <v>338</v>
      </c>
      <c r="G1" t="s">
        <v>339</v>
      </c>
    </row>
    <row r="2" spans="1:7">
      <c r="A2" s="1" t="str">
        <f ca="1">CHAR(RANDBETWEEN(65,90))&amp;CHAR(RANDBETWEEN(65,90))&amp;RANDBETWEEN(1,99)</f>
        <v>TJ23</v>
      </c>
      <c r="B2" s="3" t="str">
        <f ca="1">VLOOKUP(RANDBETWEEN(1,63),'63TINHTHANH'!$A:$B,2,'63TINHTHANH'!$A:$A)</f>
        <v>Lang Son</v>
      </c>
      <c r="C2" s="1" t="str">
        <f ca="1">VLOOKUP(RANDBETWEEN(1,32),DSMB!$A:$K,2,DSMB!$A:$A)</f>
        <v>GC45</v>
      </c>
      <c r="D2" s="4">
        <f ca="1">RANDBETWEEN(TIME(0,0,0)*10000,TIME(23,59,59)*10000)/10000</f>
        <v>0.1862</v>
      </c>
      <c r="E2" s="5">
        <f ca="1">RANDBETWEEN(DATE(2023,5,13),DATE(2026,12,31))+RANDBETWEEN(TIME(0,0,0),TIME(23,59,59))</f>
        <v>45698</v>
      </c>
      <c r="F2" s="1">
        <f ca="1">RANDBETWEEN(0,3)</f>
        <v>3</v>
      </c>
      <c r="G2" t="e">
        <f ca="1">VLOOKUP(C2,DSMB!$A:$K,4,0)*VLOOKUP(C2,DSMB!$A:$K,5,0)</f>
        <v>#N/A</v>
      </c>
    </row>
    <row r="3" spans="1:7">
      <c r="A3" s="1" t="str">
        <f ca="1" t="shared" ref="A3:A12" si="0">CHAR(RANDBETWEEN(65,90))&amp;CHAR(RANDBETWEEN(65,90))&amp;RANDBETWEEN(1,99)</f>
        <v>WI12</v>
      </c>
      <c r="B3" s="3" t="str">
        <f ca="1">VLOOKUP(RANDBETWEEN(1,63),'63TINHTHANH'!$A:$B,2,'63TINHTHANH'!$A:$A)</f>
        <v>Hung Yen</v>
      </c>
      <c r="C3" s="1" t="str">
        <f ca="1">VLOOKUP(RANDBETWEEN(1,32),DSMB!$A:$K,2,DSMB!$A:$A)</f>
        <v>XR36</v>
      </c>
      <c r="D3" s="4">
        <f ca="1" t="shared" ref="D3:D12" si="1">RANDBETWEEN(TIME(0,0,0)*10000,TIME(23,59,59)*10000)/10000</f>
        <v>0.1904</v>
      </c>
      <c r="E3" s="5">
        <f ca="1" t="shared" ref="E3:E12" si="2">RANDBETWEEN(DATE(2023,5,13),DATE(2026,12,31))+RANDBETWEEN(TIME(0,0,0),TIME(23,59,59))</f>
        <v>45854</v>
      </c>
      <c r="F3" s="1">
        <f ca="1" t="shared" ref="F3:F12" si="3">RANDBETWEEN(0,3)</f>
        <v>3</v>
      </c>
      <c r="G3" t="e">
        <f ca="1">VLOOKUP(C3,DSMB!$A:$K,4,0)</f>
        <v>#N/A</v>
      </c>
    </row>
    <row r="4" spans="1:7">
      <c r="A4" s="1" t="str">
        <f ca="1" t="shared" si="0"/>
        <v>AS16</v>
      </c>
      <c r="B4" s="3" t="str">
        <f ca="1">VLOOKUP(RANDBETWEEN(1,63),'63TINHTHANH'!$A:$B,2,'63TINHTHANH'!$A:$A)</f>
        <v>Ho Chi Minh</v>
      </c>
      <c r="C4" s="1" t="str">
        <f ca="1">VLOOKUP(RANDBETWEEN(1,32),DSMB!$A:$K,2,DSMB!$A:$A)</f>
        <v>SV65</v>
      </c>
      <c r="D4" s="4">
        <f ca="1" t="shared" si="1"/>
        <v>0.2087</v>
      </c>
      <c r="E4" s="5">
        <f ca="1" t="shared" si="2"/>
        <v>45433</v>
      </c>
      <c r="F4" s="1">
        <f ca="1" t="shared" si="3"/>
        <v>0</v>
      </c>
      <c r="G4" t="e">
        <f ca="1">VLOOKUP(C4,DSMB!$A:$K,4,0)</f>
        <v>#N/A</v>
      </c>
    </row>
    <row r="5" spans="1:7">
      <c r="A5" s="1" t="str">
        <f ca="1" t="shared" si="0"/>
        <v>FN10</v>
      </c>
      <c r="B5" s="3" t="str">
        <f ca="1">VLOOKUP(RANDBETWEEN(1,63),'63TINHTHANH'!$A:$B,2,'63TINHTHANH'!$A:$A)</f>
        <v>Khanh Hoa</v>
      </c>
      <c r="C5" s="1" t="str">
        <f ca="1">VLOOKUP(RANDBETWEEN(1,32),DSMB!$A:$K,2,DSMB!$A:$A)</f>
        <v>ES65</v>
      </c>
      <c r="D5" s="4">
        <f ca="1" t="shared" si="1"/>
        <v>0.9337</v>
      </c>
      <c r="E5" s="5">
        <f ca="1" t="shared" si="2"/>
        <v>45270</v>
      </c>
      <c r="F5" s="1">
        <f ca="1" t="shared" si="3"/>
        <v>0</v>
      </c>
      <c r="G5" t="e">
        <f ca="1">VLOOKUP(C5,DSMB!$A:$K,4,0)</f>
        <v>#N/A</v>
      </c>
    </row>
    <row r="6" spans="1:7">
      <c r="A6" s="1" t="str">
        <f ca="1" t="shared" si="0"/>
        <v>HX57</v>
      </c>
      <c r="B6" s="3" t="str">
        <f ca="1">VLOOKUP(RANDBETWEEN(1,63),'63TINHTHANH'!$A:$B,2,'63TINHTHANH'!$A:$A)</f>
        <v>Vinh Long</v>
      </c>
      <c r="C6" s="1" t="str">
        <f ca="1">VLOOKUP(RANDBETWEEN(1,32),DSMB!$A:$K,2,DSMB!$A:$A)</f>
        <v>HU77</v>
      </c>
      <c r="D6" s="4">
        <f ca="1" t="shared" si="1"/>
        <v>0.9804</v>
      </c>
      <c r="E6" s="5">
        <f ca="1" t="shared" si="2"/>
        <v>45301</v>
      </c>
      <c r="F6" s="1">
        <f ca="1" t="shared" si="3"/>
        <v>3</v>
      </c>
      <c r="G6" t="e">
        <f ca="1">VLOOKUP(C6,DSMB!$A:$K,4,0)</f>
        <v>#N/A</v>
      </c>
    </row>
    <row r="7" spans="1:7">
      <c r="A7" s="1" t="str">
        <f ca="1" t="shared" si="0"/>
        <v>HR86</v>
      </c>
      <c r="B7" s="3" t="str">
        <f ca="1">VLOOKUP(RANDBETWEEN(1,63),'63TINHTHANH'!$A:$B,2,'63TINHTHANH'!$A:$A)</f>
        <v>Son La</v>
      </c>
      <c r="C7" s="1" t="str">
        <f ca="1">VLOOKUP(RANDBETWEEN(1,32),DSMB!$A:$K,2,DSMB!$A:$A)</f>
        <v>XR36</v>
      </c>
      <c r="D7" s="4">
        <f ca="1" t="shared" si="1"/>
        <v>0.0758</v>
      </c>
      <c r="E7" s="5">
        <f ca="1" t="shared" si="2"/>
        <v>45117</v>
      </c>
      <c r="F7" s="1">
        <f ca="1" t="shared" si="3"/>
        <v>0</v>
      </c>
      <c r="G7" t="e">
        <f ca="1">VLOOKUP(C7,DSMB!$A:$K,4,0)</f>
        <v>#N/A</v>
      </c>
    </row>
    <row r="8" spans="1:7">
      <c r="A8" s="1" t="str">
        <f ca="1" t="shared" si="0"/>
        <v>AU13</v>
      </c>
      <c r="B8" s="3" t="str">
        <f ca="1">VLOOKUP(RANDBETWEEN(1,63),'63TINHTHANH'!$A:$B,2,'63TINHTHANH'!$A:$A)</f>
        <v>Hai Phong</v>
      </c>
      <c r="C8" s="1" t="str">
        <f ca="1">VLOOKUP(RANDBETWEEN(1,32),DSMB!$A:$K,2,DSMB!$A:$A)</f>
        <v>SC72</v>
      </c>
      <c r="D8" s="4">
        <f ca="1" t="shared" si="1"/>
        <v>0.4722</v>
      </c>
      <c r="E8" s="5">
        <f ca="1" t="shared" si="2"/>
        <v>45734</v>
      </c>
      <c r="F8" s="1">
        <f ca="1" t="shared" si="3"/>
        <v>3</v>
      </c>
      <c r="G8" t="e">
        <f ca="1">VLOOKUP(C8,DSMB!$A:$K,4,0)</f>
        <v>#N/A</v>
      </c>
    </row>
    <row r="9" spans="1:7">
      <c r="A9" s="1" t="str">
        <f ca="1" t="shared" si="0"/>
        <v>JM1</v>
      </c>
      <c r="B9" s="3" t="str">
        <f ca="1">VLOOKUP(RANDBETWEEN(1,63),'63TINHTHANH'!$A:$B,2,'63TINHTHANH'!$A:$A)</f>
        <v>Hung Yen</v>
      </c>
      <c r="C9" s="1" t="str">
        <f ca="1">VLOOKUP(RANDBETWEEN(1,32),DSMB!$A:$K,2,DSMB!$A:$A)</f>
        <v>YL77</v>
      </c>
      <c r="D9" s="4">
        <f ca="1" t="shared" si="1"/>
        <v>0.7048</v>
      </c>
      <c r="E9" s="5">
        <f ca="1" t="shared" si="2"/>
        <v>46202</v>
      </c>
      <c r="F9" s="1">
        <f ca="1" t="shared" si="3"/>
        <v>3</v>
      </c>
      <c r="G9" t="e">
        <f ca="1">VLOOKUP(C9,DSMB!$A:$K,4,0)</f>
        <v>#N/A</v>
      </c>
    </row>
    <row r="10" spans="1:7">
      <c r="A10" s="1" t="str">
        <f ca="1" t="shared" si="0"/>
        <v>LO92</v>
      </c>
      <c r="B10" s="3" t="str">
        <f ca="1">VLOOKUP(RANDBETWEEN(1,63),'63TINHTHANH'!$A:$B,2,'63TINHTHANH'!$A:$A)</f>
        <v>Nam Dinh</v>
      </c>
      <c r="C10" s="1" t="str">
        <f ca="1">VLOOKUP(RANDBETWEEN(1,32),DSMB!$A:$K,2,DSMB!$A:$A)</f>
        <v>GC91</v>
      </c>
      <c r="D10" s="4">
        <f ca="1" t="shared" si="1"/>
        <v>0.9544</v>
      </c>
      <c r="E10" s="5">
        <f ca="1" t="shared" si="2"/>
        <v>45338</v>
      </c>
      <c r="F10" s="1">
        <f ca="1" t="shared" si="3"/>
        <v>0</v>
      </c>
      <c r="G10" t="e">
        <f ca="1">VLOOKUP(C10,DSMB!$A:$K,4,0)</f>
        <v>#N/A</v>
      </c>
    </row>
    <row r="11" spans="1:7">
      <c r="A11" s="1" t="str">
        <f ca="1" t="shared" si="0"/>
        <v>II15</v>
      </c>
      <c r="B11" s="3" t="str">
        <f ca="1">VLOOKUP(RANDBETWEEN(1,63),'63TINHTHANH'!$A:$B,2,'63TINHTHANH'!$A:$A)</f>
        <v>Ho Chi Minh</v>
      </c>
      <c r="C11" s="1" t="str">
        <f ca="1">VLOOKUP(RANDBETWEEN(1,32),DSMB!$A:$K,2,DSMB!$A:$A)</f>
        <v>CA61</v>
      </c>
      <c r="D11" s="4">
        <f ca="1" t="shared" si="1"/>
        <v>0.9298</v>
      </c>
      <c r="E11" s="5">
        <f ca="1" t="shared" si="2"/>
        <v>45147</v>
      </c>
      <c r="F11" s="1">
        <f ca="1" t="shared" si="3"/>
        <v>3</v>
      </c>
      <c r="G11" t="e">
        <f ca="1">VLOOKUP(C11,DSMB!$A:$K,4,0)</f>
        <v>#N/A</v>
      </c>
    </row>
    <row r="12" spans="1:7">
      <c r="A12" s="1" t="str">
        <f ca="1" t="shared" si="0"/>
        <v>LB4</v>
      </c>
      <c r="B12" s="3" t="str">
        <f ca="1">VLOOKUP(RANDBETWEEN(1,63),'63TINHTHANH'!$A:$B,2,'63TINHTHANH'!$A:$A)</f>
        <v>Lam Dong</v>
      </c>
      <c r="C12" s="1" t="str">
        <f ca="1">VLOOKUP(RANDBETWEEN(1,32),DSMB!$A:$K,2,DSMB!$A:$A)</f>
        <v>KZ26</v>
      </c>
      <c r="D12" s="4">
        <f ca="1" t="shared" si="1"/>
        <v>0.8133</v>
      </c>
      <c r="E12" s="5">
        <f ca="1" t="shared" si="2"/>
        <v>45836</v>
      </c>
      <c r="F12" s="1">
        <f ca="1" t="shared" si="3"/>
        <v>1</v>
      </c>
      <c r="G12" t="e">
        <f ca="1">VLOOKUP(C12,DSMB!$A:$K,4,0)</f>
        <v>#N/A</v>
      </c>
    </row>
    <row r="13" spans="1:7">
      <c r="A13" s="1" t="str">
        <f ca="1" t="shared" ref="A13:A22" si="4">CHAR(RANDBETWEEN(65,90))&amp;CHAR(RANDBETWEEN(65,90))&amp;RANDBETWEEN(1,99)</f>
        <v>QZ2</v>
      </c>
      <c r="B13" s="3" t="str">
        <f ca="1">VLOOKUP(RANDBETWEEN(1,63),'63TINHTHANH'!$A:$B,2,'63TINHTHANH'!$A:$A)</f>
        <v>Ha Giang</v>
      </c>
      <c r="C13" s="1" t="str">
        <f ca="1">VLOOKUP(RANDBETWEEN(1,32),DSMB!$A:$K,2,DSMB!$A:$A)</f>
        <v>HU12</v>
      </c>
      <c r="D13" s="4">
        <f ca="1" t="shared" ref="D13:D22" si="5">RANDBETWEEN(TIME(0,0,0)*10000,TIME(23,59,59)*10000)/10000</f>
        <v>0.4876</v>
      </c>
      <c r="E13" s="5">
        <f ca="1" t="shared" ref="E13:E22" si="6">RANDBETWEEN(DATE(2023,5,13),DATE(2026,12,31))+RANDBETWEEN(TIME(0,0,0),TIME(23,59,59))</f>
        <v>45805</v>
      </c>
      <c r="F13" s="1">
        <f ca="1" t="shared" ref="F13:F22" si="7">RANDBETWEEN(0,3)</f>
        <v>0</v>
      </c>
      <c r="G13" t="e">
        <f ca="1">VLOOKUP(C13,DSMB!$A:$K,4,0)</f>
        <v>#N/A</v>
      </c>
    </row>
    <row r="14" spans="1:7">
      <c r="A14" s="1" t="str">
        <f ca="1" t="shared" si="4"/>
        <v>TS10</v>
      </c>
      <c r="B14" s="3" t="str">
        <f ca="1">VLOOKUP(RANDBETWEEN(1,63),'63TINHTHANH'!$A:$B,2,'63TINHTHANH'!$A:$A)</f>
        <v>Kien Giang</v>
      </c>
      <c r="C14" s="1" t="str">
        <f ca="1">VLOOKUP(RANDBETWEEN(1,32),DSMB!$A:$K,2,DSMB!$A:$A)</f>
        <v>GC45</v>
      </c>
      <c r="D14" s="4">
        <f ca="1" t="shared" si="5"/>
        <v>0.0525</v>
      </c>
      <c r="E14" s="5">
        <f ca="1" t="shared" si="6"/>
        <v>46299</v>
      </c>
      <c r="F14" s="1">
        <f ca="1" t="shared" si="7"/>
        <v>3</v>
      </c>
      <c r="G14" t="e">
        <f ca="1">VLOOKUP(C14,DSMB!$A:$K,4,0)</f>
        <v>#N/A</v>
      </c>
    </row>
    <row r="15" spans="1:7">
      <c r="A15" s="1" t="str">
        <f ca="1" t="shared" si="4"/>
        <v>CI34</v>
      </c>
      <c r="B15" s="3" t="str">
        <f ca="1">VLOOKUP(RANDBETWEEN(1,63),'63TINHTHANH'!$A:$B,2,'63TINHTHANH'!$A:$A)</f>
        <v>Ha Tinh</v>
      </c>
      <c r="C15" s="1" t="str">
        <f ca="1">VLOOKUP(RANDBETWEEN(1,32),DSMB!$A:$K,2,DSMB!$A:$A)</f>
        <v>BL74</v>
      </c>
      <c r="D15" s="4">
        <f ca="1" t="shared" si="5"/>
        <v>0.5818</v>
      </c>
      <c r="E15" s="5">
        <f ca="1" t="shared" si="6"/>
        <v>45864</v>
      </c>
      <c r="F15" s="1">
        <f ca="1" t="shared" si="7"/>
        <v>0</v>
      </c>
      <c r="G15" t="e">
        <f ca="1">VLOOKUP(C15,DSMB!$A:$K,4,0)</f>
        <v>#N/A</v>
      </c>
    </row>
    <row r="16" spans="1:7">
      <c r="A16" s="1" t="str">
        <f ca="1" t="shared" si="4"/>
        <v>TF10</v>
      </c>
      <c r="B16" s="3" t="str">
        <f ca="1">VLOOKUP(RANDBETWEEN(1,63),'63TINHTHANH'!$A:$B,2,'63TINHTHANH'!$A:$A)</f>
        <v>Nam Dinh</v>
      </c>
      <c r="C16" s="1" t="str">
        <f ca="1">VLOOKUP(RANDBETWEEN(1,32),DSMB!$A:$K,2,DSMB!$A:$A)</f>
        <v>GC45</v>
      </c>
      <c r="D16" s="4">
        <f ca="1" t="shared" si="5"/>
        <v>0.1806</v>
      </c>
      <c r="E16" s="5">
        <f ca="1" t="shared" si="6"/>
        <v>46250</v>
      </c>
      <c r="F16" s="1">
        <f ca="1" t="shared" si="7"/>
        <v>1</v>
      </c>
      <c r="G16" t="e">
        <f ca="1">VLOOKUP(C16,DSMB!$A:$K,4,0)</f>
        <v>#N/A</v>
      </c>
    </row>
    <row r="17" spans="1:7">
      <c r="A17" s="1" t="str">
        <f ca="1" t="shared" si="4"/>
        <v>VG28</v>
      </c>
      <c r="B17" s="3" t="str">
        <f ca="1">VLOOKUP(RANDBETWEEN(1,63),'63TINHTHANH'!$A:$B,2,'63TINHTHANH'!$A:$A)</f>
        <v>Quang Tri</v>
      </c>
      <c r="C17" s="1" t="str">
        <f ca="1">VLOOKUP(RANDBETWEEN(1,32),DSMB!$A:$K,2,DSMB!$A:$A)</f>
        <v>CP60</v>
      </c>
      <c r="D17" s="4">
        <f ca="1" t="shared" si="5"/>
        <v>0.1809</v>
      </c>
      <c r="E17" s="5">
        <f ca="1" t="shared" si="6"/>
        <v>46385</v>
      </c>
      <c r="F17" s="1">
        <f ca="1" t="shared" si="7"/>
        <v>1</v>
      </c>
      <c r="G17" t="e">
        <f ca="1">VLOOKUP(C17,DSMB!$A:$K,4,0)</f>
        <v>#N/A</v>
      </c>
    </row>
    <row r="18" spans="1:7">
      <c r="A18" s="1" t="str">
        <f ca="1" t="shared" si="4"/>
        <v>QX63</v>
      </c>
      <c r="B18" s="3" t="str">
        <f ca="1">VLOOKUP(RANDBETWEEN(1,63),'63TINHTHANH'!$A:$B,2,'63TINHTHANH'!$A:$A)</f>
        <v>Nam Dinh</v>
      </c>
      <c r="C18" s="1" t="str">
        <f ca="1">VLOOKUP(RANDBETWEEN(1,32),DSMB!$A:$K,2,DSMB!$A:$A)</f>
        <v>ES65</v>
      </c>
      <c r="D18" s="4">
        <f ca="1" t="shared" si="5"/>
        <v>0.1378</v>
      </c>
      <c r="E18" s="5">
        <f ca="1" t="shared" si="6"/>
        <v>46200</v>
      </c>
      <c r="F18" s="1">
        <f ca="1" t="shared" si="7"/>
        <v>0</v>
      </c>
      <c r="G18" t="e">
        <f ca="1">VLOOKUP(C18,DSMB!$A:$K,4,0)</f>
        <v>#N/A</v>
      </c>
    </row>
    <row r="19" spans="1:7">
      <c r="A19" s="1" t="str">
        <f ca="1" t="shared" si="4"/>
        <v>BK30</v>
      </c>
      <c r="B19" s="3" t="str">
        <f ca="1">VLOOKUP(RANDBETWEEN(1,63),'63TINHTHANH'!$A:$B,2,'63TINHTHANH'!$A:$A)</f>
        <v>Tuyen Quang</v>
      </c>
      <c r="C19" s="1" t="str">
        <f ca="1">VLOOKUP(RANDBETWEEN(1,32),DSMB!$A:$K,2,DSMB!$A:$A)</f>
        <v>HU77</v>
      </c>
      <c r="D19" s="4">
        <f ca="1" t="shared" si="5"/>
        <v>0.7498</v>
      </c>
      <c r="E19" s="5">
        <f ca="1" t="shared" si="6"/>
        <v>45833</v>
      </c>
      <c r="F19" s="1">
        <f ca="1" t="shared" si="7"/>
        <v>0</v>
      </c>
      <c r="G19" t="e">
        <f ca="1">VLOOKUP(C19,DSMB!$A:$K,4,0)</f>
        <v>#N/A</v>
      </c>
    </row>
    <row r="20" spans="1:7">
      <c r="A20" s="1" t="str">
        <f ca="1" t="shared" si="4"/>
        <v>PA37</v>
      </c>
      <c r="B20" s="3" t="str">
        <f ca="1">VLOOKUP(RANDBETWEEN(1,63),'63TINHTHANH'!$A:$B,2,'63TINHTHANH'!$A:$A)</f>
        <v>Lai Chau</v>
      </c>
      <c r="C20" s="1" t="str">
        <f ca="1">VLOOKUP(RANDBETWEEN(1,32),DSMB!$A:$K,2,DSMB!$A:$A)</f>
        <v>NZ63</v>
      </c>
      <c r="D20" s="4">
        <f ca="1" t="shared" si="5"/>
        <v>0.791</v>
      </c>
      <c r="E20" s="5">
        <f ca="1" t="shared" si="6"/>
        <v>46343</v>
      </c>
      <c r="F20" s="1">
        <f ca="1" t="shared" si="7"/>
        <v>1</v>
      </c>
      <c r="G20" t="e">
        <f ca="1">VLOOKUP(C20,DSMB!$A:$K,4,0)</f>
        <v>#N/A</v>
      </c>
    </row>
    <row r="21" spans="1:7">
      <c r="A21" s="1" t="str">
        <f ca="1" t="shared" si="4"/>
        <v>NT8</v>
      </c>
      <c r="B21" s="3" t="str">
        <f ca="1">VLOOKUP(RANDBETWEEN(1,63),'63TINHTHANH'!$A:$B,2,'63TINHTHANH'!$A:$A)</f>
        <v>Khanh Hoa</v>
      </c>
      <c r="C21" s="1" t="str">
        <f ca="1">VLOOKUP(RANDBETWEEN(1,32),DSMB!$A:$K,2,DSMB!$A:$A)</f>
        <v>DR42</v>
      </c>
      <c r="D21" s="4">
        <f ca="1" t="shared" si="5"/>
        <v>0.5983</v>
      </c>
      <c r="E21" s="5">
        <f ca="1" t="shared" si="6"/>
        <v>45909</v>
      </c>
      <c r="F21" s="1">
        <f ca="1" t="shared" si="7"/>
        <v>2</v>
      </c>
      <c r="G21" t="e">
        <f ca="1">VLOOKUP(C21,DSMB!$A:$K,4,0)</f>
        <v>#N/A</v>
      </c>
    </row>
    <row r="22" spans="1:7">
      <c r="A22" s="1" t="str">
        <f ca="1" t="shared" si="4"/>
        <v>NJ39</v>
      </c>
      <c r="B22" s="3" t="str">
        <f ca="1">VLOOKUP(RANDBETWEEN(1,63),'63TINHTHANH'!$A:$B,2,'63TINHTHANH'!$A:$A)</f>
        <v>Vinh Long</v>
      </c>
      <c r="C22" s="1" t="str">
        <f ca="1">VLOOKUP(RANDBETWEEN(1,32),DSMB!$A:$K,2,DSMB!$A:$A)</f>
        <v>ES65</v>
      </c>
      <c r="D22" s="4">
        <f ca="1" t="shared" si="5"/>
        <v>0.8126</v>
      </c>
      <c r="E22" s="5">
        <f ca="1" t="shared" si="6"/>
        <v>45843</v>
      </c>
      <c r="F22" s="1">
        <f ca="1" t="shared" si="7"/>
        <v>0</v>
      </c>
      <c r="G22" t="e">
        <f ca="1">VLOOKUP(C22,DSMB!$A:$K,4,0)</f>
        <v>#N/A</v>
      </c>
    </row>
    <row r="23" spans="1:6">
      <c r="A23" s="1" t="str">
        <f ca="1" t="shared" ref="A23:A32" si="8">CHAR(RANDBETWEEN(65,90))&amp;CHAR(RANDBETWEEN(65,90))&amp;RANDBETWEEN(1,99)</f>
        <v>SX98</v>
      </c>
      <c r="B23" s="3" t="str">
        <f ca="1">VLOOKUP(RANDBETWEEN(1,63),'63TINHTHANH'!$A:$B,2,'63TINHTHANH'!$A:$A)</f>
        <v>Nam Dinh</v>
      </c>
      <c r="C23" s="1" t="str">
        <f ca="1">VLOOKUP(RANDBETWEEN(1,32),DSMB!$A:$K,2,DSMB!$A:$A)</f>
        <v>QJ80</v>
      </c>
      <c r="D23" s="4">
        <f ca="1" t="shared" ref="D23:D32" si="9">RANDBETWEEN(TIME(0,0,0)*10000,TIME(23,59,59)*10000)/10000</f>
        <v>0.2212</v>
      </c>
      <c r="E23" s="5">
        <f ca="1" t="shared" ref="E23:E32" si="10">RANDBETWEEN(DATE(2023,5,13),DATE(2026,12,31))+RANDBETWEEN(TIME(0,0,0),TIME(23,59,59))</f>
        <v>45100</v>
      </c>
      <c r="F23" s="1">
        <f ca="1" t="shared" ref="F23:F32" si="11">RANDBETWEEN(0,3)</f>
        <v>0</v>
      </c>
    </row>
    <row r="24" spans="1:6">
      <c r="A24" s="1" t="str">
        <f ca="1" t="shared" si="8"/>
        <v>YO53</v>
      </c>
      <c r="B24" s="3" t="str">
        <f ca="1">VLOOKUP(RANDBETWEEN(1,63),'63TINHTHANH'!$A:$B,2,'63TINHTHANH'!$A:$A)</f>
        <v>Quang Ngai</v>
      </c>
      <c r="C24" s="1" t="str">
        <f ca="1">VLOOKUP(RANDBETWEEN(1,32),DSMB!$A:$K,2,DSMB!$A:$A)</f>
        <v>SV65</v>
      </c>
      <c r="D24" s="4">
        <f ca="1" t="shared" si="9"/>
        <v>0.2991</v>
      </c>
      <c r="E24" s="5">
        <f ca="1" t="shared" si="10"/>
        <v>45555</v>
      </c>
      <c r="F24" s="1">
        <f ca="1" t="shared" si="11"/>
        <v>0</v>
      </c>
    </row>
    <row r="25" spans="1:6">
      <c r="A25" s="1" t="str">
        <f ca="1" t="shared" si="8"/>
        <v>QT93</v>
      </c>
      <c r="B25" s="3" t="str">
        <f ca="1">VLOOKUP(RANDBETWEEN(1,63),'63TINHTHANH'!$A:$B,2,'63TINHTHANH'!$A:$A)</f>
        <v>Nghe An</v>
      </c>
      <c r="C25" s="1" t="str">
        <f ca="1">VLOOKUP(RANDBETWEEN(1,32),DSMB!$A:$K,2,DSMB!$A:$A)</f>
        <v>CZ75</v>
      </c>
      <c r="D25" s="4">
        <f ca="1" t="shared" si="9"/>
        <v>0.2545</v>
      </c>
      <c r="E25" s="5">
        <f ca="1" t="shared" si="10"/>
        <v>45870</v>
      </c>
      <c r="F25" s="1">
        <f ca="1" t="shared" si="11"/>
        <v>0</v>
      </c>
    </row>
    <row r="26" spans="1:6">
      <c r="A26" s="1" t="str">
        <f ca="1" t="shared" si="8"/>
        <v>IG58</v>
      </c>
      <c r="B26" s="3" t="str">
        <f ca="1">VLOOKUP(RANDBETWEEN(1,63),'63TINHTHANH'!$A:$B,2,'63TINHTHANH'!$A:$A)</f>
        <v>Lang Son</v>
      </c>
      <c r="C26" s="1" t="str">
        <f ca="1">VLOOKUP(RANDBETWEEN(1,32),DSMB!$A:$K,2,DSMB!$A:$A)</f>
        <v>XR36</v>
      </c>
      <c r="D26" s="4">
        <f ca="1" t="shared" si="9"/>
        <v>0.5107</v>
      </c>
      <c r="E26" s="5">
        <f ca="1" t="shared" si="10"/>
        <v>45960</v>
      </c>
      <c r="F26" s="1">
        <f ca="1" t="shared" si="11"/>
        <v>0</v>
      </c>
    </row>
    <row r="27" spans="1:6">
      <c r="A27" s="1" t="str">
        <f ca="1" t="shared" si="8"/>
        <v>FN88</v>
      </c>
      <c r="B27" s="3" t="str">
        <f ca="1">VLOOKUP(RANDBETWEEN(1,63),'63TINHTHANH'!$A:$B,2,'63TINHTHANH'!$A:$A)</f>
        <v>Ha Noi</v>
      </c>
      <c r="C27" s="1" t="str">
        <f ca="1">VLOOKUP(RANDBETWEEN(1,32),DSMB!$A:$K,2,DSMB!$A:$A)</f>
        <v>ES59</v>
      </c>
      <c r="D27" s="4">
        <f ca="1" t="shared" si="9"/>
        <v>0.1325</v>
      </c>
      <c r="E27" s="5">
        <f ca="1" t="shared" si="10"/>
        <v>45761</v>
      </c>
      <c r="F27" s="1">
        <f ca="1" t="shared" si="11"/>
        <v>3</v>
      </c>
    </row>
    <row r="28" spans="1:6">
      <c r="A28" s="1" t="str">
        <f ca="1" t="shared" si="8"/>
        <v>VW70</v>
      </c>
      <c r="B28" s="3" t="str">
        <f ca="1">VLOOKUP(RANDBETWEEN(1,63),'63TINHTHANH'!$A:$B,2,'63TINHTHANH'!$A:$A)</f>
        <v>Hau Giang</v>
      </c>
      <c r="C28" s="1" t="str">
        <f ca="1">VLOOKUP(RANDBETWEEN(1,32),DSMB!$A:$K,2,DSMB!$A:$A)</f>
        <v>DR42</v>
      </c>
      <c r="D28" s="4">
        <f ca="1" t="shared" si="9"/>
        <v>0.8054</v>
      </c>
      <c r="E28" s="5">
        <f ca="1" t="shared" si="10"/>
        <v>45647</v>
      </c>
      <c r="F28" s="1">
        <f ca="1" t="shared" si="11"/>
        <v>3</v>
      </c>
    </row>
    <row r="29" spans="1:6">
      <c r="A29" s="1" t="str">
        <f ca="1" t="shared" si="8"/>
        <v>PD41</v>
      </c>
      <c r="B29" s="3" t="str">
        <f ca="1">VLOOKUP(RANDBETWEEN(1,63),'63TINHTHANH'!$A:$B,2,'63TINHTHANH'!$A:$A)</f>
        <v>Quang Ninh</v>
      </c>
      <c r="C29" s="1" t="str">
        <f ca="1">VLOOKUP(RANDBETWEEN(1,32),DSMB!$A:$K,2,DSMB!$A:$A)</f>
        <v>CZ75</v>
      </c>
      <c r="D29" s="4">
        <f ca="1" t="shared" si="9"/>
        <v>0.3662</v>
      </c>
      <c r="E29" s="5">
        <f ca="1" t="shared" si="10"/>
        <v>45095</v>
      </c>
      <c r="F29" s="1">
        <f ca="1" t="shared" si="11"/>
        <v>3</v>
      </c>
    </row>
    <row r="30" spans="1:6">
      <c r="A30" s="1" t="str">
        <f ca="1" t="shared" si="8"/>
        <v>KQ66</v>
      </c>
      <c r="B30" s="3" t="str">
        <f ca="1">VLOOKUP(RANDBETWEEN(1,63),'63TINHTHANH'!$A:$B,2,'63TINHTHANH'!$A:$A)</f>
        <v>Phu Tho</v>
      </c>
      <c r="C30" s="1" t="str">
        <f ca="1">VLOOKUP(RANDBETWEEN(1,32),DSMB!$A:$K,2,DSMB!$A:$A)</f>
        <v>GV33</v>
      </c>
      <c r="D30" s="4">
        <f ca="1" t="shared" si="9"/>
        <v>0.0992</v>
      </c>
      <c r="E30" s="5">
        <f ca="1" t="shared" si="10"/>
        <v>45964</v>
      </c>
      <c r="F30" s="1">
        <f ca="1" t="shared" si="11"/>
        <v>0</v>
      </c>
    </row>
    <row r="31" spans="1:6">
      <c r="A31" s="1" t="str">
        <f ca="1" t="shared" si="8"/>
        <v>PP42</v>
      </c>
      <c r="B31" s="3" t="str">
        <f ca="1">VLOOKUP(RANDBETWEEN(1,63),'63TINHTHANH'!$A:$B,2,'63TINHTHANH'!$A:$A)</f>
        <v>Kon Tum</v>
      </c>
      <c r="C31" s="1" t="str">
        <f ca="1">VLOOKUP(RANDBETWEEN(1,32),DSMB!$A:$K,2,DSMB!$A:$A)</f>
        <v>HU12</v>
      </c>
      <c r="D31" s="4">
        <f ca="1" t="shared" si="9"/>
        <v>0.3971</v>
      </c>
      <c r="E31" s="5">
        <f ca="1" t="shared" si="10"/>
        <v>46333</v>
      </c>
      <c r="F31" s="1">
        <f ca="1" t="shared" si="11"/>
        <v>1</v>
      </c>
    </row>
    <row r="32" spans="1:6">
      <c r="A32" s="1" t="str">
        <f ca="1" t="shared" si="8"/>
        <v>VX50</v>
      </c>
      <c r="B32" s="3" t="str">
        <f ca="1">VLOOKUP(RANDBETWEEN(1,63),'63TINHTHANH'!$A:$B,2,'63TINHTHANH'!$A:$A)</f>
        <v>Tinh thanh</v>
      </c>
      <c r="C32" s="1" t="str">
        <f ca="1">VLOOKUP(RANDBETWEEN(1,32),DSMB!$A:$K,2,DSMB!$A:$A)</f>
        <v>GC91</v>
      </c>
      <c r="D32" s="4">
        <f ca="1" t="shared" si="9"/>
        <v>0.9313</v>
      </c>
      <c r="E32" s="5">
        <f ca="1" t="shared" si="10"/>
        <v>45285</v>
      </c>
      <c r="F32" s="1">
        <f ca="1" t="shared" si="11"/>
        <v>2</v>
      </c>
    </row>
    <row r="33" spans="1:6">
      <c r="A33" s="1" t="str">
        <f ca="1" t="shared" ref="A33:A42" si="12">CHAR(RANDBETWEEN(65,90))&amp;CHAR(RANDBETWEEN(65,90))&amp;RANDBETWEEN(1,99)</f>
        <v>UX6</v>
      </c>
      <c r="B33" s="3" t="str">
        <f ca="1">VLOOKUP(RANDBETWEEN(1,63),'63TINHTHANH'!$A:$B,2,'63TINHTHANH'!$A:$A)</f>
        <v>Nghe An</v>
      </c>
      <c r="C33" s="1" t="str">
        <f ca="1">VLOOKUP(RANDBETWEEN(1,32),DSMB!$A:$K,2,DSMB!$A:$A)</f>
        <v>BL74</v>
      </c>
      <c r="D33" s="4">
        <f ca="1" t="shared" ref="D33:D42" si="13">RANDBETWEEN(TIME(0,0,0)*10000,TIME(23,59,59)*10000)/10000</f>
        <v>0.6442</v>
      </c>
      <c r="E33" s="5">
        <f ca="1" t="shared" ref="E33:E42" si="14">RANDBETWEEN(DATE(2023,5,13),DATE(2026,12,31))+RANDBETWEEN(TIME(0,0,0),TIME(23,59,59))</f>
        <v>46044</v>
      </c>
      <c r="F33" s="1">
        <f ca="1" t="shared" ref="F33:F42" si="15">RANDBETWEEN(0,3)</f>
        <v>1</v>
      </c>
    </row>
    <row r="34" spans="1:6">
      <c r="A34" s="1" t="str">
        <f ca="1" t="shared" si="12"/>
        <v>LY55</v>
      </c>
      <c r="B34" s="3" t="str">
        <f ca="1">VLOOKUP(RANDBETWEEN(1,63),'63TINHTHANH'!$A:$B,2,'63TINHTHANH'!$A:$A)</f>
        <v>Khanh Hoa</v>
      </c>
      <c r="C34" s="1" t="str">
        <f ca="1">VLOOKUP(RANDBETWEEN(1,32),DSMB!$A:$K,2,DSMB!$A:$A)</f>
        <v>QJ80</v>
      </c>
      <c r="D34" s="4">
        <f ca="1" t="shared" si="13"/>
        <v>0.47</v>
      </c>
      <c r="E34" s="5">
        <f ca="1" t="shared" si="14"/>
        <v>45810</v>
      </c>
      <c r="F34" s="1">
        <f ca="1" t="shared" si="15"/>
        <v>1</v>
      </c>
    </row>
    <row r="35" spans="1:6">
      <c r="A35" s="1" t="str">
        <f ca="1" t="shared" si="12"/>
        <v>BT86</v>
      </c>
      <c r="B35" s="3" t="str">
        <f ca="1">VLOOKUP(RANDBETWEEN(1,63),'63TINHTHANH'!$A:$B,2,'63TINHTHANH'!$A:$A)</f>
        <v>Ha Nam</v>
      </c>
      <c r="C35" s="1" t="str">
        <f ca="1">VLOOKUP(RANDBETWEEN(1,32),DSMB!$A:$K,2,DSMB!$A:$A)</f>
        <v>RG59</v>
      </c>
      <c r="D35" s="4">
        <f ca="1" t="shared" si="13"/>
        <v>0.5012</v>
      </c>
      <c r="E35" s="5">
        <f ca="1" t="shared" si="14"/>
        <v>45809</v>
      </c>
      <c r="F35" s="1">
        <f ca="1" t="shared" si="15"/>
        <v>3</v>
      </c>
    </row>
    <row r="36" spans="1:6">
      <c r="A36" s="1" t="str">
        <f ca="1" t="shared" si="12"/>
        <v>MG1</v>
      </c>
      <c r="B36" s="3" t="str">
        <f ca="1">VLOOKUP(RANDBETWEEN(1,63),'63TINHTHANH'!$A:$B,2,'63TINHTHANH'!$A:$A)</f>
        <v>Thanh Hoa</v>
      </c>
      <c r="C36" s="1" t="str">
        <f ca="1">VLOOKUP(RANDBETWEEN(1,32),DSMB!$A:$K,2,DSMB!$A:$A)</f>
        <v>XR36</v>
      </c>
      <c r="D36" s="4">
        <f ca="1" t="shared" si="13"/>
        <v>0.2217</v>
      </c>
      <c r="E36" s="5">
        <f ca="1" t="shared" si="14"/>
        <v>45548</v>
      </c>
      <c r="F36" s="1">
        <f ca="1" t="shared" si="15"/>
        <v>2</v>
      </c>
    </row>
    <row r="37" spans="1:6">
      <c r="A37" s="1" t="str">
        <f ca="1" t="shared" si="12"/>
        <v>AP66</v>
      </c>
      <c r="B37" s="3" t="str">
        <f ca="1">VLOOKUP(RANDBETWEEN(1,63),'63TINHTHANH'!$A:$B,2,'63TINHTHANH'!$A:$A)</f>
        <v>Ha Giang</v>
      </c>
      <c r="C37" s="1" t="str">
        <f ca="1">VLOOKUP(RANDBETWEEN(1,32),DSMB!$A:$K,2,DSMB!$A:$A)</f>
        <v>SV65</v>
      </c>
      <c r="D37" s="4">
        <f ca="1" t="shared" si="13"/>
        <v>0.7207</v>
      </c>
      <c r="E37" s="5">
        <f ca="1" t="shared" si="14"/>
        <v>46027</v>
      </c>
      <c r="F37" s="1">
        <f ca="1" t="shared" si="15"/>
        <v>1</v>
      </c>
    </row>
    <row r="38" spans="1:6">
      <c r="A38" s="1" t="str">
        <f ca="1" t="shared" si="12"/>
        <v>VO12</v>
      </c>
      <c r="B38" s="3" t="str">
        <f ca="1">VLOOKUP(RANDBETWEEN(1,63),'63TINHTHANH'!$A:$B,2,'63TINHTHANH'!$A:$A)</f>
        <v>Thua Thien Hue</v>
      </c>
      <c r="C38" s="1" t="str">
        <f ca="1">VLOOKUP(RANDBETWEEN(1,32),DSMB!$A:$K,2,DSMB!$A:$A)</f>
        <v>JO52</v>
      </c>
      <c r="D38" s="4">
        <f ca="1" t="shared" si="13"/>
        <v>0.9788</v>
      </c>
      <c r="E38" s="5">
        <f ca="1" t="shared" si="14"/>
        <v>45117</v>
      </c>
      <c r="F38" s="1">
        <f ca="1" t="shared" si="15"/>
        <v>0</v>
      </c>
    </row>
    <row r="39" spans="1:6">
      <c r="A39" s="1" t="str">
        <f ca="1" t="shared" si="12"/>
        <v>IM15</v>
      </c>
      <c r="B39" s="3" t="str">
        <f ca="1">VLOOKUP(RANDBETWEEN(1,63),'63TINHTHANH'!$A:$B,2,'63TINHTHANH'!$A:$A)</f>
        <v>Soc Trang</v>
      </c>
      <c r="C39" s="1" t="str">
        <f ca="1">VLOOKUP(RANDBETWEEN(1,32),DSMB!$A:$K,2,DSMB!$A:$A)</f>
        <v>GC45</v>
      </c>
      <c r="D39" s="4">
        <f ca="1" t="shared" si="13"/>
        <v>0.7745</v>
      </c>
      <c r="E39" s="5">
        <f ca="1" t="shared" si="14"/>
        <v>45794</v>
      </c>
      <c r="F39" s="1">
        <f ca="1" t="shared" si="15"/>
        <v>1</v>
      </c>
    </row>
    <row r="40" spans="1:6">
      <c r="A40" s="1" t="str">
        <f ca="1" t="shared" si="12"/>
        <v>OG15</v>
      </c>
      <c r="B40" s="3" t="str">
        <f ca="1">VLOOKUP(RANDBETWEEN(1,63),'63TINHTHANH'!$A:$B,2,'63TINHTHANH'!$A:$A)</f>
        <v>Kien Giang</v>
      </c>
      <c r="C40" s="1" t="str">
        <f ca="1">VLOOKUP(RANDBETWEEN(1,32),DSMB!$A:$K,2,DSMB!$A:$A)</f>
        <v>YL77</v>
      </c>
      <c r="D40" s="4">
        <f ca="1" t="shared" si="13"/>
        <v>0.0252</v>
      </c>
      <c r="E40" s="5">
        <f ca="1" t="shared" si="14"/>
        <v>46095</v>
      </c>
      <c r="F40" s="1">
        <f ca="1" t="shared" si="15"/>
        <v>0</v>
      </c>
    </row>
    <row r="41" spans="1:6">
      <c r="A41" s="1" t="str">
        <f ca="1" t="shared" si="12"/>
        <v>TG28</v>
      </c>
      <c r="B41" s="3" t="str">
        <f ca="1">VLOOKUP(RANDBETWEEN(1,63),'63TINHTHANH'!$A:$B,2,'63TINHTHANH'!$A:$A)</f>
        <v>Thai Nguyen</v>
      </c>
      <c r="C41" s="1" t="str">
        <f ca="1">VLOOKUP(RANDBETWEEN(1,32),DSMB!$A:$K,2,DSMB!$A:$A)</f>
        <v>JO52</v>
      </c>
      <c r="D41" s="4">
        <f ca="1" t="shared" si="13"/>
        <v>0.8059</v>
      </c>
      <c r="E41" s="5">
        <f ca="1" t="shared" si="14"/>
        <v>45302</v>
      </c>
      <c r="F41" s="1">
        <f ca="1" t="shared" si="15"/>
        <v>2</v>
      </c>
    </row>
    <row r="42" spans="1:6">
      <c r="A42" s="1" t="str">
        <f ca="1" t="shared" si="12"/>
        <v>HB18</v>
      </c>
      <c r="B42" s="3" t="str">
        <f ca="1">VLOOKUP(RANDBETWEEN(1,63),'63TINHTHANH'!$A:$B,2,'63TINHTHANH'!$A:$A)</f>
        <v>Khanh Hoa</v>
      </c>
      <c r="C42" s="1" t="str">
        <f ca="1">VLOOKUP(RANDBETWEEN(1,32),DSMB!$A:$K,2,DSMB!$A:$A)</f>
        <v>HU12</v>
      </c>
      <c r="D42" s="4">
        <f ca="1" t="shared" si="13"/>
        <v>0.2437</v>
      </c>
      <c r="E42" s="5">
        <f ca="1" t="shared" si="14"/>
        <v>45792</v>
      </c>
      <c r="F42" s="1">
        <f ca="1" t="shared" si="15"/>
        <v>0</v>
      </c>
    </row>
    <row r="43" spans="1:6">
      <c r="A43" s="1" t="str">
        <f ca="1" t="shared" ref="A43:A52" si="16">CHAR(RANDBETWEEN(65,90))&amp;CHAR(RANDBETWEEN(65,90))&amp;RANDBETWEEN(1,99)</f>
        <v>WD45</v>
      </c>
      <c r="B43" s="3" t="str">
        <f ca="1">VLOOKUP(RANDBETWEEN(1,63),'63TINHTHANH'!$A:$B,2,'63TINHTHANH'!$A:$A)</f>
        <v>Hau Giang</v>
      </c>
      <c r="C43" s="1" t="str">
        <f ca="1">VLOOKUP(RANDBETWEEN(1,32),DSMB!$A:$K,2,DSMB!$A:$A)</f>
        <v>CZ75</v>
      </c>
      <c r="D43" s="4">
        <f ca="1" t="shared" ref="D43:D52" si="17">RANDBETWEEN(TIME(0,0,0)*10000,TIME(23,59,59)*10000)/10000</f>
        <v>0.91</v>
      </c>
      <c r="E43" s="5">
        <f ca="1" t="shared" ref="E43:E52" si="18">RANDBETWEEN(DATE(2023,5,13),DATE(2026,12,31))+RANDBETWEEN(TIME(0,0,0),TIME(23,59,59))</f>
        <v>46119</v>
      </c>
      <c r="F43" s="1">
        <f ca="1" t="shared" ref="F43:F52" si="19">RANDBETWEEN(0,3)</f>
        <v>1</v>
      </c>
    </row>
    <row r="44" spans="1:6">
      <c r="A44" s="1" t="str">
        <f ca="1" t="shared" si="16"/>
        <v>WC15</v>
      </c>
      <c r="B44" s="3" t="str">
        <f ca="1">VLOOKUP(RANDBETWEEN(1,63),'63TINHTHANH'!$A:$B,2,'63TINHTHANH'!$A:$A)</f>
        <v>Long An</v>
      </c>
      <c r="C44" s="1" t="str">
        <f ca="1">VLOOKUP(RANDBETWEEN(1,32),DSMB!$A:$K,2,DSMB!$A:$A)</f>
        <v>GC45</v>
      </c>
      <c r="D44" s="4">
        <f ca="1" t="shared" si="17"/>
        <v>0.2103</v>
      </c>
      <c r="E44" s="5">
        <f ca="1" t="shared" si="18"/>
        <v>45275</v>
      </c>
      <c r="F44" s="1">
        <f ca="1" t="shared" si="19"/>
        <v>3</v>
      </c>
    </row>
    <row r="45" spans="1:6">
      <c r="A45" s="1" t="str">
        <f ca="1" t="shared" si="16"/>
        <v>YK70</v>
      </c>
      <c r="B45" s="3" t="str">
        <f ca="1">VLOOKUP(RANDBETWEEN(1,63),'63TINHTHANH'!$A:$B,2,'63TINHTHANH'!$A:$A)</f>
        <v>Thanh Hoa</v>
      </c>
      <c r="C45" s="1" t="str">
        <f ca="1">VLOOKUP(RANDBETWEEN(1,32),DSMB!$A:$K,2,DSMB!$A:$A)</f>
        <v>RO4</v>
      </c>
      <c r="D45" s="4">
        <f ca="1" t="shared" si="17"/>
        <v>0.6635</v>
      </c>
      <c r="E45" s="5">
        <f ca="1" t="shared" si="18"/>
        <v>45166</v>
      </c>
      <c r="F45" s="1">
        <f ca="1" t="shared" si="19"/>
        <v>3</v>
      </c>
    </row>
    <row r="46" spans="1:6">
      <c r="A46" s="1" t="str">
        <f ca="1" t="shared" si="16"/>
        <v>BP2</v>
      </c>
      <c r="B46" s="3" t="str">
        <f ca="1">VLOOKUP(RANDBETWEEN(1,63),'63TINHTHANH'!$A:$B,2,'63TINHTHANH'!$A:$A)</f>
        <v>Quang Nam</v>
      </c>
      <c r="C46" s="1" t="str">
        <f ca="1">VLOOKUP(RANDBETWEEN(1,32),DSMB!$A:$K,2,DSMB!$A:$A)</f>
        <v>GN49</v>
      </c>
      <c r="D46" s="4">
        <f ca="1" t="shared" si="17"/>
        <v>0.2022</v>
      </c>
      <c r="E46" s="5">
        <f ca="1" t="shared" si="18"/>
        <v>45852</v>
      </c>
      <c r="F46" s="1">
        <f ca="1" t="shared" si="19"/>
        <v>3</v>
      </c>
    </row>
    <row r="47" spans="1:6">
      <c r="A47" s="1" t="str">
        <f ca="1" t="shared" si="16"/>
        <v>UH68</v>
      </c>
      <c r="B47" s="3" t="str">
        <f ca="1">VLOOKUP(RANDBETWEEN(1,63),'63TINHTHANH'!$A:$B,2,'63TINHTHANH'!$A:$A)</f>
        <v>Phu Tho</v>
      </c>
      <c r="C47" s="1" t="str">
        <f ca="1">VLOOKUP(RANDBETWEEN(1,32),DSMB!$A:$K,2,DSMB!$A:$A)</f>
        <v>XB37</v>
      </c>
      <c r="D47" s="4">
        <f ca="1" t="shared" si="17"/>
        <v>0.255</v>
      </c>
      <c r="E47" s="5">
        <f ca="1" t="shared" si="18"/>
        <v>45539</v>
      </c>
      <c r="F47" s="1">
        <f ca="1" t="shared" si="19"/>
        <v>3</v>
      </c>
    </row>
    <row r="48" spans="1:6">
      <c r="A48" s="1" t="str">
        <f ca="1" t="shared" si="16"/>
        <v>KC39</v>
      </c>
      <c r="B48" s="3" t="str">
        <f ca="1">VLOOKUP(RANDBETWEEN(1,63),'63TINHTHANH'!$A:$B,2,'63TINHTHANH'!$A:$A)</f>
        <v>Nam Dinh</v>
      </c>
      <c r="C48" s="1" t="str">
        <f ca="1">VLOOKUP(RANDBETWEEN(1,32),DSMB!$A:$K,2,DSMB!$A:$A)</f>
        <v>RB78</v>
      </c>
      <c r="D48" s="4">
        <f ca="1" t="shared" si="17"/>
        <v>0.0226</v>
      </c>
      <c r="E48" s="5">
        <f ca="1" t="shared" si="18"/>
        <v>46125</v>
      </c>
      <c r="F48" s="1">
        <f ca="1" t="shared" si="19"/>
        <v>3</v>
      </c>
    </row>
    <row r="49" spans="1:6">
      <c r="A49" s="1" t="str">
        <f ca="1" t="shared" si="16"/>
        <v>KX74</v>
      </c>
      <c r="B49" s="3" t="str">
        <f ca="1">VLOOKUP(RANDBETWEEN(1,63),'63TINHTHANH'!$A:$B,2,'63TINHTHANH'!$A:$A)</f>
        <v>Lao Cai</v>
      </c>
      <c r="C49" s="1" t="str">
        <f ca="1">VLOOKUP(RANDBETWEEN(1,32),DSMB!$A:$K,2,DSMB!$A:$A)</f>
        <v>QJ80</v>
      </c>
      <c r="D49" s="4">
        <f ca="1" t="shared" si="17"/>
        <v>0.4913</v>
      </c>
      <c r="E49" s="5">
        <f ca="1" t="shared" si="18"/>
        <v>45894</v>
      </c>
      <c r="F49" s="1">
        <f ca="1" t="shared" si="19"/>
        <v>2</v>
      </c>
    </row>
    <row r="50" spans="1:6">
      <c r="A50" s="1" t="str">
        <f ca="1" t="shared" si="16"/>
        <v>EI40</v>
      </c>
      <c r="B50" s="3" t="str">
        <f ca="1">VLOOKUP(RANDBETWEEN(1,63),'63TINHTHANH'!$A:$B,2,'63TINHTHANH'!$A:$A)</f>
        <v>Thai Nguyen</v>
      </c>
      <c r="C50" s="1" t="str">
        <f ca="1">VLOOKUP(RANDBETWEEN(1,32),DSMB!$A:$K,2,DSMB!$A:$A)</f>
        <v>CZ75</v>
      </c>
      <c r="D50" s="4">
        <f ca="1" t="shared" si="17"/>
        <v>0.7155</v>
      </c>
      <c r="E50" s="5">
        <f ca="1" t="shared" si="18"/>
        <v>46156</v>
      </c>
      <c r="F50" s="1">
        <f ca="1" t="shared" si="19"/>
        <v>2</v>
      </c>
    </row>
    <row r="51" spans="1:6">
      <c r="A51" s="1" t="str">
        <f ca="1" t="shared" si="16"/>
        <v>YE97</v>
      </c>
      <c r="B51" s="3" t="str">
        <f ca="1">VLOOKUP(RANDBETWEEN(1,63),'63TINHTHANH'!$A:$B,2,'63TINHTHANH'!$A:$A)</f>
        <v>Vinh Long</v>
      </c>
      <c r="C51" s="1" t="str">
        <f ca="1">VLOOKUP(RANDBETWEEN(1,32),DSMB!$A:$K,2,DSMB!$A:$A)</f>
        <v>RO4</v>
      </c>
      <c r="D51" s="4">
        <f ca="1" t="shared" si="17"/>
        <v>0.5993</v>
      </c>
      <c r="E51" s="5">
        <f ca="1" t="shared" si="18"/>
        <v>46182</v>
      </c>
      <c r="F51" s="1">
        <f ca="1" t="shared" si="19"/>
        <v>0</v>
      </c>
    </row>
    <row r="52" spans="1:6">
      <c r="A52" s="1" t="str">
        <f ca="1" t="shared" si="16"/>
        <v>OD69</v>
      </c>
      <c r="B52" s="3" t="str">
        <f ca="1">VLOOKUP(RANDBETWEEN(1,63),'63TINHTHANH'!$A:$B,2,'63TINHTHANH'!$A:$A)</f>
        <v>Thai Binh</v>
      </c>
      <c r="C52" s="1" t="str">
        <f ca="1">VLOOKUP(RANDBETWEEN(1,32),DSMB!$A:$K,2,DSMB!$A:$A)</f>
        <v>NZ63</v>
      </c>
      <c r="D52" s="4">
        <f ca="1" t="shared" si="17"/>
        <v>0.5179</v>
      </c>
      <c r="E52" s="5">
        <f ca="1" t="shared" si="18"/>
        <v>45576</v>
      </c>
      <c r="F52" s="1">
        <f ca="1" t="shared" si="19"/>
        <v>2</v>
      </c>
    </row>
    <row r="53" spans="1:6">
      <c r="A53" s="1" t="str">
        <f ca="1" t="shared" ref="A53:A62" si="20">CHAR(RANDBETWEEN(65,90))&amp;CHAR(RANDBETWEEN(65,90))&amp;RANDBETWEEN(1,99)</f>
        <v>WI64</v>
      </c>
      <c r="B53" s="3" t="str">
        <f ca="1">VLOOKUP(RANDBETWEEN(1,63),'63TINHTHANH'!$A:$B,2,'63TINHTHANH'!$A:$A)</f>
        <v>Lam Dong</v>
      </c>
      <c r="C53" s="1" t="str">
        <f ca="1">VLOOKUP(RANDBETWEEN(1,32),DSMB!$A:$K,2,DSMB!$A:$A)</f>
        <v>RA20</v>
      </c>
      <c r="D53" s="4">
        <f ca="1" t="shared" ref="D53:D62" si="21">RANDBETWEEN(TIME(0,0,0)*10000,TIME(23,59,59)*10000)/10000</f>
        <v>0.6416</v>
      </c>
      <c r="E53" s="5">
        <f ca="1" t="shared" ref="E53:E62" si="22">RANDBETWEEN(DATE(2023,5,13),DATE(2026,12,31))+RANDBETWEEN(TIME(0,0,0),TIME(23,59,59))</f>
        <v>45088</v>
      </c>
      <c r="F53" s="1">
        <f ca="1" t="shared" ref="F53:F62" si="23">RANDBETWEEN(0,3)</f>
        <v>2</v>
      </c>
    </row>
    <row r="54" spans="1:6">
      <c r="A54" s="1" t="str">
        <f ca="1" t="shared" si="20"/>
        <v>UE83</v>
      </c>
      <c r="B54" s="3" t="str">
        <f ca="1">VLOOKUP(RANDBETWEEN(1,63),'63TINHTHANH'!$A:$B,2,'63TINHTHANH'!$A:$A)</f>
        <v>Quang Ninh</v>
      </c>
      <c r="C54" s="1" t="str">
        <f ca="1">VLOOKUP(RANDBETWEEN(1,32),DSMB!$A:$K,2,DSMB!$A:$A)</f>
        <v>GC45</v>
      </c>
      <c r="D54" s="4">
        <f ca="1" t="shared" si="21"/>
        <v>0.6038</v>
      </c>
      <c r="E54" s="5">
        <f ca="1" t="shared" si="22"/>
        <v>45301</v>
      </c>
      <c r="F54" s="1">
        <f ca="1" t="shared" si="23"/>
        <v>1</v>
      </c>
    </row>
    <row r="55" spans="1:6">
      <c r="A55" s="1" t="str">
        <f ca="1" t="shared" si="20"/>
        <v>IV87</v>
      </c>
      <c r="B55" s="3" t="str">
        <f ca="1">VLOOKUP(RANDBETWEEN(1,63),'63TINHTHANH'!$A:$B,2,'63TINHTHANH'!$A:$A)</f>
        <v>Vinh Phuc</v>
      </c>
      <c r="C55" s="1" t="str">
        <f ca="1">VLOOKUP(RANDBETWEEN(1,32),DSMB!$A:$K,2,DSMB!$A:$A)</f>
        <v>XR36</v>
      </c>
      <c r="D55" s="4">
        <f ca="1" t="shared" si="21"/>
        <v>0.1501</v>
      </c>
      <c r="E55" s="5">
        <f ca="1" t="shared" si="22"/>
        <v>45749</v>
      </c>
      <c r="F55" s="1">
        <f ca="1" t="shared" si="23"/>
        <v>1</v>
      </c>
    </row>
    <row r="56" spans="1:6">
      <c r="A56" s="1" t="str">
        <f ca="1" t="shared" si="20"/>
        <v>JC72</v>
      </c>
      <c r="B56" s="3" t="str">
        <f ca="1">VLOOKUP(RANDBETWEEN(1,63),'63TINHTHANH'!$A:$B,2,'63TINHTHANH'!$A:$A)</f>
        <v>Nghe An</v>
      </c>
      <c r="C56" s="1" t="str">
        <f ca="1">VLOOKUP(RANDBETWEEN(1,32),DSMB!$A:$K,2,DSMB!$A:$A)</f>
        <v>PQ51</v>
      </c>
      <c r="D56" s="4">
        <f ca="1" t="shared" si="21"/>
        <v>0.6078</v>
      </c>
      <c r="E56" s="5">
        <f ca="1" t="shared" si="22"/>
        <v>46237</v>
      </c>
      <c r="F56" s="1">
        <f ca="1" t="shared" si="23"/>
        <v>3</v>
      </c>
    </row>
    <row r="57" spans="1:6">
      <c r="A57" s="1" t="str">
        <f ca="1" t="shared" si="20"/>
        <v>NU14</v>
      </c>
      <c r="B57" s="3" t="str">
        <f ca="1">VLOOKUP(RANDBETWEEN(1,63),'63TINHTHANH'!$A:$B,2,'63TINHTHANH'!$A:$A)</f>
        <v>Son La</v>
      </c>
      <c r="C57" s="1" t="str">
        <f ca="1">VLOOKUP(RANDBETWEEN(1,32),DSMB!$A:$K,2,DSMB!$A:$A)</f>
        <v>BL74</v>
      </c>
      <c r="D57" s="4">
        <f ca="1" t="shared" si="21"/>
        <v>0.707</v>
      </c>
      <c r="E57" s="5">
        <f ca="1" t="shared" si="22"/>
        <v>45181</v>
      </c>
      <c r="F57" s="1">
        <f ca="1" t="shared" si="23"/>
        <v>0</v>
      </c>
    </row>
    <row r="58" spans="1:6">
      <c r="A58" s="1" t="str">
        <f ca="1" t="shared" si="20"/>
        <v>GF49</v>
      </c>
      <c r="B58" s="3" t="str">
        <f ca="1">VLOOKUP(RANDBETWEEN(1,63),'63TINHTHANH'!$A:$B,2,'63TINHTHANH'!$A:$A)</f>
        <v>Quang Tri</v>
      </c>
      <c r="C58" s="1" t="str">
        <f ca="1">VLOOKUP(RANDBETWEEN(1,32),DSMB!$A:$K,2,DSMB!$A:$A)</f>
        <v>DR42</v>
      </c>
      <c r="D58" s="4">
        <f ca="1" t="shared" si="21"/>
        <v>0.8954</v>
      </c>
      <c r="E58" s="5">
        <f ca="1" t="shared" si="22"/>
        <v>46352</v>
      </c>
      <c r="F58" s="1">
        <f ca="1" t="shared" si="23"/>
        <v>3</v>
      </c>
    </row>
    <row r="59" spans="1:6">
      <c r="A59" s="1" t="str">
        <f ca="1" t="shared" si="20"/>
        <v>MS6</v>
      </c>
      <c r="B59" s="3" t="str">
        <f ca="1">VLOOKUP(RANDBETWEEN(1,63),'63TINHTHANH'!$A:$B,2,'63TINHTHANH'!$A:$A)</f>
        <v>Nghe An</v>
      </c>
      <c r="C59" s="1" t="str">
        <f ca="1">VLOOKUP(RANDBETWEEN(1,32),DSMB!$A:$K,2,DSMB!$A:$A)</f>
        <v>HU77</v>
      </c>
      <c r="D59" s="4">
        <f ca="1" t="shared" si="21"/>
        <v>0.3811</v>
      </c>
      <c r="E59" s="5">
        <f ca="1" t="shared" si="22"/>
        <v>45164</v>
      </c>
      <c r="F59" s="1">
        <f ca="1" t="shared" si="23"/>
        <v>3</v>
      </c>
    </row>
    <row r="60" spans="1:6">
      <c r="A60" s="1" t="str">
        <f ca="1" t="shared" si="20"/>
        <v>QM4</v>
      </c>
      <c r="B60" s="3" t="str">
        <f ca="1">VLOOKUP(RANDBETWEEN(1,63),'63TINHTHANH'!$A:$B,2,'63TINHTHANH'!$A:$A)</f>
        <v>Khanh Hoa</v>
      </c>
      <c r="C60" s="1" t="str">
        <f ca="1">VLOOKUP(RANDBETWEEN(1,32),DSMB!$A:$K,2,DSMB!$A:$A)</f>
        <v>RO4</v>
      </c>
      <c r="D60" s="4">
        <f ca="1" t="shared" si="21"/>
        <v>0.1377</v>
      </c>
      <c r="E60" s="5">
        <f ca="1" t="shared" si="22"/>
        <v>45170</v>
      </c>
      <c r="F60" s="1">
        <f ca="1" t="shared" si="23"/>
        <v>2</v>
      </c>
    </row>
    <row r="61" spans="1:6">
      <c r="A61" s="1" t="str">
        <f ca="1" t="shared" si="20"/>
        <v>FN95</v>
      </c>
      <c r="B61" s="3" t="str">
        <f ca="1">VLOOKUP(RANDBETWEEN(1,63),'63TINHTHANH'!$A:$B,2,'63TINHTHANH'!$A:$A)</f>
        <v>Kon Tum</v>
      </c>
      <c r="C61" s="1" t="str">
        <f ca="1">VLOOKUP(RANDBETWEEN(1,32),DSMB!$A:$K,2,DSMB!$A:$A)</f>
        <v>XR36</v>
      </c>
      <c r="D61" s="4">
        <f ca="1" t="shared" si="21"/>
        <v>0.8779</v>
      </c>
      <c r="E61" s="5">
        <f ca="1" t="shared" si="22"/>
        <v>45695</v>
      </c>
      <c r="F61" s="1">
        <f ca="1" t="shared" si="23"/>
        <v>2</v>
      </c>
    </row>
    <row r="62" spans="1:6">
      <c r="A62" s="1" t="str">
        <f ca="1" t="shared" si="20"/>
        <v>OI83</v>
      </c>
      <c r="B62" s="3" t="str">
        <f ca="1">VLOOKUP(RANDBETWEEN(1,63),'63TINHTHANH'!$A:$B,2,'63TINHTHANH'!$A:$A)</f>
        <v>Thai Nguyen</v>
      </c>
      <c r="C62" s="1" t="str">
        <f ca="1">VLOOKUP(RANDBETWEEN(1,32),DSMB!$A:$K,2,DSMB!$A:$A)</f>
        <v>XB37</v>
      </c>
      <c r="D62" s="4">
        <f ca="1" t="shared" si="21"/>
        <v>0.7306</v>
      </c>
      <c r="E62" s="5">
        <f ca="1" t="shared" si="22"/>
        <v>45222</v>
      </c>
      <c r="F62" s="1">
        <f ca="1" t="shared" si="23"/>
        <v>1</v>
      </c>
    </row>
    <row r="63" spans="1:6">
      <c r="A63" s="1" t="str">
        <f ca="1" t="shared" ref="A63:A72" si="24">CHAR(RANDBETWEEN(65,90))&amp;CHAR(RANDBETWEEN(65,90))&amp;RANDBETWEEN(1,99)</f>
        <v>OO60</v>
      </c>
      <c r="B63" s="3" t="str">
        <f ca="1">VLOOKUP(RANDBETWEEN(1,63),'63TINHTHANH'!$A:$B,2,'63TINHTHANH'!$A:$A)</f>
        <v>Kien Giang</v>
      </c>
      <c r="C63" s="1" t="str">
        <f ca="1">VLOOKUP(RANDBETWEEN(1,32),DSMB!$A:$K,2,DSMB!$A:$A)</f>
        <v>JO52</v>
      </c>
      <c r="D63" s="4">
        <f ca="1" t="shared" ref="D63:D72" si="25">RANDBETWEEN(TIME(0,0,0)*10000,TIME(23,59,59)*10000)/10000</f>
        <v>0.6639</v>
      </c>
      <c r="E63" s="5">
        <f ca="1" t="shared" ref="E63:E72" si="26">RANDBETWEEN(DATE(2023,5,13),DATE(2026,12,31))+RANDBETWEEN(TIME(0,0,0),TIME(23,59,59))</f>
        <v>45720</v>
      </c>
      <c r="F63" s="1">
        <f ca="1" t="shared" ref="F63:F72" si="27">RANDBETWEEN(0,3)</f>
        <v>1</v>
      </c>
    </row>
    <row r="64" spans="1:6">
      <c r="A64" s="1" t="str">
        <f ca="1" t="shared" si="24"/>
        <v>KR46</v>
      </c>
      <c r="B64" s="3" t="str">
        <f ca="1">VLOOKUP(RANDBETWEEN(1,63),'63TINHTHANH'!$A:$B,2,'63TINHTHANH'!$A:$A)</f>
        <v>Quang Nam</v>
      </c>
      <c r="C64" s="1" t="str">
        <f ca="1">VLOOKUP(RANDBETWEEN(1,32),DSMB!$A:$K,2,DSMB!$A:$A)</f>
        <v>CP60</v>
      </c>
      <c r="D64" s="4">
        <f ca="1" t="shared" si="25"/>
        <v>0.8185</v>
      </c>
      <c r="E64" s="5">
        <f ca="1" t="shared" si="26"/>
        <v>45571</v>
      </c>
      <c r="F64" s="1">
        <f ca="1" t="shared" si="27"/>
        <v>2</v>
      </c>
    </row>
    <row r="65" spans="1:6">
      <c r="A65" s="1" t="str">
        <f ca="1" t="shared" si="24"/>
        <v>LD75</v>
      </c>
      <c r="B65" s="3" t="str">
        <f ca="1">VLOOKUP(RANDBETWEEN(1,63),'63TINHTHANH'!$A:$B,2,'63TINHTHANH'!$A:$A)</f>
        <v>Nam Dinh</v>
      </c>
      <c r="C65" s="1" t="str">
        <f ca="1">VLOOKUP(RANDBETWEEN(1,32),DSMB!$A:$K,2,DSMB!$A:$A)</f>
        <v>SM54</v>
      </c>
      <c r="D65" s="4">
        <f ca="1" t="shared" si="25"/>
        <v>0.3963</v>
      </c>
      <c r="E65" s="5">
        <f ca="1" t="shared" si="26"/>
        <v>45545</v>
      </c>
      <c r="F65" s="1">
        <f ca="1" t="shared" si="27"/>
        <v>1</v>
      </c>
    </row>
    <row r="66" spans="1:6">
      <c r="A66" s="1" t="str">
        <f ca="1" t="shared" si="24"/>
        <v>QB30</v>
      </c>
      <c r="B66" s="3" t="str">
        <f ca="1">VLOOKUP(RANDBETWEEN(1,63),'63TINHTHANH'!$A:$B,2,'63TINHTHANH'!$A:$A)</f>
        <v>Vinh Long</v>
      </c>
      <c r="C66" s="1" t="str">
        <f ca="1">VLOOKUP(RANDBETWEEN(1,32),DSMB!$A:$K,2,DSMB!$A:$A)</f>
        <v>KZ26</v>
      </c>
      <c r="D66" s="4">
        <f ca="1" t="shared" si="25"/>
        <v>0.9868</v>
      </c>
      <c r="E66" s="5">
        <f ca="1" t="shared" si="26"/>
        <v>45467</v>
      </c>
      <c r="F66" s="1">
        <f ca="1" t="shared" si="27"/>
        <v>3</v>
      </c>
    </row>
    <row r="67" spans="1:6">
      <c r="A67" s="1" t="str">
        <f ca="1" t="shared" si="24"/>
        <v>ZH85</v>
      </c>
      <c r="B67" s="3" t="str">
        <f ca="1">VLOOKUP(RANDBETWEEN(1,63),'63TINHTHANH'!$A:$B,2,'63TINHTHANH'!$A:$A)</f>
        <v>Hau Giang</v>
      </c>
      <c r="C67" s="1" t="str">
        <f ca="1">VLOOKUP(RANDBETWEEN(1,32),DSMB!$A:$K,2,DSMB!$A:$A)</f>
        <v>RB78</v>
      </c>
      <c r="D67" s="4">
        <f ca="1" t="shared" si="25"/>
        <v>0.1592</v>
      </c>
      <c r="E67" s="5">
        <f ca="1" t="shared" si="26"/>
        <v>45321</v>
      </c>
      <c r="F67" s="1">
        <f ca="1" t="shared" si="27"/>
        <v>0</v>
      </c>
    </row>
    <row r="68" spans="1:6">
      <c r="A68" s="1" t="str">
        <f ca="1" t="shared" si="24"/>
        <v>TN41</v>
      </c>
      <c r="B68" s="3" t="str">
        <f ca="1">VLOOKUP(RANDBETWEEN(1,63),'63TINHTHANH'!$A:$B,2,'63TINHTHANH'!$A:$A)</f>
        <v>Phu Yen</v>
      </c>
      <c r="C68" s="1" t="str">
        <f ca="1">VLOOKUP(RANDBETWEEN(1,32),DSMB!$A:$K,2,DSMB!$A:$A)</f>
        <v>GV33</v>
      </c>
      <c r="D68" s="4">
        <f ca="1" t="shared" si="25"/>
        <v>0.9326</v>
      </c>
      <c r="E68" s="5">
        <f ca="1" t="shared" si="26"/>
        <v>46067</v>
      </c>
      <c r="F68" s="1">
        <f ca="1" t="shared" si="27"/>
        <v>0</v>
      </c>
    </row>
    <row r="69" spans="1:6">
      <c r="A69" s="1" t="str">
        <f ca="1" t="shared" si="24"/>
        <v>AC36</v>
      </c>
      <c r="B69" s="3" t="str">
        <f ca="1">VLOOKUP(RANDBETWEEN(1,63),'63TINHTHANH'!$A:$B,2,'63TINHTHANH'!$A:$A)</f>
        <v>Ha Tinh</v>
      </c>
      <c r="C69" s="1" t="str">
        <f ca="1">VLOOKUP(RANDBETWEEN(1,32),DSMB!$A:$K,2,DSMB!$A:$A)</f>
        <v>RG59</v>
      </c>
      <c r="D69" s="4">
        <f ca="1" t="shared" si="25"/>
        <v>0.9151</v>
      </c>
      <c r="E69" s="5">
        <f ca="1" t="shared" si="26"/>
        <v>46215</v>
      </c>
      <c r="F69" s="1">
        <f ca="1" t="shared" si="27"/>
        <v>3</v>
      </c>
    </row>
    <row r="70" spans="1:6">
      <c r="A70" s="1" t="str">
        <f ca="1" t="shared" si="24"/>
        <v>SD86</v>
      </c>
      <c r="B70" s="3" t="str">
        <f ca="1">VLOOKUP(RANDBETWEEN(1,63),'63TINHTHANH'!$A:$B,2,'63TINHTHANH'!$A:$A)</f>
        <v>Ha Nam</v>
      </c>
      <c r="C70" s="1" t="str">
        <f ca="1">VLOOKUP(RANDBETWEEN(1,32),DSMB!$A:$K,2,DSMB!$A:$A)</f>
        <v>XB37</v>
      </c>
      <c r="D70" s="4">
        <f ca="1" t="shared" si="25"/>
        <v>0.428</v>
      </c>
      <c r="E70" s="5">
        <f ca="1" t="shared" si="26"/>
        <v>45595</v>
      </c>
      <c r="F70" s="1">
        <f ca="1" t="shared" si="27"/>
        <v>3</v>
      </c>
    </row>
    <row r="71" spans="1:6">
      <c r="A71" s="1" t="str">
        <f ca="1" t="shared" si="24"/>
        <v>TC34</v>
      </c>
      <c r="B71" s="3" t="str">
        <f ca="1">VLOOKUP(RANDBETWEEN(1,63),'63TINHTHANH'!$A:$B,2,'63TINHTHANH'!$A:$A)</f>
        <v>Thua Thien Hue</v>
      </c>
      <c r="C71" s="1" t="str">
        <f ca="1">VLOOKUP(RANDBETWEEN(1,32),DSMB!$A:$K,2,DSMB!$A:$A)</f>
        <v>BL74</v>
      </c>
      <c r="D71" s="4">
        <f ca="1" t="shared" si="25"/>
        <v>0.3808</v>
      </c>
      <c r="E71" s="5">
        <f ca="1" t="shared" si="26"/>
        <v>45912</v>
      </c>
      <c r="F71" s="1">
        <f ca="1" t="shared" si="27"/>
        <v>2</v>
      </c>
    </row>
    <row r="72" spans="1:6">
      <c r="A72" s="1" t="str">
        <f ca="1" t="shared" si="24"/>
        <v>EU49</v>
      </c>
      <c r="B72" s="3" t="str">
        <f ca="1">VLOOKUP(RANDBETWEEN(1,63),'63TINHTHANH'!$A:$B,2,'63TINHTHANH'!$A:$A)</f>
        <v>Lao Cai</v>
      </c>
      <c r="C72" s="1" t="str">
        <f ca="1">VLOOKUP(RANDBETWEEN(1,32),DSMB!$A:$K,2,DSMB!$A:$A)</f>
        <v>YL6</v>
      </c>
      <c r="D72" s="4">
        <f ca="1" t="shared" si="25"/>
        <v>0.5948</v>
      </c>
      <c r="E72" s="5">
        <f ca="1" t="shared" si="26"/>
        <v>45511</v>
      </c>
      <c r="F72" s="1">
        <f ca="1" t="shared" si="27"/>
        <v>3</v>
      </c>
    </row>
    <row r="73" spans="1:6">
      <c r="A73" s="1" t="str">
        <f ca="1" t="shared" ref="A73:A82" si="28">CHAR(RANDBETWEEN(65,90))&amp;CHAR(RANDBETWEEN(65,90))&amp;RANDBETWEEN(1,99)</f>
        <v>FF47</v>
      </c>
      <c r="B73" s="3" t="str">
        <f ca="1">VLOOKUP(RANDBETWEEN(1,63),'63TINHTHANH'!$A:$B,2,'63TINHTHANH'!$A:$A)</f>
        <v>Vinh Long</v>
      </c>
      <c r="C73" s="1" t="str">
        <f ca="1">VLOOKUP(RANDBETWEEN(1,32),DSMB!$A:$K,2,DSMB!$A:$A)</f>
        <v>PQ51</v>
      </c>
      <c r="D73" s="4">
        <f ca="1" t="shared" ref="D73:D82" si="29">RANDBETWEEN(TIME(0,0,0)*10000,TIME(23,59,59)*10000)/10000</f>
        <v>0.3656</v>
      </c>
      <c r="E73" s="5">
        <f ca="1" t="shared" ref="E73:E82" si="30">RANDBETWEEN(DATE(2023,5,13),DATE(2026,12,31))+RANDBETWEEN(TIME(0,0,0),TIME(23,59,59))</f>
        <v>45914</v>
      </c>
      <c r="F73" s="1">
        <f ca="1" t="shared" ref="F73:F82" si="31">RANDBETWEEN(0,3)</f>
        <v>2</v>
      </c>
    </row>
    <row r="74" spans="1:6">
      <c r="A74" s="1" t="str">
        <f ca="1" t="shared" si="28"/>
        <v>ZA17</v>
      </c>
      <c r="B74" s="3" t="str">
        <f ca="1">VLOOKUP(RANDBETWEEN(1,63),'63TINHTHANH'!$A:$B,2,'63TINHTHANH'!$A:$A)</f>
        <v>Thanh Hoa</v>
      </c>
      <c r="C74" s="1" t="str">
        <f ca="1">VLOOKUP(RANDBETWEEN(1,32),DSMB!$A:$K,2,DSMB!$A:$A)</f>
        <v>AE24</v>
      </c>
      <c r="D74" s="4">
        <f ca="1" t="shared" si="29"/>
        <v>0.6217</v>
      </c>
      <c r="E74" s="5">
        <f ca="1" t="shared" si="30"/>
        <v>46306</v>
      </c>
      <c r="F74" s="1">
        <f ca="1" t="shared" si="31"/>
        <v>3</v>
      </c>
    </row>
    <row r="75" spans="1:6">
      <c r="A75" s="1" t="str">
        <f ca="1" t="shared" si="28"/>
        <v>BD28</v>
      </c>
      <c r="B75" s="3" t="str">
        <f ca="1">VLOOKUP(RANDBETWEEN(1,63),'63TINHTHANH'!$A:$B,2,'63TINHTHANH'!$A:$A)</f>
        <v>Kien Giang</v>
      </c>
      <c r="C75" s="1" t="str">
        <f ca="1">VLOOKUP(RANDBETWEEN(1,32),DSMB!$A:$K,2,DSMB!$A:$A)</f>
        <v>ES59</v>
      </c>
      <c r="D75" s="4">
        <f ca="1" t="shared" si="29"/>
        <v>0.7166</v>
      </c>
      <c r="E75" s="5">
        <f ca="1" t="shared" si="30"/>
        <v>45121</v>
      </c>
      <c r="F75" s="1">
        <f ca="1" t="shared" si="31"/>
        <v>0</v>
      </c>
    </row>
    <row r="76" spans="1:6">
      <c r="A76" s="1" t="str">
        <f ca="1" t="shared" si="28"/>
        <v>RC48</v>
      </c>
      <c r="B76" s="3" t="str">
        <f ca="1">VLOOKUP(RANDBETWEEN(1,63),'63TINHTHANH'!$A:$B,2,'63TINHTHANH'!$A:$A)</f>
        <v>Khanh Hoa</v>
      </c>
      <c r="C76" s="1" t="str">
        <f ca="1">VLOOKUP(RANDBETWEEN(1,32),DSMB!$A:$K,2,DSMB!$A:$A)</f>
        <v>GC45</v>
      </c>
      <c r="D76" s="4">
        <f ca="1" t="shared" si="29"/>
        <v>0.0368</v>
      </c>
      <c r="E76" s="5">
        <f ca="1" t="shared" si="30"/>
        <v>46371</v>
      </c>
      <c r="F76" s="1">
        <f ca="1" t="shared" si="31"/>
        <v>1</v>
      </c>
    </row>
    <row r="77" spans="1:6">
      <c r="A77" s="1" t="str">
        <f ca="1" t="shared" si="28"/>
        <v>EZ93</v>
      </c>
      <c r="B77" s="3" t="str">
        <f ca="1">VLOOKUP(RANDBETWEEN(1,63),'63TINHTHANH'!$A:$B,2,'63TINHTHANH'!$A:$A)</f>
        <v>Lam Dong</v>
      </c>
      <c r="C77" s="1" t="str">
        <f ca="1">VLOOKUP(RANDBETWEEN(1,32),DSMB!$A:$K,2,DSMB!$A:$A)</f>
        <v>YL77</v>
      </c>
      <c r="D77" s="4">
        <f ca="1" t="shared" si="29"/>
        <v>0.9796</v>
      </c>
      <c r="E77" s="5">
        <f ca="1" t="shared" si="30"/>
        <v>45172</v>
      </c>
      <c r="F77" s="1">
        <f ca="1" t="shared" si="31"/>
        <v>3</v>
      </c>
    </row>
    <row r="78" spans="1:6">
      <c r="A78" s="1" t="str">
        <f ca="1" t="shared" si="28"/>
        <v>EK20</v>
      </c>
      <c r="B78" s="3" t="str">
        <f ca="1">VLOOKUP(RANDBETWEEN(1,63),'63TINHTHANH'!$A:$B,2,'63TINHTHANH'!$A:$A)</f>
        <v>Ha Noi</v>
      </c>
      <c r="C78" s="1" t="str">
        <f ca="1">VLOOKUP(RANDBETWEEN(1,32),DSMB!$A:$K,2,DSMB!$A:$A)</f>
        <v>RA20</v>
      </c>
      <c r="D78" s="4">
        <f ca="1" t="shared" si="29"/>
        <v>0.4892</v>
      </c>
      <c r="E78" s="5">
        <f ca="1" t="shared" si="30"/>
        <v>46084</v>
      </c>
      <c r="F78" s="1">
        <f ca="1" t="shared" si="31"/>
        <v>0</v>
      </c>
    </row>
    <row r="79" spans="1:6">
      <c r="A79" s="1" t="str">
        <f ca="1" t="shared" si="28"/>
        <v>NZ50</v>
      </c>
      <c r="B79" s="3" t="str">
        <f ca="1">VLOOKUP(RANDBETWEEN(1,63),'63TINHTHANH'!$A:$B,2,'63TINHTHANH'!$A:$A)</f>
        <v>Thua Thien Hue</v>
      </c>
      <c r="C79" s="1" t="str">
        <f ca="1">VLOOKUP(RANDBETWEEN(1,32),DSMB!$A:$K,2,DSMB!$A:$A)</f>
        <v>CZ75</v>
      </c>
      <c r="D79" s="4">
        <f ca="1" t="shared" si="29"/>
        <v>0.9161</v>
      </c>
      <c r="E79" s="5">
        <f ca="1" t="shared" si="30"/>
        <v>45780</v>
      </c>
      <c r="F79" s="1">
        <f ca="1" t="shared" si="31"/>
        <v>2</v>
      </c>
    </row>
    <row r="80" spans="1:6">
      <c r="A80" s="1" t="str">
        <f ca="1" t="shared" si="28"/>
        <v>MY81</v>
      </c>
      <c r="B80" s="3" t="str">
        <f ca="1">VLOOKUP(RANDBETWEEN(1,63),'63TINHTHANH'!$A:$B,2,'63TINHTHANH'!$A:$A)</f>
        <v>Kien Giang</v>
      </c>
      <c r="C80" s="1" t="str">
        <f ca="1">VLOOKUP(RANDBETWEEN(1,32),DSMB!$A:$K,2,DSMB!$A:$A)</f>
        <v>GC45</v>
      </c>
      <c r="D80" s="4">
        <f ca="1" t="shared" si="29"/>
        <v>0.4072</v>
      </c>
      <c r="E80" s="5">
        <f ca="1" t="shared" si="30"/>
        <v>45500</v>
      </c>
      <c r="F80" s="1">
        <f ca="1" t="shared" si="31"/>
        <v>2</v>
      </c>
    </row>
    <row r="81" spans="1:6">
      <c r="A81" s="1" t="str">
        <f ca="1" t="shared" si="28"/>
        <v>XJ26</v>
      </c>
      <c r="B81" s="3" t="str">
        <f ca="1">VLOOKUP(RANDBETWEEN(1,63),'63TINHTHANH'!$A:$B,2,'63TINHTHANH'!$A:$A)</f>
        <v>Quang Ninh</v>
      </c>
      <c r="C81" s="1" t="str">
        <f ca="1">VLOOKUP(RANDBETWEEN(1,32),DSMB!$A:$K,2,DSMB!$A:$A)</f>
        <v>SC72</v>
      </c>
      <c r="D81" s="4">
        <f ca="1" t="shared" si="29"/>
        <v>0.4402</v>
      </c>
      <c r="E81" s="5">
        <f ca="1" t="shared" si="30"/>
        <v>46206</v>
      </c>
      <c r="F81" s="1">
        <f ca="1" t="shared" si="31"/>
        <v>2</v>
      </c>
    </row>
    <row r="82" spans="1:6">
      <c r="A82" s="1" t="str">
        <f ca="1" t="shared" si="28"/>
        <v>CK11</v>
      </c>
      <c r="B82" s="3" t="str">
        <f ca="1">VLOOKUP(RANDBETWEEN(1,63),'63TINHTHANH'!$A:$B,2,'63TINHTHANH'!$A:$A)</f>
        <v>Lao Cai</v>
      </c>
      <c r="C82" s="1" t="str">
        <f ca="1">VLOOKUP(RANDBETWEEN(1,32),DSMB!$A:$K,2,DSMB!$A:$A)</f>
        <v>RO4</v>
      </c>
      <c r="D82" s="4">
        <f ca="1" t="shared" si="29"/>
        <v>0.4018</v>
      </c>
      <c r="E82" s="5">
        <f ca="1" t="shared" si="30"/>
        <v>45970</v>
      </c>
      <c r="F82" s="1">
        <f ca="1" t="shared" si="31"/>
        <v>3</v>
      </c>
    </row>
    <row r="83" spans="1:6">
      <c r="A83" s="1" t="str">
        <f ca="1" t="shared" ref="A83:A92" si="32">CHAR(RANDBETWEEN(65,90))&amp;CHAR(RANDBETWEEN(65,90))&amp;RANDBETWEEN(1,99)</f>
        <v>YY73</v>
      </c>
      <c r="B83" s="3" t="str">
        <f ca="1">VLOOKUP(RANDBETWEEN(1,63),'63TINHTHANH'!$A:$B,2,'63TINHTHANH'!$A:$A)</f>
        <v>Kien Giang</v>
      </c>
      <c r="C83" s="1" t="str">
        <f ca="1">VLOOKUP(RANDBETWEEN(1,32),DSMB!$A:$K,2,DSMB!$A:$A)</f>
        <v>XR36</v>
      </c>
      <c r="D83" s="4">
        <f ca="1" t="shared" ref="D83:D92" si="33">RANDBETWEEN(TIME(0,0,0)*10000,TIME(23,59,59)*10000)/10000</f>
        <v>0.0309</v>
      </c>
      <c r="E83" s="5">
        <f ca="1" t="shared" ref="E83:E92" si="34">RANDBETWEEN(DATE(2023,5,13),DATE(2026,12,31))+RANDBETWEEN(TIME(0,0,0),TIME(23,59,59))</f>
        <v>46214</v>
      </c>
      <c r="F83" s="1">
        <f ca="1" t="shared" ref="F83:F92" si="35">RANDBETWEEN(0,3)</f>
        <v>1</v>
      </c>
    </row>
    <row r="84" spans="1:6">
      <c r="A84" s="1" t="str">
        <f ca="1" t="shared" si="32"/>
        <v>TN39</v>
      </c>
      <c r="B84" s="3" t="str">
        <f ca="1">VLOOKUP(RANDBETWEEN(1,63),'63TINHTHANH'!$A:$B,2,'63TINHTHANH'!$A:$A)</f>
        <v>Thua Thien Hue</v>
      </c>
      <c r="C84" s="1" t="str">
        <f ca="1">VLOOKUP(RANDBETWEEN(1,32),DSMB!$A:$K,2,DSMB!$A:$A)</f>
        <v>ES59</v>
      </c>
      <c r="D84" s="4">
        <f ca="1" t="shared" si="33"/>
        <v>0.5151</v>
      </c>
      <c r="E84" s="5">
        <f ca="1" t="shared" si="34"/>
        <v>45340</v>
      </c>
      <c r="F84" s="1">
        <f ca="1" t="shared" si="35"/>
        <v>2</v>
      </c>
    </row>
    <row r="85" spans="1:6">
      <c r="A85" s="1" t="str">
        <f ca="1" t="shared" si="32"/>
        <v>MK55</v>
      </c>
      <c r="B85" s="3" t="str">
        <f ca="1">VLOOKUP(RANDBETWEEN(1,63),'63TINHTHANH'!$A:$B,2,'63TINHTHANH'!$A:$A)</f>
        <v>Tay Ninh</v>
      </c>
      <c r="C85" s="1" t="str">
        <f ca="1">VLOOKUP(RANDBETWEEN(1,32),DSMB!$A:$K,2,DSMB!$A:$A)</f>
        <v>SV65</v>
      </c>
      <c r="D85" s="4">
        <f ca="1" t="shared" si="33"/>
        <v>0.2018</v>
      </c>
      <c r="E85" s="5">
        <f ca="1" t="shared" si="34"/>
        <v>45583</v>
      </c>
      <c r="F85" s="1">
        <f ca="1" t="shared" si="35"/>
        <v>2</v>
      </c>
    </row>
    <row r="86" spans="1:6">
      <c r="A86" s="1" t="str">
        <f ca="1" t="shared" si="32"/>
        <v>AU24</v>
      </c>
      <c r="B86" s="3" t="str">
        <f ca="1">VLOOKUP(RANDBETWEEN(1,63),'63TINHTHANH'!$A:$B,2,'63TINHTHANH'!$A:$A)</f>
        <v>Ha Giang</v>
      </c>
      <c r="C86" s="1" t="str">
        <f ca="1">VLOOKUP(RANDBETWEEN(1,32),DSMB!$A:$K,2,DSMB!$A:$A)</f>
        <v>KZ26</v>
      </c>
      <c r="D86" s="4">
        <f ca="1" t="shared" si="33"/>
        <v>0.6395</v>
      </c>
      <c r="E86" s="5">
        <f ca="1" t="shared" si="34"/>
        <v>46352</v>
      </c>
      <c r="F86" s="1">
        <f ca="1" t="shared" si="35"/>
        <v>2</v>
      </c>
    </row>
    <row r="87" spans="1:6">
      <c r="A87" s="1" t="str">
        <f ca="1" t="shared" si="32"/>
        <v>FO39</v>
      </c>
      <c r="B87" s="3" t="str">
        <f ca="1">VLOOKUP(RANDBETWEEN(1,63),'63TINHTHANH'!$A:$B,2,'63TINHTHANH'!$A:$A)</f>
        <v>Hau Giang</v>
      </c>
      <c r="C87" s="1" t="str">
        <f ca="1">VLOOKUP(RANDBETWEEN(1,32),DSMB!$A:$K,2,DSMB!$A:$A)</f>
        <v>CZ75</v>
      </c>
      <c r="D87" s="4">
        <f ca="1" t="shared" si="33"/>
        <v>0.2151</v>
      </c>
      <c r="E87" s="5">
        <f ca="1" t="shared" si="34"/>
        <v>45445</v>
      </c>
      <c r="F87" s="1">
        <f ca="1" t="shared" si="35"/>
        <v>3</v>
      </c>
    </row>
    <row r="88" spans="1:6">
      <c r="A88" s="1" t="str">
        <f ca="1" t="shared" si="32"/>
        <v>WO20</v>
      </c>
      <c r="B88" s="3" t="str">
        <f ca="1">VLOOKUP(RANDBETWEEN(1,63),'63TINHTHANH'!$A:$B,2,'63TINHTHANH'!$A:$A)</f>
        <v>Nam Dinh</v>
      </c>
      <c r="C88" s="1" t="str">
        <f ca="1">VLOOKUP(RANDBETWEEN(1,32),DSMB!$A:$K,2,DSMB!$A:$A)</f>
        <v>GC91</v>
      </c>
      <c r="D88" s="4">
        <f ca="1" t="shared" si="33"/>
        <v>0.8169</v>
      </c>
      <c r="E88" s="5">
        <f ca="1" t="shared" si="34"/>
        <v>46154</v>
      </c>
      <c r="F88" s="1">
        <f ca="1" t="shared" si="35"/>
        <v>1</v>
      </c>
    </row>
    <row r="89" spans="1:6">
      <c r="A89" s="1" t="str">
        <f ca="1" t="shared" si="32"/>
        <v>GP95</v>
      </c>
      <c r="B89" s="3" t="str">
        <f ca="1">VLOOKUP(RANDBETWEEN(1,63),'63TINHTHANH'!$A:$B,2,'63TINHTHANH'!$A:$A)</f>
        <v>Tra Vinh</v>
      </c>
      <c r="C89" s="1" t="str">
        <f ca="1">VLOOKUP(RANDBETWEEN(1,32),DSMB!$A:$K,2,DSMB!$A:$A)</f>
        <v>SC72</v>
      </c>
      <c r="D89" s="4">
        <f ca="1" t="shared" si="33"/>
        <v>0.3326</v>
      </c>
      <c r="E89" s="5">
        <f ca="1" t="shared" si="34"/>
        <v>46380</v>
      </c>
      <c r="F89" s="1">
        <f ca="1" t="shared" si="35"/>
        <v>0</v>
      </c>
    </row>
    <row r="90" spans="1:6">
      <c r="A90" s="1" t="str">
        <f ca="1" t="shared" si="32"/>
        <v>JQ38</v>
      </c>
      <c r="B90" s="3" t="str">
        <f ca="1">VLOOKUP(RANDBETWEEN(1,63),'63TINHTHANH'!$A:$B,2,'63TINHTHANH'!$A:$A)</f>
        <v>Nam Dinh</v>
      </c>
      <c r="C90" s="1" t="str">
        <f ca="1">VLOOKUP(RANDBETWEEN(1,32),DSMB!$A:$K,2,DSMB!$A:$A)</f>
        <v>XB37</v>
      </c>
      <c r="D90" s="4">
        <f ca="1" t="shared" si="33"/>
        <v>0.3653</v>
      </c>
      <c r="E90" s="5">
        <f ca="1" t="shared" si="34"/>
        <v>45606</v>
      </c>
      <c r="F90" s="1">
        <f ca="1" t="shared" si="35"/>
        <v>0</v>
      </c>
    </row>
    <row r="91" spans="1:6">
      <c r="A91" s="1" t="str">
        <f ca="1" t="shared" si="32"/>
        <v>MR34</v>
      </c>
      <c r="B91" s="3" t="str">
        <f ca="1">VLOOKUP(RANDBETWEEN(1,63),'63TINHTHANH'!$A:$B,2,'63TINHTHANH'!$A:$A)</f>
        <v>Long An</v>
      </c>
      <c r="C91" s="1" t="str">
        <f ca="1">VLOOKUP(RANDBETWEEN(1,32),DSMB!$A:$K,2,DSMB!$A:$A)</f>
        <v>DR42</v>
      </c>
      <c r="D91" s="4">
        <f ca="1" t="shared" si="33"/>
        <v>0.2006</v>
      </c>
      <c r="E91" s="5">
        <f ca="1" t="shared" si="34"/>
        <v>45318</v>
      </c>
      <c r="F91" s="1">
        <f ca="1" t="shared" si="35"/>
        <v>3</v>
      </c>
    </row>
    <row r="92" spans="1:6">
      <c r="A92" s="1" t="str">
        <f ca="1" t="shared" si="32"/>
        <v>KM25</v>
      </c>
      <c r="B92" s="3" t="str">
        <f ca="1">VLOOKUP(RANDBETWEEN(1,63),'63TINHTHANH'!$A:$B,2,'63TINHTHANH'!$A:$A)</f>
        <v>Quang Nam</v>
      </c>
      <c r="C92" s="1" t="str">
        <f ca="1">VLOOKUP(RANDBETWEEN(1,32),DSMB!$A:$K,2,DSMB!$A:$A)</f>
        <v>YL77</v>
      </c>
      <c r="D92" s="4">
        <f ca="1" t="shared" si="33"/>
        <v>0.2694</v>
      </c>
      <c r="E92" s="5">
        <f ca="1" t="shared" si="34"/>
        <v>46302</v>
      </c>
      <c r="F92" s="1">
        <f ca="1" t="shared" si="35"/>
        <v>0</v>
      </c>
    </row>
    <row r="93" spans="1:6">
      <c r="A93" s="1" t="str">
        <f ca="1" t="shared" ref="A93:A100" si="36">CHAR(RANDBETWEEN(65,90))&amp;CHAR(RANDBETWEEN(65,90))&amp;RANDBETWEEN(1,99)</f>
        <v>ZT11</v>
      </c>
      <c r="B93" s="3" t="str">
        <f ca="1">VLOOKUP(RANDBETWEEN(1,63),'63TINHTHANH'!$A:$B,2,'63TINHTHANH'!$A:$A)</f>
        <v>Ha Giang</v>
      </c>
      <c r="C93" s="1" t="str">
        <f ca="1">VLOOKUP(RANDBETWEEN(1,32),DSMB!$A:$K,2,DSMB!$A:$A)</f>
        <v>XB37</v>
      </c>
      <c r="D93" s="4">
        <f ca="1" t="shared" ref="D93:D100" si="37">RANDBETWEEN(TIME(0,0,0)*10000,TIME(23,59,59)*10000)/10000</f>
        <v>0.1708</v>
      </c>
      <c r="E93" s="5">
        <f ca="1" t="shared" ref="E93:E100" si="38">RANDBETWEEN(DATE(2023,5,13),DATE(2026,12,31))+RANDBETWEEN(TIME(0,0,0),TIME(23,59,59))</f>
        <v>46141</v>
      </c>
      <c r="F93" s="1">
        <f ca="1" t="shared" ref="F93:F100" si="39">RANDBETWEEN(0,3)</f>
        <v>3</v>
      </c>
    </row>
    <row r="94" spans="1:6">
      <c r="A94" s="1" t="str">
        <f ca="1" t="shared" si="36"/>
        <v>VW12</v>
      </c>
      <c r="B94" s="3" t="str">
        <f ca="1">VLOOKUP(RANDBETWEEN(1,63),'63TINHTHANH'!$A:$B,2,'63TINHTHANH'!$A:$A)</f>
        <v>Hung Yen</v>
      </c>
      <c r="C94" s="1" t="str">
        <f ca="1">VLOOKUP(RANDBETWEEN(1,32),DSMB!$A:$K,2,DSMB!$A:$A)</f>
        <v>RO4</v>
      </c>
      <c r="D94" s="4">
        <f ca="1" t="shared" si="37"/>
        <v>0.9075</v>
      </c>
      <c r="E94" s="5">
        <f ca="1" t="shared" si="38"/>
        <v>45587</v>
      </c>
      <c r="F94" s="1">
        <f ca="1" t="shared" si="39"/>
        <v>0</v>
      </c>
    </row>
    <row r="95" spans="1:6">
      <c r="A95" s="1" t="str">
        <f ca="1" t="shared" si="36"/>
        <v>BA56</v>
      </c>
      <c r="B95" s="3" t="str">
        <f ca="1">VLOOKUP(RANDBETWEEN(1,63),'63TINHTHANH'!$A:$B,2,'63TINHTHANH'!$A:$A)</f>
        <v>Thai Nguyen</v>
      </c>
      <c r="C95" s="1" t="str">
        <f ca="1">VLOOKUP(RANDBETWEEN(1,32),DSMB!$A:$K,2,DSMB!$A:$A)</f>
        <v>HU77</v>
      </c>
      <c r="D95" s="4">
        <f ca="1" t="shared" si="37"/>
        <v>0.7773</v>
      </c>
      <c r="E95" s="5">
        <f ca="1" t="shared" si="38"/>
        <v>45069</v>
      </c>
      <c r="F95" s="1">
        <f ca="1" t="shared" si="39"/>
        <v>2</v>
      </c>
    </row>
    <row r="96" spans="1:6">
      <c r="A96" s="1" t="str">
        <f ca="1" t="shared" si="36"/>
        <v>CR97</v>
      </c>
      <c r="B96" s="3" t="str">
        <f ca="1">VLOOKUP(RANDBETWEEN(1,63),'63TINHTHANH'!$A:$B,2,'63TINHTHANH'!$A:$A)</f>
        <v>Lam Dong</v>
      </c>
      <c r="C96" s="1" t="str">
        <f ca="1">VLOOKUP(RANDBETWEEN(1,32),DSMB!$A:$K,2,DSMB!$A:$A)</f>
        <v>ES59</v>
      </c>
      <c r="D96" s="4">
        <f ca="1" t="shared" si="37"/>
        <v>0.7807</v>
      </c>
      <c r="E96" s="5">
        <f ca="1" t="shared" si="38"/>
        <v>46025</v>
      </c>
      <c r="F96" s="1">
        <f ca="1" t="shared" si="39"/>
        <v>2</v>
      </c>
    </row>
    <row r="97" spans="1:6">
      <c r="A97" s="1" t="str">
        <f ca="1" t="shared" si="36"/>
        <v>MK40</v>
      </c>
      <c r="B97" s="3" t="str">
        <f ca="1">VLOOKUP(RANDBETWEEN(1,63),'63TINHTHANH'!$A:$B,2,'63TINHTHANH'!$A:$A)</f>
        <v>Nam Dinh</v>
      </c>
      <c r="C97" s="1" t="str">
        <f ca="1">VLOOKUP(RANDBETWEEN(1,32),DSMB!$A:$K,2,DSMB!$A:$A)</f>
        <v>ES65</v>
      </c>
      <c r="D97" s="4">
        <f ca="1" t="shared" si="37"/>
        <v>0.2658</v>
      </c>
      <c r="E97" s="5">
        <f ca="1" t="shared" si="38"/>
        <v>45821</v>
      </c>
      <c r="F97" s="1">
        <f ca="1" t="shared" si="39"/>
        <v>0</v>
      </c>
    </row>
    <row r="98" spans="1:6">
      <c r="A98" s="1" t="str">
        <f ca="1" t="shared" si="36"/>
        <v>TP31</v>
      </c>
      <c r="B98" s="3" t="str">
        <f ca="1">VLOOKUP(RANDBETWEEN(1,63),'63TINHTHANH'!$A:$B,2,'63TINHTHANH'!$A:$A)</f>
        <v>Thai Binh</v>
      </c>
      <c r="C98" s="1" t="str">
        <f ca="1">VLOOKUP(RANDBETWEEN(1,32),DSMB!$A:$K,2,DSMB!$A:$A)</f>
        <v>GC91</v>
      </c>
      <c r="D98" s="4">
        <f ca="1" t="shared" si="37"/>
        <v>0.5771</v>
      </c>
      <c r="E98" s="5">
        <f ca="1" t="shared" si="38"/>
        <v>46240</v>
      </c>
      <c r="F98" s="1">
        <f ca="1" t="shared" si="39"/>
        <v>0</v>
      </c>
    </row>
    <row r="99" spans="1:6">
      <c r="A99" s="1" t="str">
        <f ca="1" t="shared" si="36"/>
        <v>QK45</v>
      </c>
      <c r="B99" s="3" t="str">
        <f ca="1">VLOOKUP(RANDBETWEEN(1,63),'63TINHTHANH'!$A:$B,2,'63TINHTHANH'!$A:$A)</f>
        <v>Ha Giang</v>
      </c>
      <c r="C99" s="1" t="str">
        <f ca="1">VLOOKUP(RANDBETWEEN(1,32),DSMB!$A:$K,2,DSMB!$A:$A)</f>
        <v>SC72</v>
      </c>
      <c r="D99" s="4">
        <f ca="1" t="shared" si="37"/>
        <v>0.8141</v>
      </c>
      <c r="E99" s="5">
        <f ca="1" t="shared" si="38"/>
        <v>45429</v>
      </c>
      <c r="F99" s="1">
        <f ca="1" t="shared" si="39"/>
        <v>0</v>
      </c>
    </row>
    <row r="100" spans="1:6">
      <c r="A100" s="1" t="str">
        <f ca="1" t="shared" si="36"/>
        <v>WV94</v>
      </c>
      <c r="B100" s="3" t="str">
        <f ca="1">VLOOKUP(RANDBETWEEN(1,63),'63TINHTHANH'!$A:$B,2,'63TINHTHANH'!$A:$A)</f>
        <v>Soc Trang</v>
      </c>
      <c r="C100" s="1" t="str">
        <f ca="1">VLOOKUP(RANDBETWEEN(1,32),DSMB!$A:$K,2,DSMB!$A:$A)</f>
        <v>AE24</v>
      </c>
      <c r="D100" s="4">
        <f ca="1" t="shared" si="37"/>
        <v>0.8999</v>
      </c>
      <c r="E100" s="5">
        <f ca="1" t="shared" si="38"/>
        <v>46213</v>
      </c>
      <c r="F100" s="1">
        <f ca="1" t="shared" si="39"/>
        <v>1</v>
      </c>
    </row>
  </sheetData>
  <mergeCells count="1"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DSMB</vt:lpstr>
      <vt:lpstr>DSCB</vt:lpstr>
      <vt:lpstr>63TINHTHANH</vt:lpstr>
      <vt:lpstr>TypeAirplane</vt:lpstr>
      <vt:lpstr>DSMB(random)</vt:lpstr>
      <vt:lpstr>DSCB(random)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2023-05-09T07:13:00Z</dcterms:created>
  <dcterms:modified xsi:type="dcterms:W3CDTF">2023-05-09T13:32:34Z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8738D3D38E81484F981334757E0222B3</vt:lpwstr>
  </property>
  <property fmtid="{D5CDD505-2E9C-101B-9397-08002B2CF9AE}" pid="3" name="KSOProductBuildVer">
    <vt:lpwstr>1033-11.2.0.11537</vt:lpwstr>
  </property>
</Properties>
</file>