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8"/>
  <workbookPr/>
  <mc:AlternateContent xmlns:mc="http://schemas.openxmlformats.org/markup-compatibility/2006">
    <mc:Choice Requires="x15">
      <x15ac:absPath xmlns:x15ac="http://schemas.microsoft.com/office/spreadsheetml/2010/11/ac" url="D:\"/>
    </mc:Choice>
  </mc:AlternateContent>
  <xr:revisionPtr revIDLastSave="0" documentId="13_ncr:1_{ED219E76-186C-480D-A622-803B4BCFEB87}" xr6:coauthVersionLast="36" xr6:coauthVersionMax="36" xr10:uidLastSave="{00000000-0000-0000-0000-000000000000}"/>
  <bookViews>
    <workbookView xWindow="0" yWindow="0" windowWidth="23040" windowHeight="9192" activeTab="2" xr2:uid="{00000000-000D-0000-FFFF-FFFF00000000}"/>
  </bookViews>
  <sheets>
    <sheet name="ULTG" sheetId="1" r:id="rId1"/>
    <sheet name="Chi phí" sheetId="4" r:id="rId2"/>
    <sheet name="Pcctcv" sheetId="5" r:id="rId3"/>
    <sheet name="Bảng công việc" sheetId="2"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8" i="4" l="1"/>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2" i="4"/>
  <c r="I3" i="4" l="1"/>
  <c r="L3" i="4" s="1"/>
  <c r="M3" i="4" s="1"/>
  <c r="I4" i="4"/>
  <c r="L4" i="4" s="1"/>
  <c r="M4" i="4" s="1"/>
  <c r="I5" i="4"/>
  <c r="L5" i="4" s="1"/>
  <c r="M5" i="4" s="1"/>
  <c r="I6" i="4"/>
  <c r="L6" i="4" s="1"/>
  <c r="M6" i="4" s="1"/>
  <c r="I7" i="4"/>
  <c r="L7" i="4" s="1"/>
  <c r="M7" i="4" s="1"/>
  <c r="I8" i="4"/>
  <c r="L8" i="4" s="1"/>
  <c r="M8" i="4" s="1"/>
  <c r="I9" i="4"/>
  <c r="L9" i="4" s="1"/>
  <c r="M9" i="4" s="1"/>
  <c r="I11" i="4"/>
  <c r="L11" i="4" s="1"/>
  <c r="M11" i="4" s="1"/>
  <c r="I12" i="4"/>
  <c r="L12" i="4" s="1"/>
  <c r="M12" i="4" s="1"/>
  <c r="I13" i="4"/>
  <c r="L13" i="4" s="1"/>
  <c r="M13" i="4" s="1"/>
  <c r="I14" i="4"/>
  <c r="L14" i="4" s="1"/>
  <c r="M14" i="4" s="1"/>
  <c r="I16" i="4"/>
  <c r="L16" i="4" s="1"/>
  <c r="M16" i="4" s="1"/>
  <c r="I17" i="4"/>
  <c r="L17" i="4" s="1"/>
  <c r="M17" i="4" s="1"/>
  <c r="I18" i="4"/>
  <c r="L18" i="4" s="1"/>
  <c r="M18" i="4" s="1"/>
  <c r="I19" i="4"/>
  <c r="L19" i="4" s="1"/>
  <c r="M19" i="4" s="1"/>
  <c r="I20" i="4"/>
  <c r="L20" i="4" s="1"/>
  <c r="M20" i="4" s="1"/>
  <c r="I21" i="4"/>
  <c r="L21" i="4" s="1"/>
  <c r="M21" i="4" s="1"/>
  <c r="I23" i="4"/>
  <c r="L23" i="4" s="1"/>
  <c r="M23" i="4" s="1"/>
  <c r="I24" i="4"/>
  <c r="L24" i="4" s="1"/>
  <c r="M24" i="4" s="1"/>
  <c r="I25" i="4"/>
  <c r="L25" i="4" s="1"/>
  <c r="M25" i="4" s="1"/>
  <c r="I26" i="4"/>
  <c r="L26" i="4" s="1"/>
  <c r="M26" i="4" s="1"/>
  <c r="I27" i="4"/>
  <c r="L27" i="4" s="1"/>
  <c r="M27" i="4" s="1"/>
  <c r="I28" i="4"/>
  <c r="L28" i="4" s="1"/>
  <c r="M28" i="4" s="1"/>
  <c r="I30" i="4"/>
  <c r="L30" i="4" s="1"/>
  <c r="M30" i="4" s="1"/>
  <c r="I32" i="4"/>
  <c r="I33" i="4"/>
  <c r="L33" i="4" s="1"/>
  <c r="M33" i="4" s="1"/>
  <c r="I34" i="4"/>
  <c r="L34" i="4" s="1"/>
  <c r="M34" i="4" s="1"/>
  <c r="I35" i="4"/>
  <c r="L35" i="4" s="1"/>
  <c r="M35" i="4" s="1"/>
  <c r="I36" i="4"/>
  <c r="L36" i="4" s="1"/>
  <c r="M36" i="4" s="1"/>
  <c r="I37" i="4"/>
  <c r="L37" i="4" s="1"/>
  <c r="M37" i="4" s="1"/>
  <c r="I38" i="4"/>
  <c r="L38" i="4" s="1"/>
  <c r="M38" i="4" s="1"/>
  <c r="I40" i="4"/>
  <c r="L40" i="4" s="1"/>
  <c r="M40" i="4" s="1"/>
  <c r="I42" i="4"/>
  <c r="L42" i="4" s="1"/>
  <c r="M42" i="4" s="1"/>
  <c r="I43" i="4"/>
  <c r="L43" i="4" s="1"/>
  <c r="M43" i="4" s="1"/>
  <c r="I44" i="4"/>
  <c r="L44" i="4" s="1"/>
  <c r="M44" i="4" s="1"/>
  <c r="I45" i="4"/>
  <c r="L45" i="4" s="1"/>
  <c r="M45" i="4" s="1"/>
  <c r="I46" i="4"/>
  <c r="L46" i="4" s="1"/>
  <c r="M46" i="4" s="1"/>
  <c r="I47" i="4"/>
  <c r="L47" i="4" s="1"/>
  <c r="M47" i="4" s="1"/>
  <c r="I48" i="4"/>
  <c r="L48" i="4" s="1"/>
  <c r="M48" i="4" s="1"/>
  <c r="I49" i="4"/>
  <c r="L49" i="4" s="1"/>
  <c r="M49" i="4" s="1"/>
  <c r="I50" i="4"/>
  <c r="L50" i="4" s="1"/>
  <c r="M50" i="4" s="1"/>
  <c r="I51" i="4"/>
  <c r="L51" i="4" s="1"/>
  <c r="M51" i="4" s="1"/>
  <c r="I52" i="4"/>
  <c r="L52" i="4" s="1"/>
  <c r="M52" i="4" s="1"/>
  <c r="I53" i="4"/>
  <c r="L53" i="4" s="1"/>
  <c r="M53" i="4" s="1"/>
  <c r="I54" i="4"/>
  <c r="L54" i="4" s="1"/>
  <c r="M54" i="4" s="1"/>
  <c r="I55" i="4"/>
  <c r="L55" i="4" s="1"/>
  <c r="M55" i="4" s="1"/>
  <c r="I56" i="4"/>
  <c r="L56" i="4" s="1"/>
  <c r="M56" i="4" s="1"/>
  <c r="I57" i="4"/>
  <c r="L57" i="4" s="1"/>
  <c r="M57" i="4" s="1"/>
  <c r="I58" i="4"/>
  <c r="L58" i="4" s="1"/>
  <c r="M58" i="4" s="1"/>
  <c r="I59" i="4"/>
  <c r="L59" i="4" s="1"/>
  <c r="M59" i="4" s="1"/>
  <c r="I60" i="4"/>
  <c r="L60" i="4" s="1"/>
  <c r="M60" i="4" s="1"/>
  <c r="I61" i="4"/>
  <c r="L61" i="4" s="1"/>
  <c r="M61" i="4" s="1"/>
  <c r="I62" i="4"/>
  <c r="L62" i="4" s="1"/>
  <c r="M62" i="4" s="1"/>
  <c r="I63" i="4"/>
  <c r="L63" i="4" s="1"/>
  <c r="M63" i="4" s="1"/>
  <c r="I65" i="4"/>
  <c r="L65" i="4" s="1"/>
  <c r="M65" i="4" s="1"/>
  <c r="I66" i="4"/>
  <c r="L66" i="4" s="1"/>
  <c r="M66" i="4" s="1"/>
  <c r="I67" i="4"/>
  <c r="L67" i="4" s="1"/>
  <c r="M67" i="4" s="1"/>
  <c r="H64" i="4"/>
  <c r="G64" i="4"/>
  <c r="H41" i="4"/>
  <c r="H39" i="4" s="1"/>
  <c r="G41" i="4"/>
  <c r="I41" i="4" s="1"/>
  <c r="L41" i="4" s="1"/>
  <c r="M41" i="4" s="1"/>
  <c r="H31" i="4"/>
  <c r="G31" i="4"/>
  <c r="G29" i="4" s="1"/>
  <c r="H22" i="4"/>
  <c r="G22" i="4"/>
  <c r="H15" i="4"/>
  <c r="G15" i="4"/>
  <c r="I15" i="4" s="1"/>
  <c r="L15" i="4" s="1"/>
  <c r="M15" i="4" s="1"/>
  <c r="H2" i="4"/>
  <c r="G2" i="4"/>
  <c r="H10" i="4"/>
  <c r="G10" i="4"/>
  <c r="I10" i="4" s="1"/>
  <c r="L10" i="4" s="1"/>
  <c r="M10" i="4" s="1"/>
  <c r="G39" i="4" l="1"/>
  <c r="I39" i="4" s="1"/>
  <c r="L39" i="4" s="1"/>
  <c r="M39" i="4" s="1"/>
  <c r="I22" i="4"/>
  <c r="M22" i="4" s="1"/>
  <c r="I64" i="4"/>
  <c r="L64" i="4" s="1"/>
  <c r="M64" i="4" s="1"/>
  <c r="I31" i="4"/>
  <c r="L31" i="4" s="1"/>
  <c r="M31" i="4" s="1"/>
  <c r="L32" i="4"/>
  <c r="M32" i="4" s="1"/>
  <c r="I2" i="4"/>
  <c r="L2" i="4" s="1"/>
  <c r="M2" i="4" s="1"/>
  <c r="H29" i="4"/>
  <c r="I29" i="4" s="1"/>
  <c r="L29" i="4" s="1"/>
  <c r="M29" i="4" s="1"/>
  <c r="M68" i="4" l="1"/>
</calcChain>
</file>

<file path=xl/sharedStrings.xml><?xml version="1.0" encoding="utf-8"?>
<sst xmlns="http://schemas.openxmlformats.org/spreadsheetml/2006/main" count="376" uniqueCount="158">
  <si>
    <t>STT</t>
  </si>
  <si>
    <t>Công việc</t>
  </si>
  <si>
    <t>Ngày công</t>
  </si>
  <si>
    <t xml:space="preserve">  Lập kế hoạch cho dự án</t>
  </si>
  <si>
    <t>Xác định yêu cầu</t>
  </si>
  <si>
    <t xml:space="preserve">Phân tích thiết kế </t>
  </si>
  <si>
    <t>Thiết kế cơ sở dữ liệu</t>
  </si>
  <si>
    <t>1.0’</t>
  </si>
  <si>
    <t>Khảo sát tính khả thi của dự án</t>
  </si>
  <si>
    <t>Khảo sát ý kiến khách hàng</t>
  </si>
  <si>
    <t>Xây dựng tài liệu kế hoạch quản lý dự án</t>
  </si>
  <si>
    <t xml:space="preserve">Xây dựng bản kế hoạch đảm bảo chất lượng </t>
  </si>
  <si>
    <t xml:space="preserve">Xây dựng bản kế hoạch quản lý cấu hình </t>
  </si>
  <si>
    <t xml:space="preserve">Xây dựng bản kế hoạch quản lý truyền thông và giao tiếp </t>
  </si>
  <si>
    <t>Xây dựng bản kế hoạch quản lý rủi ro</t>
  </si>
  <si>
    <t>2.0’</t>
  </si>
  <si>
    <t>Xác định yêu cầu chung cho hệ thống</t>
  </si>
  <si>
    <t>Xác định yêu cầu người dùng</t>
  </si>
  <si>
    <t>Xác định yêu cầu hệ thống</t>
  </si>
  <si>
    <t xml:space="preserve">Xác định yêu cầu cho mỗi chức năng của hệ thống </t>
  </si>
  <si>
    <t>Xác định yêu cầu phi chức năng</t>
  </si>
  <si>
    <t xml:space="preserve">3.0’ </t>
  </si>
  <si>
    <t>Phân tích và đặc tả chức năng đăng nhập (mỗi chức năng sẽ bao gồm các biểu đồ Usecase, biểu đồ hoạt động, biểu đồ trình tự)</t>
  </si>
  <si>
    <t>Phân tích và đặc tả chức năng quản lý sản phẩm (mỗi chức năng sẽ bao gồm các biểu đồ Usecase, biểu đồ hoạt động, biểu đồ trình tự)</t>
  </si>
  <si>
    <t>Phân tích và đặc tả chức năng quản lý nhà cung cấp (mỗi chức năng sẽ bao gồm các biểu đồ Usecase, biểu đồ hoạt động, biểu đồ trình tự)</t>
  </si>
  <si>
    <t>Phân tích và đặc tả chức năng quản lý báo cáo thống kê (mỗi chức năng sẽ bao gồm các biểu đồ Usecase, biểu đồ hoạt động, biểu đồ trình tự)</t>
  </si>
  <si>
    <t>Phân tích và đặc tả chức năng quản lý đơn hàng (mỗi chức năng sẽ bao gồm các biểu đồ Usecase, biểu đồ hoạt động, biểu đồ trình tự)</t>
  </si>
  <si>
    <t>Phân tích và đặc tả chức năng quản lý khách hàng (mỗi chức năng sẽ bao gồm các biểu đồ Usecase, biểu đồ hoạt động, biểu đồ trình tự)</t>
  </si>
  <si>
    <t>4.0’</t>
  </si>
  <si>
    <t>Thiết kế hệ thống</t>
  </si>
  <si>
    <t>Thiết kế kiến trúc</t>
  </si>
  <si>
    <t>Thiết kế giao diện</t>
  </si>
  <si>
    <t>Thiết kế giao diện chung</t>
  </si>
  <si>
    <t>Thiết kế giao diện cho các chức năng con</t>
  </si>
  <si>
    <t>Tổng hợp và hoàn thiện đặc tả</t>
  </si>
  <si>
    <t>5.0’</t>
  </si>
  <si>
    <t>Xây dựng hệ thống</t>
  </si>
  <si>
    <t>Xây dựng cơ sở dữ liệu</t>
  </si>
  <si>
    <t>Xây dựng các module</t>
  </si>
  <si>
    <t>Xây dựng module quản lý đăng nhập</t>
  </si>
  <si>
    <t>Xây dựng module quản lý sản phẩm (them, sửa, xóa, tìm kiếm)</t>
  </si>
  <si>
    <t>Xây dựng module quản lý nhà cung cấp (them, sửa, xóa, tìm kiếm)</t>
  </si>
  <si>
    <t>Xây dựng module quản lý báo cáo thống kê (thống kê theo ngày, tháng, năm)</t>
  </si>
  <si>
    <t>Xây dựng quản lý đơn hàng (them, sửa, xóa, tìm kiếm)</t>
  </si>
  <si>
    <t>Xây dựng module quản lý khách hàng (thêm, sửa, xóa, tìm kiếm)</t>
  </si>
  <si>
    <t>Tích hợp các chức năng đã xây dựng</t>
  </si>
  <si>
    <t>6.0’</t>
  </si>
  <si>
    <t>Kiểm thử phần mềm</t>
  </si>
  <si>
    <t>Lập kế hoạch kiểm thử</t>
  </si>
  <si>
    <t>Kiểm thử các chức năng của hệ thống</t>
  </si>
  <si>
    <t>Viết test case</t>
  </si>
  <si>
    <t>Thực hiện kiểm thử</t>
  </si>
  <si>
    <t>Thiết kế giao diện website</t>
  </si>
  <si>
    <t>Kiểm thử module quản lý đăng nhập (thêm, sửa, xóa, tìm kiếm)</t>
  </si>
  <si>
    <t>Kiểm thử module quản lý sản phẩm (thêm, sửa, xóa, tìm kiếm)</t>
  </si>
  <si>
    <t>Kiểm thử module quản lý nhà cung cấp (thêm, sửa, xóa, tìm kiếm)</t>
  </si>
  <si>
    <t>Kiểm thử module quản lý báo cáo thống kê (thống kê theo ngày, tháng, năm)</t>
  </si>
  <si>
    <t>Kiểm thử module quản lý đơn hàng (thêm, sửa, xóa, tìm kiếm)</t>
  </si>
  <si>
    <t>Kiểm thử module quản lý khách hàng (thêm, sửa, xóa, tìm kiếm)</t>
  </si>
  <si>
    <t>Kiểm thử tích hợp hệ thống</t>
  </si>
  <si>
    <t>Lập báo cáo kiểm thử</t>
  </si>
  <si>
    <t>Kiểm thử alpha</t>
  </si>
  <si>
    <t>Kiểm thử beta</t>
  </si>
  <si>
    <t>7.0'</t>
  </si>
  <si>
    <t>Kết thúc dự án và chuyển giao hệ thống</t>
  </si>
  <si>
    <t>Viết tài liệu hương dẫn sử dụng website</t>
  </si>
  <si>
    <t>Mô phỏng hoạt động của website</t>
  </si>
  <si>
    <t>Triển khai và ban giao sản phẩm cho khách hàng kèm bản hướng dẫn sử dựng</t>
  </si>
  <si>
    <t>Giai đoạn</t>
  </si>
  <si>
    <t>Tên công việc</t>
  </si>
  <si>
    <t>Công việc chi tiết</t>
  </si>
  <si>
    <t>1.0'</t>
  </si>
  <si>
    <t>Lên kế hoạch dự án</t>
  </si>
  <si>
    <t>1.1 Khảo sát tính khả thi của dự án</t>
  </si>
  <si>
    <t>1.2 Khảo sát ý kiến khách hàng</t>
  </si>
  <si>
    <t>1.3 Xây dựng tài liệu kế hoạch quản lý dự án</t>
  </si>
  <si>
    <t>1.4 Xây dựng bản kế hoạch đảm bảo chất lượng</t>
  </si>
  <si>
    <t>1.5 Xây dựng bản kế hoạch quản lý cấu hình</t>
  </si>
  <si>
    <t>1.6 Xây dựng bản kế hoạch truyền thông và giao tiếp</t>
  </si>
  <si>
    <t>1.7 Xây dựng bản kế hoạch quản lý rủi ro</t>
  </si>
  <si>
    <t>2.0'</t>
  </si>
  <si>
    <t>2.1 Xác định yêu cầu chung của hệ thống</t>
  </si>
  <si>
    <t>2.2 Xác định yêu cầu người dùng</t>
  </si>
  <si>
    <t>2.3 Xác định yêu cầu hệ thống</t>
  </si>
  <si>
    <t>2.3.1 Xác định yêu cầu cho mỗi chức năng của hệ thống</t>
  </si>
  <si>
    <t>2.3.2 Mô tả giao diện hệ thống</t>
  </si>
  <si>
    <t>2.4. Xác định các yêu cầu phi chức năng</t>
  </si>
  <si>
    <t>3.0'</t>
  </si>
  <si>
    <t>Phân tích hệ thống</t>
  </si>
  <si>
    <t>3.6 Phân tích và đặc tả chức năng quản lý khách hàng (mỗi chức năng sẽ bao gồm các biểu đồ Usecase, biểu đồ hoạt động, biểu đồ trình tự)</t>
  </si>
  <si>
    <t>4.0'</t>
  </si>
  <si>
    <t>4.1  Thiết kế kiến trúc</t>
  </si>
  <si>
    <t>4.2 Thiết kế giao diện</t>
  </si>
  <si>
    <t>4.2.1 Thiết kế giao diện website</t>
  </si>
  <si>
    <t>4.2.1.1 Thiết kế giao diện chung</t>
  </si>
  <si>
    <t>4.2.1.2 Thiết kế giao diện cho các chức năng con</t>
  </si>
  <si>
    <t>4.3 Thiết kế cơ sở dữ liệu</t>
  </si>
  <si>
    <t>4.4 Tổng hợp và hoàn thiện đặc tả</t>
  </si>
  <si>
    <t>5.0'</t>
  </si>
  <si>
    <t>5.1 Xây dựng cơ sở dữ liệu</t>
  </si>
  <si>
    <t>5.2 Xây dựng các module</t>
  </si>
  <si>
    <t>5.2.6 Xây dựng module quản lý khách hàng ( thêm, xóa, sửa, tìm kiếm )</t>
  </si>
  <si>
    <t>5.3 Tích hợp các chức năng đã xây dựng</t>
  </si>
  <si>
    <t>6.0'</t>
  </si>
  <si>
    <t>6.1 Lập kế hoạch kiểm thử</t>
  </si>
  <si>
    <t>6.2 Kiểm thử các chức năng của hệ thống</t>
  </si>
  <si>
    <t>6.2.1.1 Viết test case</t>
  </si>
  <si>
    <t>6.2.1.2 Thực hiện kiểm thử</t>
  </si>
  <si>
    <t>6.2.2.1 Viết test case</t>
  </si>
  <si>
    <t>6.2.2.2 Thực hiện kiểm thử</t>
  </si>
  <si>
    <t>6.2.3.1 Viết test case</t>
  </si>
  <si>
    <t>6.2.3.2 Thực hiện kiểm thử</t>
  </si>
  <si>
    <t>6.2.4.1 Viết test case</t>
  </si>
  <si>
    <t>6.2.4.2 Thực hiện kiểm thử</t>
  </si>
  <si>
    <t>6.2.5.1 Viết test case</t>
  </si>
  <si>
    <t>6.2.5.2 Thực hiện kiểm thử</t>
  </si>
  <si>
    <t>6.2.6 Kiểm thử module quản lý khách hàng ( thêm, xóa, sửa, tìm kiếm )</t>
  </si>
  <si>
    <t>6.2.6.1 Viết test case</t>
  </si>
  <si>
    <t>6.2.6.2 Thực hiện kiểm thử</t>
  </si>
  <si>
    <t>6.3 Kiểm thử tích hợp hệ thống</t>
  </si>
  <si>
    <t xml:space="preserve">6.4 Lập báo cáo kiểm thử </t>
  </si>
  <si>
    <t>6.5 Kiểm thử alpha</t>
  </si>
  <si>
    <t>6.6 Kiểm thử beta</t>
  </si>
  <si>
    <t>Kết thúc dự án và chuyển
giao hệ thống</t>
  </si>
  <si>
    <t>3.5  Phân tích và đặc tả chức năng quản lý đơn hàng(mỗi chức năng sẽ bao gồm các biểu đồ Usecase, biểu đồ hoạt động, biểu đồ trình tự)</t>
  </si>
  <si>
    <t>3.4 Phân tích và đặc tả chức năng quản lý báo cáo thống kê (mỗi chức năng sẽ bao gồm các biểu đồ Usecase, biểu đồ hoạt động, biểu đồ trình tự)</t>
  </si>
  <si>
    <t>3.3 Phân tích và đặc tả chức năng quản lý nhà cung cấp (mỗi chức năng sẽ bao gồm các biểu đồ Usecase, biểu đồ hoạt động, biểu đồ trình tự)</t>
  </si>
  <si>
    <t>3.2 Phân tích và đặc tả chức năng quản lý sản phẩm (mỗi chức năng sẽ bao gồm các biểu đồ Usecase, biểu đồ hoạt động, biểu đồ trình tự)</t>
  </si>
  <si>
    <t>3.1 Phân tích và đặc tả chức năng đăng nhập (mỗi chức năng sẽ bao gồm các biểu đồ Usecase, biểu đồ hoạt động, biểu đồ trình tự)</t>
  </si>
  <si>
    <t>5.2.5 Xây dựng module quản lý đơn hàng ( thêm, xóa, sửa, tìm kiếm )</t>
  </si>
  <si>
    <t>5.2.4 Xây dựng module quản lý báo cáo thống kê ( thống kê theo ngày, tháng, năm )</t>
  </si>
  <si>
    <t>5.2.3 Xây dựng module quản lý nhà cung cấp ( thêm, xóa, sửa, tìm kiếm )</t>
  </si>
  <si>
    <t>5.2.2 Xây dựng module quản lý sản phẩm ( thêm, xóa, sửa, tìm kiếm)</t>
  </si>
  <si>
    <t>5.2.1 Xây dựng module quản lý đăng nhập</t>
  </si>
  <si>
    <t>6.2.5 Kiểm thử module quản lý đơn hàng ( thêm, xóa, sửa, tìm kiếm )</t>
  </si>
  <si>
    <t>6.2.4 Kiểm thử module quản lý báo cáo thống kê ( thống kê theo ngày, tháng, năm )</t>
  </si>
  <si>
    <t>6.2.3 Kiểm thử module quản lý nhà cung cấp ( thêm, xóa, sửa, tìm kiếm )</t>
  </si>
  <si>
    <t>6.2.2 Kiểm thử module quản lý sản phẩm ( thêm, xóa, sửa, tìm kiếm)</t>
  </si>
  <si>
    <t>6.2.1 Kiểm thử module đăng nhập</t>
  </si>
  <si>
    <t>7.1 Viết tài liệu hướng dẫn sử dụng website</t>
  </si>
  <si>
    <t>7.2 Mô phỏng hoạt động của Website</t>
  </si>
  <si>
    <t>7.3 Triển khai và bàn giao sản phẩm cho khách hàng kèm bản hướng dẫn sử dụng</t>
  </si>
  <si>
    <t>MO</t>
  </si>
  <si>
    <t>MP</t>
  </si>
  <si>
    <t>%</t>
  </si>
  <si>
    <t>EST</t>
  </si>
  <si>
    <t>Chi phí</t>
  </si>
  <si>
    <t>Ngày công (ML)</t>
  </si>
  <si>
    <t>Tổng =</t>
  </si>
  <si>
    <t xml:space="preserve">Ngày công </t>
  </si>
  <si>
    <t>Kiên</t>
  </si>
  <si>
    <t>Hòa</t>
  </si>
  <si>
    <t>Đạt</t>
  </si>
  <si>
    <t>Thiết kế giao diện chung cho website</t>
  </si>
  <si>
    <t>Hòa, Đạt</t>
  </si>
  <si>
    <t>Đạt, Hòa, Kiên</t>
  </si>
  <si>
    <t>Đạt, Hòa</t>
  </si>
  <si>
    <t>Kiên, Đạt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</si>
</sst>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4"/>
      <color theme="1"/>
      <name val="Times New Roman"/>
      <family val="1"/>
    </font>
    <font>
      <sz val="14"/>
      <color theme="1"/>
      <name val="Times New Roman"/>
      <family val="1"/>
    </font>
    <font>
      <sz val="14"/>
      <color rgb="FF000000"/>
      <name val="Times New Roman"/>
      <family val="1"/>
    </font>
    <font>
      <b/>
      <sz val="14"/>
      <color rgb="FF000000"/>
      <name val="Times New Roman"/>
      <family val="1"/>
    </font>
  </fonts>
  <fills count="3">
    <fill>
      <patternFill patternType="none"/>
    </fill>
    <fill>
      <patternFill patternType="gray125"/>
    </fill>
    <fill>
      <patternFill patternType="solid">
        <fgColor theme="0"/>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0">
    <xf numFmtId="0" fontId="0" fillId="0" borderId="0" xfId="0"/>
    <xf numFmtId="0" fontId="2" fillId="0" borderId="2" xfId="0" applyFont="1" applyBorder="1" applyAlignment="1">
      <alignment horizontal="center" vertical="center" wrapText="1"/>
    </xf>
    <xf numFmtId="0" fontId="0" fillId="0" borderId="1" xfId="0" applyBorder="1"/>
    <xf numFmtId="0" fontId="1" fillId="0" borderId="2" xfId="0" applyFont="1" applyBorder="1" applyAlignment="1">
      <alignment vertical="center" wrapText="1"/>
    </xf>
    <xf numFmtId="0" fontId="3" fillId="0" borderId="2" xfId="0" applyFont="1" applyBorder="1" applyAlignment="1">
      <alignment vertical="center" wrapText="1"/>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2" fillId="0" borderId="2" xfId="0" applyFont="1" applyBorder="1" applyAlignment="1">
      <alignment horizontal="left" vertical="center" wrapText="1"/>
    </xf>
    <xf numFmtId="0" fontId="1" fillId="0" borderId="2" xfId="0" applyFont="1" applyBorder="1" applyAlignment="1">
      <alignment horizontal="center"/>
    </xf>
    <xf numFmtId="0" fontId="1" fillId="0" borderId="2" xfId="0" applyFont="1" applyBorder="1" applyAlignment="1">
      <alignment horizontal="center" vertical="center"/>
    </xf>
    <xf numFmtId="0" fontId="2" fillId="0" borderId="2" xfId="0" applyFont="1" applyBorder="1" applyAlignment="1">
      <alignment horizontal="left" vertical="center"/>
    </xf>
    <xf numFmtId="0" fontId="2" fillId="0" borderId="2" xfId="0" applyFont="1" applyBorder="1" applyAlignment="1">
      <alignment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2" fillId="0" borderId="2" xfId="0" applyFont="1" applyBorder="1" applyAlignment="1">
      <alignment horizontal="center" vertical="center" wrapText="1"/>
    </xf>
    <xf numFmtId="0" fontId="1" fillId="0" borderId="2" xfId="0" applyFont="1" applyFill="1" applyBorder="1" applyAlignment="1">
      <alignment horizontal="center" vertical="center" wrapText="1"/>
    </xf>
    <xf numFmtId="0" fontId="2" fillId="0" borderId="2" xfId="0" applyFont="1" applyBorder="1"/>
    <xf numFmtId="0" fontId="2" fillId="0" borderId="0" xfId="0" applyFont="1"/>
    <xf numFmtId="0" fontId="2" fillId="0" borderId="2" xfId="0" applyFont="1" applyBorder="1" applyAlignment="1">
      <alignment horizontal="center" vertical="center" wrapText="1"/>
    </xf>
    <xf numFmtId="0" fontId="2" fillId="0" borderId="2" xfId="0" applyFont="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applyAlignment="1">
      <alignment horizontal="left"/>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4" fillId="0" borderId="2" xfId="0" applyFont="1" applyBorder="1" applyAlignment="1">
      <alignment horizontal="left" vertical="center" wrapText="1"/>
    </xf>
    <xf numFmtId="0" fontId="2" fillId="0" borderId="2" xfId="0" applyFont="1" applyBorder="1" applyAlignment="1">
      <alignment horizontal="center" vertical="center" wrapText="1"/>
    </xf>
    <xf numFmtId="0" fontId="2" fillId="0" borderId="2" xfId="0" applyFont="1" applyBorder="1" applyAlignment="1">
      <alignment horizontal="left" vertical="center" wrapText="1"/>
    </xf>
    <xf numFmtId="0" fontId="1" fillId="0" borderId="2" xfId="0" applyFont="1" applyBorder="1" applyAlignment="1">
      <alignment horizontal="left" vertical="center" wrapText="1"/>
    </xf>
    <xf numFmtId="0" fontId="2" fillId="0" borderId="2" xfId="0" applyFont="1" applyBorder="1" applyAlignment="1">
      <alignment vertical="center" wrapText="1"/>
    </xf>
    <xf numFmtId="0" fontId="3"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5" xfId="0" applyFont="1" applyBorder="1" applyAlignment="1">
      <alignment horizontal="left" vertical="center" wrapText="1"/>
    </xf>
    <xf numFmtId="0" fontId="2" fillId="0" borderId="4" xfId="0" applyFont="1" applyBorder="1" applyAlignment="1">
      <alignment horizontal="left" vertical="center" wrapText="1"/>
    </xf>
    <xf numFmtId="0" fontId="3"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2" xfId="0" applyFont="1" applyBorder="1" applyAlignment="1">
      <alignment horizontal="justify" vertical="center" wrapText="1"/>
    </xf>
    <xf numFmtId="0" fontId="1" fillId="0" borderId="2" xfId="0" applyFont="1" applyBorder="1" applyAlignment="1">
      <alignment vertical="center" wrapText="1"/>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4" xfId="0" applyFont="1" applyBorder="1" applyAlignment="1">
      <alignment horizontal="center"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1" fillId="0" borderId="6" xfId="0" applyFont="1" applyBorder="1" applyAlignment="1">
      <alignment horizontal="left" vertical="center" wrapText="1"/>
    </xf>
    <xf numFmtId="0" fontId="1" fillId="0" borderId="8" xfId="0" applyFont="1" applyBorder="1" applyAlignment="1">
      <alignment horizontal="left" vertical="center" wrapText="1"/>
    </xf>
    <xf numFmtId="0" fontId="1" fillId="0" borderId="7"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2" fillId="0" borderId="2" xfId="0" applyFont="1" applyBorder="1" applyAlignment="1">
      <alignment horizontal="left" vertical="center"/>
    </xf>
    <xf numFmtId="0" fontId="2" fillId="0" borderId="2" xfId="0" applyFont="1" applyBorder="1" applyAlignment="1">
      <alignment vertical="center"/>
    </xf>
    <xf numFmtId="0" fontId="2" fillId="0" borderId="2" xfId="0" applyFont="1" applyBorder="1" applyAlignment="1">
      <alignment horizontal="center" vertical="center"/>
    </xf>
    <xf numFmtId="0" fontId="2" fillId="0" borderId="2" xfId="0" applyFont="1" applyBorder="1" applyAlignment="1">
      <alignment horizontal="left"/>
    </xf>
    <xf numFmtId="0" fontId="0" fillId="0" borderId="3"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4" xfId="0" applyFont="1" applyBorder="1" applyAlignment="1">
      <alignment horizontal="center" vertical="center"/>
    </xf>
    <xf numFmtId="0" fontId="2" fillId="2" borderId="2" xfId="0" applyFont="1" applyFill="1" applyBorder="1" applyAlignment="1">
      <alignment horizontal="left" vertical="center"/>
    </xf>
    <xf numFmtId="0" fontId="1" fillId="0" borderId="2" xfId="0" applyFont="1" applyBorder="1" applyAlignment="1">
      <alignment horizontal="center" vertical="center"/>
    </xf>
    <xf numFmtId="0" fontId="1" fillId="0" borderId="2" xfId="0" applyFont="1" applyBorder="1" applyAlignment="1">
      <alignment horizontal="left"/>
    </xf>
    <xf numFmtId="0" fontId="1" fillId="0" borderId="2"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0"/>
  <sheetViews>
    <sheetView topLeftCell="A10" workbookViewId="0">
      <selection activeCell="F2" sqref="F2"/>
    </sheetView>
  </sheetViews>
  <sheetFormatPr defaultRowHeight="14.4" x14ac:dyDescent="0.3"/>
  <cols>
    <col min="1" max="1" width="7.33203125" customWidth="1"/>
    <col min="2" max="2" width="4" customWidth="1"/>
    <col min="3" max="3" width="4.109375" customWidth="1"/>
    <col min="4" max="4" width="6.88671875" customWidth="1"/>
    <col min="5" max="5" width="33.33203125" customWidth="1"/>
  </cols>
  <sheetData>
    <row r="1" spans="1:8" ht="52.8" customHeight="1" x14ac:dyDescent="0.3">
      <c r="A1" s="5" t="s">
        <v>0</v>
      </c>
      <c r="B1" s="41" t="s">
        <v>1</v>
      </c>
      <c r="C1" s="41"/>
      <c r="D1" s="41"/>
      <c r="E1" s="41"/>
      <c r="F1" s="5" t="s">
        <v>2</v>
      </c>
    </row>
    <row r="2" spans="1:8" ht="19.2" customHeight="1" thickBot="1" x14ac:dyDescent="0.35">
      <c r="A2" s="28" t="s">
        <v>7</v>
      </c>
      <c r="B2" s="34" t="s">
        <v>3</v>
      </c>
      <c r="C2" s="34"/>
      <c r="D2" s="34"/>
      <c r="E2" s="34"/>
      <c r="F2" s="5">
        <v>14</v>
      </c>
    </row>
    <row r="3" spans="1:8" ht="15.6" customHeight="1" thickBot="1" x14ac:dyDescent="0.35">
      <c r="A3" s="29"/>
      <c r="B3" s="28"/>
      <c r="C3" s="36" t="s">
        <v>8</v>
      </c>
      <c r="D3" s="36"/>
      <c r="E3" s="36"/>
      <c r="F3" s="5">
        <v>2</v>
      </c>
      <c r="H3" s="2"/>
    </row>
    <row r="4" spans="1:8" ht="22.2" customHeight="1" x14ac:dyDescent="0.3">
      <c r="A4" s="29"/>
      <c r="B4" s="29"/>
      <c r="C4" s="36" t="s">
        <v>9</v>
      </c>
      <c r="D4" s="36"/>
      <c r="E4" s="36"/>
      <c r="F4" s="5">
        <v>2</v>
      </c>
    </row>
    <row r="5" spans="1:8" ht="22.2" customHeight="1" x14ac:dyDescent="0.3">
      <c r="A5" s="29"/>
      <c r="B5" s="29"/>
      <c r="C5" s="36" t="s">
        <v>10</v>
      </c>
      <c r="D5" s="36"/>
      <c r="E5" s="36"/>
      <c r="F5" s="5">
        <v>2</v>
      </c>
    </row>
    <row r="6" spans="1:8" ht="36" customHeight="1" x14ac:dyDescent="0.3">
      <c r="A6" s="29"/>
      <c r="B6" s="29"/>
      <c r="C6" s="36" t="s">
        <v>11</v>
      </c>
      <c r="D6" s="36"/>
      <c r="E6" s="36"/>
      <c r="F6" s="5">
        <v>2</v>
      </c>
    </row>
    <row r="7" spans="1:8" ht="17.399999999999999" customHeight="1" x14ac:dyDescent="0.3">
      <c r="A7" s="29"/>
      <c r="B7" s="29"/>
      <c r="C7" s="36" t="s">
        <v>12</v>
      </c>
      <c r="D7" s="36"/>
      <c r="E7" s="36"/>
      <c r="F7" s="5">
        <v>2</v>
      </c>
    </row>
    <row r="8" spans="1:8" ht="36" customHeight="1" x14ac:dyDescent="0.3">
      <c r="A8" s="29"/>
      <c r="B8" s="29"/>
      <c r="C8" s="36" t="s">
        <v>13</v>
      </c>
      <c r="D8" s="36"/>
      <c r="E8" s="36"/>
      <c r="F8" s="5">
        <v>2</v>
      </c>
    </row>
    <row r="9" spans="1:8" ht="18.600000000000001" customHeight="1" x14ac:dyDescent="0.3">
      <c r="A9" s="30"/>
      <c r="B9" s="30"/>
      <c r="C9" s="36" t="s">
        <v>14</v>
      </c>
      <c r="D9" s="36"/>
      <c r="E9" s="36"/>
      <c r="F9" s="5">
        <v>2</v>
      </c>
    </row>
    <row r="10" spans="1:8" ht="18" customHeight="1" x14ac:dyDescent="0.3">
      <c r="A10" s="32" t="s">
        <v>15</v>
      </c>
      <c r="B10" s="34" t="s">
        <v>4</v>
      </c>
      <c r="C10" s="34"/>
      <c r="D10" s="34"/>
      <c r="E10" s="34"/>
      <c r="F10" s="5">
        <v>9</v>
      </c>
    </row>
    <row r="11" spans="1:8" ht="17.399999999999999" customHeight="1" x14ac:dyDescent="0.3">
      <c r="A11" s="32"/>
      <c r="B11" s="28"/>
      <c r="C11" s="36" t="s">
        <v>16</v>
      </c>
      <c r="D11" s="36"/>
      <c r="E11" s="36"/>
      <c r="F11" s="5">
        <v>2</v>
      </c>
    </row>
    <row r="12" spans="1:8" ht="18" customHeight="1" x14ac:dyDescent="0.3">
      <c r="A12" s="32"/>
      <c r="B12" s="29"/>
      <c r="C12" s="36" t="s">
        <v>17</v>
      </c>
      <c r="D12" s="36"/>
      <c r="E12" s="36"/>
      <c r="F12" s="5">
        <v>3</v>
      </c>
    </row>
    <row r="13" spans="1:8" ht="19.2" customHeight="1" x14ac:dyDescent="0.3">
      <c r="A13" s="32"/>
      <c r="B13" s="29"/>
      <c r="C13" s="36" t="s">
        <v>18</v>
      </c>
      <c r="D13" s="36"/>
      <c r="E13" s="36"/>
      <c r="F13" s="5">
        <v>2</v>
      </c>
    </row>
    <row r="14" spans="1:8" ht="18" x14ac:dyDescent="0.3">
      <c r="A14" s="32"/>
      <c r="B14" s="29"/>
      <c r="C14" s="3"/>
      <c r="D14" s="40" t="s">
        <v>19</v>
      </c>
      <c r="E14" s="40"/>
      <c r="F14" s="1">
        <v>2</v>
      </c>
    </row>
    <row r="15" spans="1:8" ht="20.399999999999999" customHeight="1" x14ac:dyDescent="0.3">
      <c r="A15" s="32"/>
      <c r="B15" s="30"/>
      <c r="C15" s="36" t="s">
        <v>20</v>
      </c>
      <c r="D15" s="36"/>
      <c r="E15" s="36"/>
      <c r="F15" s="5">
        <v>2</v>
      </c>
    </row>
    <row r="16" spans="1:8" ht="20.399999999999999" customHeight="1" x14ac:dyDescent="0.3">
      <c r="A16" s="32" t="s">
        <v>21</v>
      </c>
      <c r="B16" s="34" t="s">
        <v>5</v>
      </c>
      <c r="C16" s="34"/>
      <c r="D16" s="34"/>
      <c r="E16" s="34"/>
      <c r="F16" s="5">
        <v>18</v>
      </c>
    </row>
    <row r="17" spans="1:6" ht="78" customHeight="1" x14ac:dyDescent="0.3">
      <c r="A17" s="32"/>
      <c r="B17" s="28"/>
      <c r="C17" s="36" t="s">
        <v>22</v>
      </c>
      <c r="D17" s="36"/>
      <c r="E17" s="36"/>
      <c r="F17" s="5">
        <v>3</v>
      </c>
    </row>
    <row r="18" spans="1:6" ht="79.8" customHeight="1" x14ac:dyDescent="0.3">
      <c r="A18" s="32"/>
      <c r="B18" s="29"/>
      <c r="C18" s="36" t="s">
        <v>23</v>
      </c>
      <c r="D18" s="36"/>
      <c r="E18" s="36"/>
      <c r="F18" s="5">
        <v>3</v>
      </c>
    </row>
    <row r="19" spans="1:6" ht="77.400000000000006" customHeight="1" x14ac:dyDescent="0.3">
      <c r="A19" s="32"/>
      <c r="B19" s="29"/>
      <c r="C19" s="36" t="s">
        <v>24</v>
      </c>
      <c r="D19" s="36"/>
      <c r="E19" s="36"/>
      <c r="F19" s="5">
        <v>3</v>
      </c>
    </row>
    <row r="20" spans="1:6" ht="82.8" customHeight="1" x14ac:dyDescent="0.3">
      <c r="A20" s="32"/>
      <c r="B20" s="29"/>
      <c r="C20" s="36" t="s">
        <v>25</v>
      </c>
      <c r="D20" s="36"/>
      <c r="E20" s="36"/>
      <c r="F20" s="5">
        <v>3</v>
      </c>
    </row>
    <row r="21" spans="1:6" ht="83.4" customHeight="1" x14ac:dyDescent="0.3">
      <c r="A21" s="32"/>
      <c r="B21" s="29"/>
      <c r="C21" s="36" t="s">
        <v>26</v>
      </c>
      <c r="D21" s="36"/>
      <c r="E21" s="36"/>
      <c r="F21" s="5">
        <v>3</v>
      </c>
    </row>
    <row r="22" spans="1:6" ht="71.400000000000006" customHeight="1" x14ac:dyDescent="0.3">
      <c r="A22" s="1"/>
      <c r="B22" s="30"/>
      <c r="C22" s="36" t="s">
        <v>27</v>
      </c>
      <c r="D22" s="36"/>
      <c r="E22" s="36"/>
      <c r="F22" s="5">
        <v>3</v>
      </c>
    </row>
    <row r="23" spans="1:6" ht="21.6" customHeight="1" x14ac:dyDescent="0.3">
      <c r="A23" s="32" t="s">
        <v>28</v>
      </c>
      <c r="B23" s="31" t="s">
        <v>29</v>
      </c>
      <c r="C23" s="31"/>
      <c r="D23" s="31"/>
      <c r="E23" s="31"/>
      <c r="F23" s="5">
        <v>14</v>
      </c>
    </row>
    <row r="24" spans="1:6" ht="20.399999999999999" customHeight="1" x14ac:dyDescent="0.3">
      <c r="A24" s="32"/>
      <c r="B24" s="37"/>
      <c r="C24" s="36" t="s">
        <v>30</v>
      </c>
      <c r="D24" s="36"/>
      <c r="E24" s="36"/>
      <c r="F24" s="5">
        <v>3</v>
      </c>
    </row>
    <row r="25" spans="1:6" ht="15.6" customHeight="1" x14ac:dyDescent="0.3">
      <c r="A25" s="32"/>
      <c r="B25" s="38"/>
      <c r="C25" s="36" t="s">
        <v>31</v>
      </c>
      <c r="D25" s="36"/>
      <c r="E25" s="36"/>
      <c r="F25" s="41">
        <v>4</v>
      </c>
    </row>
    <row r="26" spans="1:6" ht="2.4" customHeight="1" x14ac:dyDescent="0.3">
      <c r="A26" s="32"/>
      <c r="B26" s="38"/>
      <c r="C26" s="36"/>
      <c r="D26" s="36"/>
      <c r="E26" s="36"/>
      <c r="F26" s="41"/>
    </row>
    <row r="27" spans="1:6" ht="18.600000000000001" customHeight="1" x14ac:dyDescent="0.3">
      <c r="A27" s="32"/>
      <c r="B27" s="38"/>
      <c r="C27" s="3"/>
      <c r="D27" s="42" t="s">
        <v>52</v>
      </c>
      <c r="E27" s="42"/>
      <c r="F27" s="5"/>
    </row>
    <row r="28" spans="1:6" ht="18" x14ac:dyDescent="0.3">
      <c r="A28" s="32"/>
      <c r="B28" s="38"/>
      <c r="C28" s="43"/>
      <c r="D28" s="32"/>
      <c r="E28" s="4" t="s">
        <v>32</v>
      </c>
      <c r="F28" s="1">
        <v>2</v>
      </c>
    </row>
    <row r="29" spans="1:6" ht="36" x14ac:dyDescent="0.3">
      <c r="A29" s="32"/>
      <c r="B29" s="38"/>
      <c r="C29" s="43"/>
      <c r="D29" s="32"/>
      <c r="E29" s="4" t="s">
        <v>33</v>
      </c>
      <c r="F29" s="1">
        <v>2</v>
      </c>
    </row>
    <row r="30" spans="1:6" ht="21.6" customHeight="1" x14ac:dyDescent="0.3">
      <c r="A30" s="32"/>
      <c r="B30" s="38"/>
      <c r="C30" s="33" t="s">
        <v>6</v>
      </c>
      <c r="D30" s="33"/>
      <c r="E30" s="33"/>
      <c r="F30" s="5">
        <v>4</v>
      </c>
    </row>
    <row r="31" spans="1:6" ht="22.8" customHeight="1" x14ac:dyDescent="0.3">
      <c r="A31" s="32"/>
      <c r="B31" s="39"/>
      <c r="C31" s="33" t="s">
        <v>34</v>
      </c>
      <c r="D31" s="33"/>
      <c r="E31" s="33"/>
      <c r="F31" s="5">
        <v>3</v>
      </c>
    </row>
    <row r="32" spans="1:6" ht="20.399999999999999" customHeight="1" x14ac:dyDescent="0.3">
      <c r="A32" s="32" t="s">
        <v>35</v>
      </c>
      <c r="B32" s="34" t="s">
        <v>36</v>
      </c>
      <c r="C32" s="34"/>
      <c r="D32" s="34"/>
      <c r="E32" s="34"/>
      <c r="F32" s="5">
        <v>17</v>
      </c>
    </row>
    <row r="33" spans="1:6" ht="16.8" customHeight="1" x14ac:dyDescent="0.3">
      <c r="A33" s="32"/>
      <c r="B33" s="37"/>
      <c r="C33" s="33" t="s">
        <v>37</v>
      </c>
      <c r="D33" s="33"/>
      <c r="E33" s="33"/>
      <c r="F33" s="5">
        <v>3</v>
      </c>
    </row>
    <row r="34" spans="1:6" ht="20.399999999999999" customHeight="1" x14ac:dyDescent="0.3">
      <c r="A34" s="32"/>
      <c r="B34" s="38"/>
      <c r="C34" s="33" t="s">
        <v>38</v>
      </c>
      <c r="D34" s="33"/>
      <c r="E34" s="33"/>
      <c r="F34" s="5">
        <v>11</v>
      </c>
    </row>
    <row r="35" spans="1:6" ht="21" customHeight="1" x14ac:dyDescent="0.3">
      <c r="A35" s="32"/>
      <c r="B35" s="38"/>
      <c r="C35" s="44"/>
      <c r="D35" s="36" t="s">
        <v>39</v>
      </c>
      <c r="E35" s="36"/>
      <c r="F35" s="1">
        <v>1</v>
      </c>
    </row>
    <row r="36" spans="1:6" ht="37.200000000000003" customHeight="1" x14ac:dyDescent="0.3">
      <c r="A36" s="32"/>
      <c r="B36" s="38"/>
      <c r="C36" s="45"/>
      <c r="D36" s="36" t="s">
        <v>40</v>
      </c>
      <c r="E36" s="36"/>
      <c r="F36" s="1">
        <v>2</v>
      </c>
    </row>
    <row r="37" spans="1:6" ht="37.799999999999997" customHeight="1" x14ac:dyDescent="0.3">
      <c r="A37" s="32"/>
      <c r="B37" s="38"/>
      <c r="C37" s="45"/>
      <c r="D37" s="36" t="s">
        <v>41</v>
      </c>
      <c r="E37" s="36"/>
      <c r="F37" s="1">
        <v>2</v>
      </c>
    </row>
    <row r="38" spans="1:6" ht="51" customHeight="1" x14ac:dyDescent="0.3">
      <c r="A38" s="32"/>
      <c r="B38" s="38"/>
      <c r="C38" s="45"/>
      <c r="D38" s="36" t="s">
        <v>42</v>
      </c>
      <c r="E38" s="36"/>
      <c r="F38" s="1">
        <v>2</v>
      </c>
    </row>
    <row r="39" spans="1:6" ht="34.799999999999997" customHeight="1" x14ac:dyDescent="0.3">
      <c r="A39" s="32"/>
      <c r="B39" s="38"/>
      <c r="C39" s="45"/>
      <c r="D39" s="36" t="s">
        <v>43</v>
      </c>
      <c r="E39" s="36"/>
      <c r="F39" s="1">
        <v>2</v>
      </c>
    </row>
    <row r="40" spans="1:6" ht="40.799999999999997" customHeight="1" x14ac:dyDescent="0.3">
      <c r="A40" s="32"/>
      <c r="B40" s="38"/>
      <c r="C40" s="46"/>
      <c r="D40" s="36" t="s">
        <v>44</v>
      </c>
      <c r="E40" s="36"/>
      <c r="F40" s="1">
        <v>2</v>
      </c>
    </row>
    <row r="41" spans="1:6" ht="21" customHeight="1" x14ac:dyDescent="0.3">
      <c r="A41" s="32"/>
      <c r="B41" s="39"/>
      <c r="C41" s="36" t="s">
        <v>45</v>
      </c>
      <c r="D41" s="36"/>
      <c r="E41" s="36"/>
      <c r="F41" s="5">
        <v>3</v>
      </c>
    </row>
    <row r="42" spans="1:6" ht="18" customHeight="1" x14ac:dyDescent="0.3">
      <c r="A42" s="28" t="s">
        <v>46</v>
      </c>
      <c r="B42" s="34" t="s">
        <v>47</v>
      </c>
      <c r="C42" s="34"/>
      <c r="D42" s="34"/>
      <c r="E42" s="34"/>
      <c r="F42" s="5">
        <v>21</v>
      </c>
    </row>
    <row r="43" spans="1:6" ht="16.2" customHeight="1" x14ac:dyDescent="0.3">
      <c r="A43" s="29"/>
      <c r="B43" s="28"/>
      <c r="C43" s="33" t="s">
        <v>48</v>
      </c>
      <c r="D43" s="33"/>
      <c r="E43" s="33"/>
      <c r="F43" s="5">
        <v>2</v>
      </c>
    </row>
    <row r="44" spans="1:6" ht="19.8" customHeight="1" x14ac:dyDescent="0.3">
      <c r="A44" s="29"/>
      <c r="B44" s="29"/>
      <c r="C44" s="33" t="s">
        <v>49</v>
      </c>
      <c r="D44" s="33"/>
      <c r="E44" s="33"/>
      <c r="F44" s="5">
        <v>12</v>
      </c>
    </row>
    <row r="45" spans="1:6" ht="41.4" customHeight="1" x14ac:dyDescent="0.3">
      <c r="A45" s="29"/>
      <c r="B45" s="29"/>
      <c r="C45" s="6"/>
      <c r="D45" s="33" t="s">
        <v>53</v>
      </c>
      <c r="E45" s="33"/>
      <c r="F45" s="5">
        <v>2</v>
      </c>
    </row>
    <row r="46" spans="1:6" ht="18" x14ac:dyDescent="0.3">
      <c r="A46" s="29"/>
      <c r="B46" s="29"/>
      <c r="C46" s="34"/>
      <c r="D46" s="34"/>
      <c r="E46" s="7" t="s">
        <v>50</v>
      </c>
      <c r="F46" s="12">
        <v>1</v>
      </c>
    </row>
    <row r="47" spans="1:6" ht="18" x14ac:dyDescent="0.3">
      <c r="A47" s="29"/>
      <c r="B47" s="29"/>
      <c r="C47" s="34"/>
      <c r="D47" s="34"/>
      <c r="E47" s="7" t="s">
        <v>51</v>
      </c>
      <c r="F47" s="12">
        <v>1</v>
      </c>
    </row>
    <row r="48" spans="1:6" ht="35.4" customHeight="1" x14ac:dyDescent="0.3">
      <c r="A48" s="29"/>
      <c r="B48" s="29"/>
      <c r="C48" s="6"/>
      <c r="D48" s="33" t="s">
        <v>54</v>
      </c>
      <c r="E48" s="33"/>
      <c r="F48" s="5">
        <v>2</v>
      </c>
    </row>
    <row r="49" spans="1:6" ht="18" x14ac:dyDescent="0.3">
      <c r="A49" s="29"/>
      <c r="B49" s="29"/>
      <c r="C49" s="34"/>
      <c r="D49" s="34"/>
      <c r="E49" s="7" t="s">
        <v>50</v>
      </c>
      <c r="F49" s="12">
        <v>1</v>
      </c>
    </row>
    <row r="50" spans="1:6" ht="14.4" customHeight="1" x14ac:dyDescent="0.3">
      <c r="A50" s="29"/>
      <c r="B50" s="29"/>
      <c r="C50" s="34"/>
      <c r="D50" s="34"/>
      <c r="E50" s="7" t="s">
        <v>51</v>
      </c>
      <c r="F50" s="12">
        <v>1</v>
      </c>
    </row>
    <row r="51" spans="1:6" ht="36.6" customHeight="1" x14ac:dyDescent="0.3">
      <c r="A51" s="29"/>
      <c r="B51" s="29"/>
      <c r="C51" s="6"/>
      <c r="D51" s="33" t="s">
        <v>55</v>
      </c>
      <c r="E51" s="33"/>
      <c r="F51" s="5">
        <v>2</v>
      </c>
    </row>
    <row r="52" spans="1:6" ht="14.4" customHeight="1" x14ac:dyDescent="0.3">
      <c r="A52" s="29"/>
      <c r="B52" s="29"/>
      <c r="C52" s="34"/>
      <c r="D52" s="34"/>
      <c r="E52" s="7" t="s">
        <v>50</v>
      </c>
      <c r="F52" s="12">
        <v>1</v>
      </c>
    </row>
    <row r="53" spans="1:6" ht="14.4" customHeight="1" x14ac:dyDescent="0.3">
      <c r="A53" s="29"/>
      <c r="B53" s="29"/>
      <c r="C53" s="34"/>
      <c r="D53" s="34"/>
      <c r="E53" s="7" t="s">
        <v>51</v>
      </c>
      <c r="F53" s="12">
        <v>1</v>
      </c>
    </row>
    <row r="54" spans="1:6" ht="53.4" customHeight="1" x14ac:dyDescent="0.3">
      <c r="A54" s="29"/>
      <c r="B54" s="29"/>
      <c r="C54" s="6"/>
      <c r="D54" s="33" t="s">
        <v>56</v>
      </c>
      <c r="E54" s="33"/>
      <c r="F54" s="5">
        <v>2</v>
      </c>
    </row>
    <row r="55" spans="1:6" ht="18" x14ac:dyDescent="0.3">
      <c r="A55" s="29"/>
      <c r="B55" s="29"/>
      <c r="C55" s="34"/>
      <c r="D55" s="34"/>
      <c r="E55" s="7" t="s">
        <v>50</v>
      </c>
      <c r="F55" s="12">
        <v>1</v>
      </c>
    </row>
    <row r="56" spans="1:6" ht="18" x14ac:dyDescent="0.3">
      <c r="A56" s="29"/>
      <c r="B56" s="29"/>
      <c r="C56" s="34"/>
      <c r="D56" s="34"/>
      <c r="E56" s="7" t="s">
        <v>51</v>
      </c>
      <c r="F56" s="12">
        <v>1</v>
      </c>
    </row>
    <row r="57" spans="1:6" ht="39.6" customHeight="1" x14ac:dyDescent="0.3">
      <c r="A57" s="29"/>
      <c r="B57" s="29"/>
      <c r="C57" s="6"/>
      <c r="D57" s="33" t="s">
        <v>57</v>
      </c>
      <c r="E57" s="33"/>
      <c r="F57" s="5">
        <v>2</v>
      </c>
    </row>
    <row r="58" spans="1:6" ht="18" x14ac:dyDescent="0.3">
      <c r="A58" s="29"/>
      <c r="B58" s="29"/>
      <c r="C58" s="34"/>
      <c r="D58" s="34"/>
      <c r="E58" s="7" t="s">
        <v>50</v>
      </c>
      <c r="F58" s="12">
        <v>1</v>
      </c>
    </row>
    <row r="59" spans="1:6" ht="18" x14ac:dyDescent="0.3">
      <c r="A59" s="29"/>
      <c r="B59" s="29"/>
      <c r="C59" s="34"/>
      <c r="D59" s="34"/>
      <c r="E59" s="7" t="s">
        <v>51</v>
      </c>
      <c r="F59" s="12">
        <v>1</v>
      </c>
    </row>
    <row r="60" spans="1:6" ht="42" customHeight="1" x14ac:dyDescent="0.3">
      <c r="A60" s="29"/>
      <c r="B60" s="29"/>
      <c r="C60" s="6"/>
      <c r="D60" s="33" t="s">
        <v>58</v>
      </c>
      <c r="E60" s="33"/>
      <c r="F60" s="5">
        <v>2</v>
      </c>
    </row>
    <row r="61" spans="1:6" ht="18" x14ac:dyDescent="0.3">
      <c r="A61" s="29"/>
      <c r="B61" s="29"/>
      <c r="C61" s="34"/>
      <c r="D61" s="34"/>
      <c r="E61" s="7" t="s">
        <v>50</v>
      </c>
      <c r="F61" s="12">
        <v>1</v>
      </c>
    </row>
    <row r="62" spans="1:6" ht="18" x14ac:dyDescent="0.3">
      <c r="A62" s="29"/>
      <c r="B62" s="29"/>
      <c r="C62" s="34"/>
      <c r="D62" s="34"/>
      <c r="E62" s="7" t="s">
        <v>51</v>
      </c>
      <c r="F62" s="12">
        <v>1</v>
      </c>
    </row>
    <row r="63" spans="1:6" ht="18" x14ac:dyDescent="0.3">
      <c r="A63" s="29"/>
      <c r="B63" s="29"/>
      <c r="C63" s="33" t="s">
        <v>59</v>
      </c>
      <c r="D63" s="33"/>
      <c r="E63" s="33"/>
      <c r="F63" s="5">
        <v>2</v>
      </c>
    </row>
    <row r="64" spans="1:6" ht="18" x14ac:dyDescent="0.3">
      <c r="A64" s="29"/>
      <c r="B64" s="29"/>
      <c r="C64" s="33" t="s">
        <v>60</v>
      </c>
      <c r="D64" s="33"/>
      <c r="E64" s="33"/>
      <c r="F64" s="5">
        <v>1</v>
      </c>
    </row>
    <row r="65" spans="1:6" ht="18" x14ac:dyDescent="0.3">
      <c r="A65" s="29"/>
      <c r="B65" s="29"/>
      <c r="C65" s="33" t="s">
        <v>61</v>
      </c>
      <c r="D65" s="33"/>
      <c r="E65" s="33"/>
      <c r="F65" s="5">
        <v>2</v>
      </c>
    </row>
    <row r="66" spans="1:6" ht="18" x14ac:dyDescent="0.3">
      <c r="A66" s="30"/>
      <c r="B66" s="30"/>
      <c r="C66" s="33" t="s">
        <v>62</v>
      </c>
      <c r="D66" s="33"/>
      <c r="E66" s="33"/>
      <c r="F66" s="5">
        <v>2</v>
      </c>
    </row>
    <row r="67" spans="1:6" ht="18" x14ac:dyDescent="0.3">
      <c r="A67" s="28" t="s">
        <v>63</v>
      </c>
      <c r="B67" s="34" t="s">
        <v>64</v>
      </c>
      <c r="C67" s="33"/>
      <c r="D67" s="33"/>
      <c r="E67" s="33"/>
      <c r="F67" s="5">
        <v>8</v>
      </c>
    </row>
    <row r="68" spans="1:6" ht="18" x14ac:dyDescent="0.3">
      <c r="A68" s="29"/>
      <c r="B68" s="32"/>
      <c r="C68" s="35" t="s">
        <v>65</v>
      </c>
      <c r="D68" s="35"/>
      <c r="E68" s="35"/>
      <c r="F68" s="5">
        <v>3</v>
      </c>
    </row>
    <row r="69" spans="1:6" ht="18" x14ac:dyDescent="0.3">
      <c r="A69" s="29"/>
      <c r="B69" s="32"/>
      <c r="C69" s="35" t="s">
        <v>66</v>
      </c>
      <c r="D69" s="35"/>
      <c r="E69" s="35"/>
      <c r="F69" s="5">
        <v>2</v>
      </c>
    </row>
    <row r="70" spans="1:6" ht="18" x14ac:dyDescent="0.3">
      <c r="A70" s="30"/>
      <c r="B70" s="32"/>
      <c r="C70" s="35" t="s">
        <v>67</v>
      </c>
      <c r="D70" s="35"/>
      <c r="E70" s="35"/>
      <c r="F70" s="5">
        <v>3</v>
      </c>
    </row>
  </sheetData>
  <mergeCells count="79">
    <mergeCell ref="F25:F26"/>
    <mergeCell ref="B32:E32"/>
    <mergeCell ref="C33:E33"/>
    <mergeCell ref="B24:B31"/>
    <mergeCell ref="C35:C40"/>
    <mergeCell ref="C43:E43"/>
    <mergeCell ref="C44:E44"/>
    <mergeCell ref="D27:E27"/>
    <mergeCell ref="C28:C29"/>
    <mergeCell ref="C25:E26"/>
    <mergeCell ref="B1:E1"/>
    <mergeCell ref="B2:E2"/>
    <mergeCell ref="C3:E3"/>
    <mergeCell ref="C4:E4"/>
    <mergeCell ref="C5:E5"/>
    <mergeCell ref="B17:B22"/>
    <mergeCell ref="C8:E8"/>
    <mergeCell ref="C9:E9"/>
    <mergeCell ref="B10:E10"/>
    <mergeCell ref="C11:E11"/>
    <mergeCell ref="C12:E12"/>
    <mergeCell ref="C13:E13"/>
    <mergeCell ref="B3:B9"/>
    <mergeCell ref="C6:E6"/>
    <mergeCell ref="C22:E22"/>
    <mergeCell ref="C21:E21"/>
    <mergeCell ref="D14:E14"/>
    <mergeCell ref="C7:E7"/>
    <mergeCell ref="C15:E15"/>
    <mergeCell ref="B16:E16"/>
    <mergeCell ref="C17:E17"/>
    <mergeCell ref="C18:E18"/>
    <mergeCell ref="C19:E19"/>
    <mergeCell ref="C30:E30"/>
    <mergeCell ref="C31:E31"/>
    <mergeCell ref="D28:D29"/>
    <mergeCell ref="C24:E24"/>
    <mergeCell ref="C20:E20"/>
    <mergeCell ref="C55:D56"/>
    <mergeCell ref="C52:D53"/>
    <mergeCell ref="C41:E41"/>
    <mergeCell ref="B42:E42"/>
    <mergeCell ref="D45:E45"/>
    <mergeCell ref="D48:E48"/>
    <mergeCell ref="C49:D50"/>
    <mergeCell ref="C46:D47"/>
    <mergeCell ref="B33:B41"/>
    <mergeCell ref="D35:E35"/>
    <mergeCell ref="D36:E36"/>
    <mergeCell ref="D37:E37"/>
    <mergeCell ref="D38:E38"/>
    <mergeCell ref="D39:E39"/>
    <mergeCell ref="D40:E40"/>
    <mergeCell ref="C34:E34"/>
    <mergeCell ref="D60:E60"/>
    <mergeCell ref="C58:D59"/>
    <mergeCell ref="B67:E67"/>
    <mergeCell ref="C70:E70"/>
    <mergeCell ref="B68:B70"/>
    <mergeCell ref="C65:E65"/>
    <mergeCell ref="C66:E66"/>
    <mergeCell ref="C68:E68"/>
    <mergeCell ref="C69:E69"/>
    <mergeCell ref="A67:A70"/>
    <mergeCell ref="A2:A9"/>
    <mergeCell ref="B11:B15"/>
    <mergeCell ref="B23:E23"/>
    <mergeCell ref="A23:A31"/>
    <mergeCell ref="A32:A41"/>
    <mergeCell ref="A10:A15"/>
    <mergeCell ref="A16:A21"/>
    <mergeCell ref="C63:E63"/>
    <mergeCell ref="C64:E64"/>
    <mergeCell ref="C61:D62"/>
    <mergeCell ref="A42:A66"/>
    <mergeCell ref="B43:B66"/>
    <mergeCell ref="D51:E51"/>
    <mergeCell ref="D54:E54"/>
    <mergeCell ref="D57:E5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04457-E824-4446-A05B-F8AB67E416F1}">
  <dimension ref="A1:M68"/>
  <sheetViews>
    <sheetView topLeftCell="C1" workbookViewId="0">
      <selection activeCell="J68" sqref="J68"/>
    </sheetView>
  </sheetViews>
  <sheetFormatPr defaultRowHeight="14.4" x14ac:dyDescent="0.3"/>
  <cols>
    <col min="5" max="5" width="36" customWidth="1"/>
  </cols>
  <sheetData>
    <row r="1" spans="1:13" ht="52.2" x14ac:dyDescent="0.3">
      <c r="A1" s="16" t="s">
        <v>0</v>
      </c>
      <c r="B1" s="41" t="s">
        <v>1</v>
      </c>
      <c r="C1" s="41"/>
      <c r="D1" s="41"/>
      <c r="E1" s="41"/>
      <c r="F1" s="16" t="s">
        <v>147</v>
      </c>
      <c r="G1" s="16" t="s">
        <v>142</v>
      </c>
      <c r="H1" s="16" t="s">
        <v>143</v>
      </c>
      <c r="I1" s="19" t="s">
        <v>145</v>
      </c>
      <c r="J1" s="19"/>
      <c r="K1" s="19" t="s">
        <v>144</v>
      </c>
      <c r="L1" s="19" t="s">
        <v>2</v>
      </c>
      <c r="M1" s="19" t="s">
        <v>146</v>
      </c>
    </row>
    <row r="2" spans="1:13" ht="18" x14ac:dyDescent="0.35">
      <c r="A2" s="28" t="s">
        <v>7</v>
      </c>
      <c r="B2" s="34" t="s">
        <v>3</v>
      </c>
      <c r="C2" s="34"/>
      <c r="D2" s="34"/>
      <c r="E2" s="34"/>
      <c r="F2" s="16">
        <v>14</v>
      </c>
      <c r="G2" s="13">
        <f>SUM(G3+G4+G5+G6+G7+G8+G9)</f>
        <v>6.5</v>
      </c>
      <c r="H2" s="13">
        <f>SUM(H3+H4+H5+H6+H7+H8+H9)</f>
        <v>19.5</v>
      </c>
      <c r="I2" s="20">
        <f t="shared" ref="I2:I33" si="0">ROUND(SUM((4*F2+G2+H2)/6),2)</f>
        <v>13.67</v>
      </c>
      <c r="J2" s="20">
        <f>SUM(I2*500)</f>
        <v>6835</v>
      </c>
      <c r="K2" s="20">
        <v>10</v>
      </c>
      <c r="L2" s="20">
        <f>ROUND(SUM(I2+I2*10%),2)</f>
        <v>15.04</v>
      </c>
      <c r="M2" s="20">
        <f>L2*500</f>
        <v>7520</v>
      </c>
    </row>
    <row r="3" spans="1:13" ht="18" x14ac:dyDescent="0.35">
      <c r="A3" s="29"/>
      <c r="B3" s="28"/>
      <c r="C3" s="36" t="s">
        <v>8</v>
      </c>
      <c r="D3" s="36"/>
      <c r="E3" s="36"/>
      <c r="F3" s="16">
        <v>2</v>
      </c>
      <c r="G3" s="13">
        <v>1</v>
      </c>
      <c r="H3" s="13">
        <v>2.5</v>
      </c>
      <c r="I3" s="20">
        <f t="shared" si="0"/>
        <v>1.92</v>
      </c>
      <c r="J3" s="20">
        <f t="shared" ref="J3:J66" si="1">SUM(I3*500)</f>
        <v>960</v>
      </c>
      <c r="K3" s="20">
        <v>10</v>
      </c>
      <c r="L3" s="20">
        <f t="shared" ref="L3:L65" si="2">ROUND(SUM(I3+I3*10%),2)</f>
        <v>2.11</v>
      </c>
      <c r="M3" s="20">
        <f t="shared" ref="M3:M65" si="3">L3*500</f>
        <v>1055</v>
      </c>
    </row>
    <row r="4" spans="1:13" ht="18" x14ac:dyDescent="0.35">
      <c r="A4" s="29"/>
      <c r="B4" s="29"/>
      <c r="C4" s="36" t="s">
        <v>9</v>
      </c>
      <c r="D4" s="36"/>
      <c r="E4" s="36"/>
      <c r="F4" s="16">
        <v>2</v>
      </c>
      <c r="G4" s="13">
        <v>1</v>
      </c>
      <c r="H4" s="13">
        <v>2.5</v>
      </c>
      <c r="I4" s="20">
        <f t="shared" si="0"/>
        <v>1.92</v>
      </c>
      <c r="J4" s="20">
        <f t="shared" si="1"/>
        <v>960</v>
      </c>
      <c r="K4" s="20">
        <v>10</v>
      </c>
      <c r="L4" s="20">
        <f t="shared" si="2"/>
        <v>2.11</v>
      </c>
      <c r="M4" s="20">
        <f t="shared" si="3"/>
        <v>1055</v>
      </c>
    </row>
    <row r="5" spans="1:13" ht="18" x14ac:dyDescent="0.35">
      <c r="A5" s="29"/>
      <c r="B5" s="29"/>
      <c r="C5" s="36" t="s">
        <v>10</v>
      </c>
      <c r="D5" s="36"/>
      <c r="E5" s="36"/>
      <c r="F5" s="16">
        <v>2</v>
      </c>
      <c r="G5" s="13">
        <v>1</v>
      </c>
      <c r="H5" s="13">
        <v>3</v>
      </c>
      <c r="I5" s="20">
        <f t="shared" si="0"/>
        <v>2</v>
      </c>
      <c r="J5" s="20">
        <f t="shared" si="1"/>
        <v>1000</v>
      </c>
      <c r="K5" s="20">
        <v>10</v>
      </c>
      <c r="L5" s="20">
        <f t="shared" si="2"/>
        <v>2.2000000000000002</v>
      </c>
      <c r="M5" s="20">
        <f t="shared" si="3"/>
        <v>1100</v>
      </c>
    </row>
    <row r="6" spans="1:13" ht="18" x14ac:dyDescent="0.35">
      <c r="A6" s="29"/>
      <c r="B6" s="29"/>
      <c r="C6" s="36" t="s">
        <v>11</v>
      </c>
      <c r="D6" s="36"/>
      <c r="E6" s="36"/>
      <c r="F6" s="16">
        <v>2</v>
      </c>
      <c r="G6" s="13">
        <v>1</v>
      </c>
      <c r="H6" s="13">
        <v>2.5</v>
      </c>
      <c r="I6" s="20">
        <f t="shared" si="0"/>
        <v>1.92</v>
      </c>
      <c r="J6" s="20">
        <f t="shared" si="1"/>
        <v>960</v>
      </c>
      <c r="K6" s="20">
        <v>10</v>
      </c>
      <c r="L6" s="20">
        <f t="shared" si="2"/>
        <v>2.11</v>
      </c>
      <c r="M6" s="20">
        <f t="shared" si="3"/>
        <v>1055</v>
      </c>
    </row>
    <row r="7" spans="1:13" ht="18" x14ac:dyDescent="0.35">
      <c r="A7" s="29"/>
      <c r="B7" s="29"/>
      <c r="C7" s="36" t="s">
        <v>12</v>
      </c>
      <c r="D7" s="36"/>
      <c r="E7" s="36"/>
      <c r="F7" s="16">
        <v>2</v>
      </c>
      <c r="G7" s="13">
        <v>0.5</v>
      </c>
      <c r="H7" s="13">
        <v>3</v>
      </c>
      <c r="I7" s="20">
        <f t="shared" si="0"/>
        <v>1.92</v>
      </c>
      <c r="J7" s="20">
        <f t="shared" si="1"/>
        <v>960</v>
      </c>
      <c r="K7" s="20">
        <v>10</v>
      </c>
      <c r="L7" s="20">
        <f t="shared" si="2"/>
        <v>2.11</v>
      </c>
      <c r="M7" s="20">
        <f t="shared" si="3"/>
        <v>1055</v>
      </c>
    </row>
    <row r="8" spans="1:13" ht="18" x14ac:dyDescent="0.35">
      <c r="A8" s="29"/>
      <c r="B8" s="29"/>
      <c r="C8" s="36" t="s">
        <v>13</v>
      </c>
      <c r="D8" s="36"/>
      <c r="E8" s="36"/>
      <c r="F8" s="16">
        <v>2</v>
      </c>
      <c r="G8" s="13">
        <v>1</v>
      </c>
      <c r="H8" s="13">
        <v>3</v>
      </c>
      <c r="I8" s="20">
        <f t="shared" si="0"/>
        <v>2</v>
      </c>
      <c r="J8" s="20">
        <f t="shared" si="1"/>
        <v>1000</v>
      </c>
      <c r="K8" s="20">
        <v>10</v>
      </c>
      <c r="L8" s="20">
        <f t="shared" si="2"/>
        <v>2.2000000000000002</v>
      </c>
      <c r="M8" s="20">
        <f t="shared" si="3"/>
        <v>1100</v>
      </c>
    </row>
    <row r="9" spans="1:13" ht="18" x14ac:dyDescent="0.35">
      <c r="A9" s="30"/>
      <c r="B9" s="30"/>
      <c r="C9" s="36" t="s">
        <v>14</v>
      </c>
      <c r="D9" s="36"/>
      <c r="E9" s="36"/>
      <c r="F9" s="16">
        <v>2</v>
      </c>
      <c r="G9" s="13">
        <v>1</v>
      </c>
      <c r="H9" s="13">
        <v>3</v>
      </c>
      <c r="I9" s="20">
        <f t="shared" si="0"/>
        <v>2</v>
      </c>
      <c r="J9" s="20">
        <f t="shared" si="1"/>
        <v>1000</v>
      </c>
      <c r="K9" s="20">
        <v>10</v>
      </c>
      <c r="L9" s="20">
        <f t="shared" si="2"/>
        <v>2.2000000000000002</v>
      </c>
      <c r="M9" s="20">
        <f t="shared" si="3"/>
        <v>1100</v>
      </c>
    </row>
    <row r="10" spans="1:13" ht="18" x14ac:dyDescent="0.35">
      <c r="A10" s="32" t="s">
        <v>15</v>
      </c>
      <c r="B10" s="34" t="s">
        <v>4</v>
      </c>
      <c r="C10" s="34"/>
      <c r="D10" s="34"/>
      <c r="E10" s="34"/>
      <c r="F10" s="16">
        <v>9</v>
      </c>
      <c r="G10" s="13">
        <f>SUM(G11+G12+G13+G14)</f>
        <v>4</v>
      </c>
      <c r="H10" s="13">
        <f>SUM(H11+H12+H13+H14)</f>
        <v>13.5</v>
      </c>
      <c r="I10" s="20">
        <f t="shared" si="0"/>
        <v>8.92</v>
      </c>
      <c r="J10" s="20">
        <f t="shared" si="1"/>
        <v>4460</v>
      </c>
      <c r="K10" s="20">
        <v>10</v>
      </c>
      <c r="L10" s="20">
        <f t="shared" si="2"/>
        <v>9.81</v>
      </c>
      <c r="M10" s="20">
        <f t="shared" si="3"/>
        <v>4905</v>
      </c>
    </row>
    <row r="11" spans="1:13" ht="18" x14ac:dyDescent="0.35">
      <c r="A11" s="32"/>
      <c r="B11" s="28"/>
      <c r="C11" s="36" t="s">
        <v>16</v>
      </c>
      <c r="D11" s="36"/>
      <c r="E11" s="36"/>
      <c r="F11" s="16">
        <v>2</v>
      </c>
      <c r="G11" s="13">
        <v>0.5</v>
      </c>
      <c r="H11" s="13">
        <v>2.5</v>
      </c>
      <c r="I11" s="20">
        <f t="shared" si="0"/>
        <v>1.83</v>
      </c>
      <c r="J11" s="20">
        <f t="shared" si="1"/>
        <v>915</v>
      </c>
      <c r="K11" s="20">
        <v>10</v>
      </c>
      <c r="L11" s="20">
        <f t="shared" si="2"/>
        <v>2.0099999999999998</v>
      </c>
      <c r="M11" s="20">
        <f t="shared" si="3"/>
        <v>1004.9999999999999</v>
      </c>
    </row>
    <row r="12" spans="1:13" ht="18" x14ac:dyDescent="0.35">
      <c r="A12" s="32"/>
      <c r="B12" s="29"/>
      <c r="C12" s="36" t="s">
        <v>17</v>
      </c>
      <c r="D12" s="36"/>
      <c r="E12" s="36"/>
      <c r="F12" s="16">
        <v>3</v>
      </c>
      <c r="G12" s="13">
        <v>0.5</v>
      </c>
      <c r="H12" s="13">
        <v>3.5</v>
      </c>
      <c r="I12" s="20">
        <f t="shared" si="0"/>
        <v>2.67</v>
      </c>
      <c r="J12" s="20">
        <f t="shared" si="1"/>
        <v>1335</v>
      </c>
      <c r="K12" s="20">
        <v>10</v>
      </c>
      <c r="L12" s="20">
        <f t="shared" si="2"/>
        <v>2.94</v>
      </c>
      <c r="M12" s="20">
        <f t="shared" si="3"/>
        <v>1470</v>
      </c>
    </row>
    <row r="13" spans="1:13" ht="18" x14ac:dyDescent="0.35">
      <c r="A13" s="32"/>
      <c r="B13" s="29"/>
      <c r="C13" s="36" t="s">
        <v>18</v>
      </c>
      <c r="D13" s="36"/>
      <c r="E13" s="36"/>
      <c r="F13" s="16">
        <v>2</v>
      </c>
      <c r="G13" s="13">
        <v>1.5</v>
      </c>
      <c r="H13" s="13">
        <v>4</v>
      </c>
      <c r="I13" s="20">
        <f t="shared" si="0"/>
        <v>2.25</v>
      </c>
      <c r="J13" s="20">
        <f t="shared" si="1"/>
        <v>1125</v>
      </c>
      <c r="K13" s="20">
        <v>10</v>
      </c>
      <c r="L13" s="20">
        <f t="shared" si="2"/>
        <v>2.48</v>
      </c>
      <c r="M13" s="20">
        <f t="shared" si="3"/>
        <v>1240</v>
      </c>
    </row>
    <row r="14" spans="1:13" ht="18" x14ac:dyDescent="0.35">
      <c r="A14" s="32"/>
      <c r="B14" s="30"/>
      <c r="C14" s="36" t="s">
        <v>20</v>
      </c>
      <c r="D14" s="36"/>
      <c r="E14" s="36"/>
      <c r="F14" s="16">
        <v>2</v>
      </c>
      <c r="G14" s="13">
        <v>1.5</v>
      </c>
      <c r="H14" s="13">
        <v>3.5</v>
      </c>
      <c r="I14" s="20">
        <f t="shared" si="0"/>
        <v>2.17</v>
      </c>
      <c r="J14" s="20">
        <f t="shared" si="1"/>
        <v>1085</v>
      </c>
      <c r="K14" s="20">
        <v>10</v>
      </c>
      <c r="L14" s="20">
        <f t="shared" si="2"/>
        <v>2.39</v>
      </c>
      <c r="M14" s="20">
        <f t="shared" si="3"/>
        <v>1195</v>
      </c>
    </row>
    <row r="15" spans="1:13" ht="18" x14ac:dyDescent="0.35">
      <c r="A15" s="32" t="s">
        <v>21</v>
      </c>
      <c r="B15" s="34" t="s">
        <v>5</v>
      </c>
      <c r="C15" s="34"/>
      <c r="D15" s="34"/>
      <c r="E15" s="34"/>
      <c r="F15" s="16">
        <v>18</v>
      </c>
      <c r="G15" s="13">
        <f>SUM(G16+G17+G18+G19+G20+G21)</f>
        <v>13</v>
      </c>
      <c r="H15" s="13">
        <f>SUM(H16+H17+H18+H19+H20+H21)</f>
        <v>24</v>
      </c>
      <c r="I15" s="20">
        <f t="shared" si="0"/>
        <v>18.170000000000002</v>
      </c>
      <c r="J15" s="20">
        <f t="shared" si="1"/>
        <v>9085</v>
      </c>
      <c r="K15" s="20">
        <v>10</v>
      </c>
      <c r="L15" s="20">
        <f t="shared" si="2"/>
        <v>19.989999999999998</v>
      </c>
      <c r="M15" s="20">
        <f t="shared" si="3"/>
        <v>9995</v>
      </c>
    </row>
    <row r="16" spans="1:13" ht="18" x14ac:dyDescent="0.35">
      <c r="A16" s="32"/>
      <c r="B16" s="28"/>
      <c r="C16" s="36" t="s">
        <v>22</v>
      </c>
      <c r="D16" s="36"/>
      <c r="E16" s="36"/>
      <c r="F16" s="16">
        <v>3</v>
      </c>
      <c r="G16" s="13">
        <v>2</v>
      </c>
      <c r="H16" s="13">
        <v>3.5</v>
      </c>
      <c r="I16" s="20">
        <f t="shared" si="0"/>
        <v>2.92</v>
      </c>
      <c r="J16" s="20">
        <f t="shared" si="1"/>
        <v>1460</v>
      </c>
      <c r="K16" s="20">
        <v>10</v>
      </c>
      <c r="L16" s="20">
        <f t="shared" si="2"/>
        <v>3.21</v>
      </c>
      <c r="M16" s="20">
        <f t="shared" si="3"/>
        <v>1605</v>
      </c>
    </row>
    <row r="17" spans="1:13" ht="18" x14ac:dyDescent="0.35">
      <c r="A17" s="32"/>
      <c r="B17" s="29"/>
      <c r="C17" s="36" t="s">
        <v>23</v>
      </c>
      <c r="D17" s="36"/>
      <c r="E17" s="36"/>
      <c r="F17" s="16">
        <v>3</v>
      </c>
      <c r="G17" s="13">
        <v>2</v>
      </c>
      <c r="H17" s="13">
        <v>3.5</v>
      </c>
      <c r="I17" s="20">
        <f t="shared" si="0"/>
        <v>2.92</v>
      </c>
      <c r="J17" s="20">
        <f t="shared" si="1"/>
        <v>1460</v>
      </c>
      <c r="K17" s="20">
        <v>10</v>
      </c>
      <c r="L17" s="20">
        <f t="shared" si="2"/>
        <v>3.21</v>
      </c>
      <c r="M17" s="20">
        <f t="shared" si="3"/>
        <v>1605</v>
      </c>
    </row>
    <row r="18" spans="1:13" ht="18" x14ac:dyDescent="0.35">
      <c r="A18" s="32"/>
      <c r="B18" s="29"/>
      <c r="C18" s="36" t="s">
        <v>24</v>
      </c>
      <c r="D18" s="36"/>
      <c r="E18" s="36"/>
      <c r="F18" s="16">
        <v>3</v>
      </c>
      <c r="G18" s="13">
        <v>2.5</v>
      </c>
      <c r="H18" s="13">
        <v>4</v>
      </c>
      <c r="I18" s="20">
        <f t="shared" si="0"/>
        <v>3.08</v>
      </c>
      <c r="J18" s="20">
        <f t="shared" si="1"/>
        <v>1540</v>
      </c>
      <c r="K18" s="20">
        <v>10</v>
      </c>
      <c r="L18" s="20">
        <f t="shared" si="2"/>
        <v>3.39</v>
      </c>
      <c r="M18" s="20">
        <f t="shared" si="3"/>
        <v>1695</v>
      </c>
    </row>
    <row r="19" spans="1:13" ht="18" x14ac:dyDescent="0.35">
      <c r="A19" s="32"/>
      <c r="B19" s="29"/>
      <c r="C19" s="36" t="s">
        <v>25</v>
      </c>
      <c r="D19" s="36"/>
      <c r="E19" s="36"/>
      <c r="F19" s="16">
        <v>3</v>
      </c>
      <c r="G19" s="13">
        <v>2.5</v>
      </c>
      <c r="H19" s="13">
        <v>3.5</v>
      </c>
      <c r="I19" s="20">
        <f t="shared" si="0"/>
        <v>3</v>
      </c>
      <c r="J19" s="20">
        <f t="shared" si="1"/>
        <v>1500</v>
      </c>
      <c r="K19" s="20">
        <v>10</v>
      </c>
      <c r="L19" s="20">
        <f t="shared" si="2"/>
        <v>3.3</v>
      </c>
      <c r="M19" s="20">
        <f t="shared" si="3"/>
        <v>1650</v>
      </c>
    </row>
    <row r="20" spans="1:13" ht="18" x14ac:dyDescent="0.35">
      <c r="A20" s="32"/>
      <c r="B20" s="29"/>
      <c r="C20" s="36" t="s">
        <v>26</v>
      </c>
      <c r="D20" s="36"/>
      <c r="E20" s="36"/>
      <c r="F20" s="16">
        <v>3</v>
      </c>
      <c r="G20" s="13">
        <v>2</v>
      </c>
      <c r="H20" s="13">
        <v>6</v>
      </c>
      <c r="I20" s="20">
        <f t="shared" si="0"/>
        <v>3.33</v>
      </c>
      <c r="J20" s="20">
        <f t="shared" si="1"/>
        <v>1665</v>
      </c>
      <c r="K20" s="20">
        <v>10</v>
      </c>
      <c r="L20" s="20">
        <f t="shared" si="2"/>
        <v>3.66</v>
      </c>
      <c r="M20" s="20">
        <f t="shared" si="3"/>
        <v>1830</v>
      </c>
    </row>
    <row r="21" spans="1:13" ht="18" x14ac:dyDescent="0.35">
      <c r="A21" s="13"/>
      <c r="B21" s="30"/>
      <c r="C21" s="36" t="s">
        <v>27</v>
      </c>
      <c r="D21" s="36"/>
      <c r="E21" s="36"/>
      <c r="F21" s="16">
        <v>3</v>
      </c>
      <c r="G21" s="13">
        <v>2</v>
      </c>
      <c r="H21" s="13">
        <v>3.5</v>
      </c>
      <c r="I21" s="20">
        <f t="shared" si="0"/>
        <v>2.92</v>
      </c>
      <c r="J21" s="20">
        <f t="shared" si="1"/>
        <v>1460</v>
      </c>
      <c r="K21" s="20">
        <v>10</v>
      </c>
      <c r="L21" s="20">
        <f t="shared" si="2"/>
        <v>3.21</v>
      </c>
      <c r="M21" s="20">
        <f t="shared" si="3"/>
        <v>1605</v>
      </c>
    </row>
    <row r="22" spans="1:13" ht="18" x14ac:dyDescent="0.35">
      <c r="A22" s="32" t="s">
        <v>28</v>
      </c>
      <c r="B22" s="31" t="s">
        <v>29</v>
      </c>
      <c r="C22" s="31"/>
      <c r="D22" s="31"/>
      <c r="E22" s="31"/>
      <c r="F22" s="16">
        <v>14</v>
      </c>
      <c r="G22" s="13">
        <f>SUM(G23+G24+G27+G28)</f>
        <v>10.5</v>
      </c>
      <c r="H22" s="13">
        <f>SUM(H23+H24+H27+H28)</f>
        <v>18</v>
      </c>
      <c r="I22" s="20">
        <f t="shared" si="0"/>
        <v>14.08</v>
      </c>
      <c r="J22" s="20">
        <f t="shared" si="1"/>
        <v>7040</v>
      </c>
      <c r="K22" s="20">
        <v>10</v>
      </c>
      <c r="L22" s="20">
        <v>15.49</v>
      </c>
      <c r="M22" s="20">
        <f t="shared" si="3"/>
        <v>7745</v>
      </c>
    </row>
    <row r="23" spans="1:13" ht="18" x14ac:dyDescent="0.35">
      <c r="A23" s="32"/>
      <c r="B23" s="37"/>
      <c r="C23" s="36" t="s">
        <v>30</v>
      </c>
      <c r="D23" s="36"/>
      <c r="E23" s="36"/>
      <c r="F23" s="16">
        <v>3</v>
      </c>
      <c r="G23" s="13">
        <v>2</v>
      </c>
      <c r="H23" s="13">
        <v>4</v>
      </c>
      <c r="I23" s="20">
        <f t="shared" si="0"/>
        <v>3</v>
      </c>
      <c r="J23" s="20">
        <f t="shared" si="1"/>
        <v>1500</v>
      </c>
      <c r="K23" s="20">
        <v>10</v>
      </c>
      <c r="L23" s="20">
        <f t="shared" si="2"/>
        <v>3.3</v>
      </c>
      <c r="M23" s="20">
        <f t="shared" si="3"/>
        <v>1650</v>
      </c>
    </row>
    <row r="24" spans="1:13" ht="18.600000000000001" customHeight="1" x14ac:dyDescent="0.35">
      <c r="A24" s="32"/>
      <c r="B24" s="38"/>
      <c r="C24" s="36" t="s">
        <v>31</v>
      </c>
      <c r="D24" s="36"/>
      <c r="E24" s="36"/>
      <c r="F24" s="17">
        <v>4</v>
      </c>
      <c r="G24" s="18">
        <v>3</v>
      </c>
      <c r="H24" s="18">
        <v>5.5</v>
      </c>
      <c r="I24" s="20">
        <f t="shared" si="0"/>
        <v>4.08</v>
      </c>
      <c r="J24" s="20">
        <f t="shared" si="1"/>
        <v>2040</v>
      </c>
      <c r="K24" s="20">
        <v>10</v>
      </c>
      <c r="L24" s="20">
        <f t="shared" si="2"/>
        <v>4.49</v>
      </c>
      <c r="M24" s="20">
        <f t="shared" si="3"/>
        <v>2245</v>
      </c>
    </row>
    <row r="25" spans="1:13" ht="34.200000000000003" customHeight="1" x14ac:dyDescent="0.35">
      <c r="A25" s="32"/>
      <c r="B25" s="38"/>
      <c r="C25" s="44"/>
      <c r="D25" s="52" t="s">
        <v>32</v>
      </c>
      <c r="E25" s="53"/>
      <c r="F25" s="13">
        <v>2</v>
      </c>
      <c r="G25" s="13">
        <v>1.5</v>
      </c>
      <c r="H25" s="13">
        <v>3</v>
      </c>
      <c r="I25" s="20">
        <f t="shared" si="0"/>
        <v>2.08</v>
      </c>
      <c r="J25" s="20">
        <f t="shared" si="1"/>
        <v>1040</v>
      </c>
      <c r="K25" s="20">
        <v>10</v>
      </c>
      <c r="L25" s="20">
        <f t="shared" si="2"/>
        <v>2.29</v>
      </c>
      <c r="M25" s="20">
        <f t="shared" si="3"/>
        <v>1145</v>
      </c>
    </row>
    <row r="26" spans="1:13" ht="31.8" customHeight="1" x14ac:dyDescent="0.35">
      <c r="A26" s="32"/>
      <c r="B26" s="38"/>
      <c r="C26" s="46"/>
      <c r="D26" s="54" t="s">
        <v>33</v>
      </c>
      <c r="E26" s="55"/>
      <c r="F26" s="13">
        <v>2</v>
      </c>
      <c r="G26" s="13">
        <v>1.5</v>
      </c>
      <c r="H26" s="13">
        <v>2.5</v>
      </c>
      <c r="I26" s="20">
        <f t="shared" si="0"/>
        <v>2</v>
      </c>
      <c r="J26" s="20">
        <f t="shared" si="1"/>
        <v>1000</v>
      </c>
      <c r="K26" s="20">
        <v>10</v>
      </c>
      <c r="L26" s="20">
        <f t="shared" si="2"/>
        <v>2.2000000000000002</v>
      </c>
      <c r="M26" s="20">
        <f t="shared" si="3"/>
        <v>1100</v>
      </c>
    </row>
    <row r="27" spans="1:13" ht="18" x14ac:dyDescent="0.35">
      <c r="A27" s="32"/>
      <c r="B27" s="38"/>
      <c r="C27" s="33" t="s">
        <v>6</v>
      </c>
      <c r="D27" s="33"/>
      <c r="E27" s="33"/>
      <c r="F27" s="16">
        <v>4</v>
      </c>
      <c r="G27" s="13">
        <v>3</v>
      </c>
      <c r="H27" s="13">
        <v>5</v>
      </c>
      <c r="I27" s="20">
        <f t="shared" si="0"/>
        <v>4</v>
      </c>
      <c r="J27" s="20">
        <f t="shared" si="1"/>
        <v>2000</v>
      </c>
      <c r="K27" s="20">
        <v>10</v>
      </c>
      <c r="L27" s="20">
        <f t="shared" si="2"/>
        <v>4.4000000000000004</v>
      </c>
      <c r="M27" s="20">
        <f t="shared" si="3"/>
        <v>2200</v>
      </c>
    </row>
    <row r="28" spans="1:13" ht="18" x14ac:dyDescent="0.35">
      <c r="A28" s="32"/>
      <c r="B28" s="39"/>
      <c r="C28" s="33" t="s">
        <v>34</v>
      </c>
      <c r="D28" s="33"/>
      <c r="E28" s="33"/>
      <c r="F28" s="16">
        <v>3</v>
      </c>
      <c r="G28" s="13">
        <v>2.5</v>
      </c>
      <c r="H28" s="13">
        <v>3.5</v>
      </c>
      <c r="I28" s="20">
        <f t="shared" si="0"/>
        <v>3</v>
      </c>
      <c r="J28" s="20">
        <f t="shared" si="1"/>
        <v>1500</v>
      </c>
      <c r="K28" s="20">
        <v>10</v>
      </c>
      <c r="L28" s="20">
        <f t="shared" si="2"/>
        <v>3.3</v>
      </c>
      <c r="M28" s="20">
        <f t="shared" si="3"/>
        <v>1650</v>
      </c>
    </row>
    <row r="29" spans="1:13" ht="18.600000000000001" customHeight="1" x14ac:dyDescent="0.35">
      <c r="A29" s="32" t="s">
        <v>35</v>
      </c>
      <c r="B29" s="49" t="s">
        <v>36</v>
      </c>
      <c r="C29" s="50"/>
      <c r="D29" s="50"/>
      <c r="E29" s="51"/>
      <c r="F29" s="16">
        <v>17</v>
      </c>
      <c r="G29" s="13">
        <f>SUM(G30+G31+G38)</f>
        <v>15</v>
      </c>
      <c r="H29" s="13">
        <f>SUM(H30+H31+H38)</f>
        <v>27.5</v>
      </c>
      <c r="I29" s="20">
        <f t="shared" si="0"/>
        <v>18.420000000000002</v>
      </c>
      <c r="J29" s="20">
        <f t="shared" si="1"/>
        <v>9210</v>
      </c>
      <c r="K29" s="20">
        <v>10</v>
      </c>
      <c r="L29" s="20">
        <f t="shared" si="2"/>
        <v>20.260000000000002</v>
      </c>
      <c r="M29" s="20">
        <f t="shared" si="3"/>
        <v>10130</v>
      </c>
    </row>
    <row r="30" spans="1:13" ht="18" x14ac:dyDescent="0.35">
      <c r="A30" s="32"/>
      <c r="B30" s="37"/>
      <c r="C30" s="33" t="s">
        <v>37</v>
      </c>
      <c r="D30" s="33"/>
      <c r="E30" s="33"/>
      <c r="F30" s="16">
        <v>3</v>
      </c>
      <c r="G30" s="13">
        <v>2.5</v>
      </c>
      <c r="H30" s="13">
        <v>4</v>
      </c>
      <c r="I30" s="20">
        <f t="shared" si="0"/>
        <v>3.08</v>
      </c>
      <c r="J30" s="20">
        <f t="shared" si="1"/>
        <v>1540</v>
      </c>
      <c r="K30" s="20">
        <v>10</v>
      </c>
      <c r="L30" s="20">
        <f t="shared" si="2"/>
        <v>3.39</v>
      </c>
      <c r="M30" s="20">
        <f t="shared" si="3"/>
        <v>1695</v>
      </c>
    </row>
    <row r="31" spans="1:13" ht="18" x14ac:dyDescent="0.35">
      <c r="A31" s="32"/>
      <c r="B31" s="38"/>
      <c r="C31" s="33" t="s">
        <v>38</v>
      </c>
      <c r="D31" s="33"/>
      <c r="E31" s="33"/>
      <c r="F31" s="16">
        <v>11</v>
      </c>
      <c r="G31" s="13">
        <f>SUM(G32+G33+G34+G35+G36+G37+G38)</f>
        <v>10</v>
      </c>
      <c r="H31" s="13">
        <f>SUM(H32+H33+H34+H35+H36+H37+H38)</f>
        <v>19.5</v>
      </c>
      <c r="I31" s="20">
        <f t="shared" si="0"/>
        <v>12.25</v>
      </c>
      <c r="J31" s="20">
        <f t="shared" si="1"/>
        <v>6125</v>
      </c>
      <c r="K31" s="20">
        <v>10</v>
      </c>
      <c r="L31" s="20">
        <f t="shared" si="2"/>
        <v>13.48</v>
      </c>
      <c r="M31" s="20">
        <f t="shared" si="3"/>
        <v>6740</v>
      </c>
    </row>
    <row r="32" spans="1:13" ht="18" customHeight="1" x14ac:dyDescent="0.35">
      <c r="A32" s="32"/>
      <c r="B32" s="38"/>
      <c r="C32" s="44"/>
      <c r="D32" s="52" t="s">
        <v>39</v>
      </c>
      <c r="E32" s="53"/>
      <c r="F32" s="13">
        <v>1</v>
      </c>
      <c r="G32" s="13">
        <v>0.5</v>
      </c>
      <c r="H32" s="13">
        <v>2.5</v>
      </c>
      <c r="I32" s="20">
        <f t="shared" si="0"/>
        <v>1.17</v>
      </c>
      <c r="J32" s="20">
        <f t="shared" si="1"/>
        <v>585</v>
      </c>
      <c r="K32" s="20">
        <v>10</v>
      </c>
      <c r="L32" s="20">
        <f t="shared" si="2"/>
        <v>1.29</v>
      </c>
      <c r="M32" s="20">
        <f t="shared" si="3"/>
        <v>645</v>
      </c>
    </row>
    <row r="33" spans="1:13" ht="18" customHeight="1" x14ac:dyDescent="0.35">
      <c r="A33" s="32"/>
      <c r="B33" s="38"/>
      <c r="C33" s="45"/>
      <c r="D33" s="52" t="s">
        <v>40</v>
      </c>
      <c r="E33" s="53"/>
      <c r="F33" s="13">
        <v>2</v>
      </c>
      <c r="G33" s="13">
        <v>1.5</v>
      </c>
      <c r="H33" s="13">
        <v>2.5</v>
      </c>
      <c r="I33" s="20">
        <f t="shared" si="0"/>
        <v>2</v>
      </c>
      <c r="J33" s="20">
        <f t="shared" si="1"/>
        <v>1000</v>
      </c>
      <c r="K33" s="20">
        <v>10</v>
      </c>
      <c r="L33" s="20">
        <f t="shared" si="2"/>
        <v>2.2000000000000002</v>
      </c>
      <c r="M33" s="20">
        <f t="shared" si="3"/>
        <v>1100</v>
      </c>
    </row>
    <row r="34" spans="1:13" ht="18" customHeight="1" x14ac:dyDescent="0.35">
      <c r="A34" s="32"/>
      <c r="B34" s="38"/>
      <c r="C34" s="45"/>
      <c r="D34" s="52" t="s">
        <v>41</v>
      </c>
      <c r="E34" s="53"/>
      <c r="F34" s="13">
        <v>2</v>
      </c>
      <c r="G34" s="13">
        <v>1.5</v>
      </c>
      <c r="H34" s="13">
        <v>2.5</v>
      </c>
      <c r="I34" s="20">
        <f t="shared" ref="I34:I65" si="4">ROUND(SUM((4*F34+G34+H34)/6),2)</f>
        <v>2</v>
      </c>
      <c r="J34" s="20">
        <f t="shared" si="1"/>
        <v>1000</v>
      </c>
      <c r="K34" s="20">
        <v>10</v>
      </c>
      <c r="L34" s="20">
        <f t="shared" si="2"/>
        <v>2.2000000000000002</v>
      </c>
      <c r="M34" s="20">
        <f t="shared" si="3"/>
        <v>1100</v>
      </c>
    </row>
    <row r="35" spans="1:13" ht="18" customHeight="1" x14ac:dyDescent="0.35">
      <c r="A35" s="32"/>
      <c r="B35" s="38"/>
      <c r="C35" s="45"/>
      <c r="D35" s="52" t="s">
        <v>42</v>
      </c>
      <c r="E35" s="53"/>
      <c r="F35" s="13">
        <v>2</v>
      </c>
      <c r="G35" s="13">
        <v>1.5</v>
      </c>
      <c r="H35" s="13">
        <v>2.5</v>
      </c>
      <c r="I35" s="20">
        <f t="shared" si="4"/>
        <v>2</v>
      </c>
      <c r="J35" s="20">
        <f t="shared" si="1"/>
        <v>1000</v>
      </c>
      <c r="K35" s="20">
        <v>10</v>
      </c>
      <c r="L35" s="20">
        <f t="shared" si="2"/>
        <v>2.2000000000000002</v>
      </c>
      <c r="M35" s="20">
        <f t="shared" si="3"/>
        <v>1100</v>
      </c>
    </row>
    <row r="36" spans="1:13" ht="18" customHeight="1" x14ac:dyDescent="0.35">
      <c r="A36" s="32"/>
      <c r="B36" s="38"/>
      <c r="C36" s="45"/>
      <c r="D36" s="52" t="s">
        <v>43</v>
      </c>
      <c r="E36" s="53"/>
      <c r="F36" s="13">
        <v>2</v>
      </c>
      <c r="G36" s="13">
        <v>1.5</v>
      </c>
      <c r="H36" s="13">
        <v>2.5</v>
      </c>
      <c r="I36" s="20">
        <f t="shared" si="4"/>
        <v>2</v>
      </c>
      <c r="J36" s="20">
        <f t="shared" si="1"/>
        <v>1000</v>
      </c>
      <c r="K36" s="20">
        <v>10</v>
      </c>
      <c r="L36" s="20">
        <f t="shared" si="2"/>
        <v>2.2000000000000002</v>
      </c>
      <c r="M36" s="20">
        <f t="shared" si="3"/>
        <v>1100</v>
      </c>
    </row>
    <row r="37" spans="1:13" ht="18" x14ac:dyDescent="0.35">
      <c r="A37" s="32"/>
      <c r="B37" s="38"/>
      <c r="C37" s="46"/>
      <c r="D37" s="52" t="s">
        <v>44</v>
      </c>
      <c r="E37" s="53"/>
      <c r="F37" s="13">
        <v>2</v>
      </c>
      <c r="G37" s="13">
        <v>1</v>
      </c>
      <c r="H37" s="13">
        <v>3</v>
      </c>
      <c r="I37" s="20">
        <f t="shared" si="4"/>
        <v>2</v>
      </c>
      <c r="J37" s="20">
        <f t="shared" si="1"/>
        <v>1000</v>
      </c>
      <c r="K37" s="20">
        <v>10</v>
      </c>
      <c r="L37" s="20">
        <f t="shared" si="2"/>
        <v>2.2000000000000002</v>
      </c>
      <c r="M37" s="20">
        <f t="shared" si="3"/>
        <v>1100</v>
      </c>
    </row>
    <row r="38" spans="1:13" ht="18" x14ac:dyDescent="0.35">
      <c r="A38" s="32"/>
      <c r="B38" s="39"/>
      <c r="C38" s="36" t="s">
        <v>45</v>
      </c>
      <c r="D38" s="36"/>
      <c r="E38" s="36"/>
      <c r="F38" s="16">
        <v>3</v>
      </c>
      <c r="G38" s="13">
        <v>2.5</v>
      </c>
      <c r="H38" s="13">
        <v>4</v>
      </c>
      <c r="I38" s="20">
        <f t="shared" si="4"/>
        <v>3.08</v>
      </c>
      <c r="J38" s="20">
        <f t="shared" si="1"/>
        <v>1540</v>
      </c>
      <c r="K38" s="20">
        <v>10</v>
      </c>
      <c r="L38" s="20">
        <f t="shared" si="2"/>
        <v>3.39</v>
      </c>
      <c r="M38" s="20">
        <f t="shared" si="3"/>
        <v>1695</v>
      </c>
    </row>
    <row r="39" spans="1:13" ht="17.399999999999999" customHeight="1" x14ac:dyDescent="0.35">
      <c r="A39" s="28" t="s">
        <v>46</v>
      </c>
      <c r="B39" s="49" t="s">
        <v>47</v>
      </c>
      <c r="C39" s="50"/>
      <c r="D39" s="50"/>
      <c r="E39" s="51"/>
      <c r="F39" s="16">
        <v>21</v>
      </c>
      <c r="G39" s="13">
        <f>SUM(G41+G60+G61+G62+G63+G40)</f>
        <v>12</v>
      </c>
      <c r="H39" s="13">
        <f>SUM(H41+H60+H61+H62+H63+H40)</f>
        <v>31.5</v>
      </c>
      <c r="I39" s="20">
        <f t="shared" si="4"/>
        <v>21.25</v>
      </c>
      <c r="J39" s="20">
        <f t="shared" si="1"/>
        <v>10625</v>
      </c>
      <c r="K39" s="20">
        <v>10</v>
      </c>
      <c r="L39" s="20">
        <f t="shared" si="2"/>
        <v>23.38</v>
      </c>
      <c r="M39" s="20">
        <f t="shared" si="3"/>
        <v>11690</v>
      </c>
    </row>
    <row r="40" spans="1:13" ht="18" x14ac:dyDescent="0.35">
      <c r="A40" s="29"/>
      <c r="B40" s="28"/>
      <c r="C40" s="33" t="s">
        <v>48</v>
      </c>
      <c r="D40" s="33"/>
      <c r="E40" s="33"/>
      <c r="F40" s="16">
        <v>2</v>
      </c>
      <c r="G40" s="13">
        <v>1</v>
      </c>
      <c r="H40" s="13">
        <v>3</v>
      </c>
      <c r="I40" s="20">
        <f t="shared" si="4"/>
        <v>2</v>
      </c>
      <c r="J40" s="20">
        <f t="shared" si="1"/>
        <v>1000</v>
      </c>
      <c r="K40" s="20">
        <v>10</v>
      </c>
      <c r="L40" s="20">
        <f t="shared" si="2"/>
        <v>2.2000000000000002</v>
      </c>
      <c r="M40" s="20">
        <f t="shared" si="3"/>
        <v>1100</v>
      </c>
    </row>
    <row r="41" spans="1:13" ht="18" x14ac:dyDescent="0.35">
      <c r="A41" s="29"/>
      <c r="B41" s="29"/>
      <c r="C41" s="33" t="s">
        <v>49</v>
      </c>
      <c r="D41" s="33"/>
      <c r="E41" s="33"/>
      <c r="F41" s="16">
        <v>12</v>
      </c>
      <c r="G41" s="13">
        <f>SUM(G42+G45+G48+G51+G54+G57)</f>
        <v>6</v>
      </c>
      <c r="H41" s="13">
        <f>SUM(H42+H45+H48+H51+H54+H57)</f>
        <v>18</v>
      </c>
      <c r="I41" s="20">
        <f t="shared" si="4"/>
        <v>12</v>
      </c>
      <c r="J41" s="20">
        <f t="shared" si="1"/>
        <v>6000</v>
      </c>
      <c r="K41" s="20">
        <v>10</v>
      </c>
      <c r="L41" s="20">
        <f t="shared" si="2"/>
        <v>13.2</v>
      </c>
      <c r="M41" s="20">
        <f t="shared" si="3"/>
        <v>6600</v>
      </c>
    </row>
    <row r="42" spans="1:13" ht="18" x14ac:dyDescent="0.35">
      <c r="A42" s="29"/>
      <c r="B42" s="29"/>
      <c r="C42" s="15"/>
      <c r="D42" s="47" t="s">
        <v>53</v>
      </c>
      <c r="E42" s="48"/>
      <c r="F42" s="16">
        <v>2</v>
      </c>
      <c r="G42" s="13">
        <v>1</v>
      </c>
      <c r="H42" s="13">
        <v>3</v>
      </c>
      <c r="I42" s="20">
        <f t="shared" si="4"/>
        <v>2</v>
      </c>
      <c r="J42" s="20">
        <f t="shared" si="1"/>
        <v>1000</v>
      </c>
      <c r="K42" s="20">
        <v>10</v>
      </c>
      <c r="L42" s="20">
        <f t="shared" si="2"/>
        <v>2.2000000000000002</v>
      </c>
      <c r="M42" s="20">
        <f t="shared" si="3"/>
        <v>1100</v>
      </c>
    </row>
    <row r="43" spans="1:13" ht="18" x14ac:dyDescent="0.35">
      <c r="A43" s="29"/>
      <c r="B43" s="29"/>
      <c r="C43" s="34"/>
      <c r="D43" s="34"/>
      <c r="E43" s="14" t="s">
        <v>50</v>
      </c>
      <c r="F43" s="13">
        <v>1</v>
      </c>
      <c r="G43" s="13">
        <v>0.5</v>
      </c>
      <c r="H43" s="13">
        <v>1.5</v>
      </c>
      <c r="I43" s="20">
        <f t="shared" si="4"/>
        <v>1</v>
      </c>
      <c r="J43" s="20">
        <f t="shared" si="1"/>
        <v>500</v>
      </c>
      <c r="K43" s="20">
        <v>10</v>
      </c>
      <c r="L43" s="20">
        <f t="shared" si="2"/>
        <v>1.1000000000000001</v>
      </c>
      <c r="M43" s="20">
        <f t="shared" si="3"/>
        <v>550</v>
      </c>
    </row>
    <row r="44" spans="1:13" ht="18" x14ac:dyDescent="0.35">
      <c r="A44" s="29"/>
      <c r="B44" s="29"/>
      <c r="C44" s="34"/>
      <c r="D44" s="34"/>
      <c r="E44" s="14" t="s">
        <v>51</v>
      </c>
      <c r="F44" s="13">
        <v>1</v>
      </c>
      <c r="G44" s="13">
        <v>0.5</v>
      </c>
      <c r="H44" s="13">
        <v>1.5</v>
      </c>
      <c r="I44" s="20">
        <f t="shared" si="4"/>
        <v>1</v>
      </c>
      <c r="J44" s="20">
        <f t="shared" si="1"/>
        <v>500</v>
      </c>
      <c r="K44" s="20">
        <v>10</v>
      </c>
      <c r="L44" s="20">
        <f t="shared" si="2"/>
        <v>1.1000000000000001</v>
      </c>
      <c r="M44" s="20">
        <f t="shared" si="3"/>
        <v>550</v>
      </c>
    </row>
    <row r="45" spans="1:13" ht="18" x14ac:dyDescent="0.35">
      <c r="A45" s="29"/>
      <c r="B45" s="29"/>
      <c r="C45" s="15"/>
      <c r="D45" s="47" t="s">
        <v>54</v>
      </c>
      <c r="E45" s="48"/>
      <c r="F45" s="16">
        <v>2</v>
      </c>
      <c r="G45" s="13">
        <v>1</v>
      </c>
      <c r="H45" s="13">
        <v>3</v>
      </c>
      <c r="I45" s="20">
        <f t="shared" si="4"/>
        <v>2</v>
      </c>
      <c r="J45" s="20">
        <f t="shared" si="1"/>
        <v>1000</v>
      </c>
      <c r="K45" s="20">
        <v>10</v>
      </c>
      <c r="L45" s="20">
        <f t="shared" si="2"/>
        <v>2.2000000000000002</v>
      </c>
      <c r="M45" s="20">
        <f t="shared" si="3"/>
        <v>1100</v>
      </c>
    </row>
    <row r="46" spans="1:13" ht="18" x14ac:dyDescent="0.35">
      <c r="A46" s="29"/>
      <c r="B46" s="29"/>
      <c r="C46" s="34"/>
      <c r="D46" s="34"/>
      <c r="E46" s="14" t="s">
        <v>50</v>
      </c>
      <c r="F46" s="13">
        <v>1</v>
      </c>
      <c r="G46" s="13">
        <v>0.5</v>
      </c>
      <c r="H46" s="13">
        <v>1.5</v>
      </c>
      <c r="I46" s="20">
        <f t="shared" si="4"/>
        <v>1</v>
      </c>
      <c r="J46" s="20">
        <f t="shared" si="1"/>
        <v>500</v>
      </c>
      <c r="K46" s="20">
        <v>10</v>
      </c>
      <c r="L46" s="20">
        <f t="shared" si="2"/>
        <v>1.1000000000000001</v>
      </c>
      <c r="M46" s="20">
        <f t="shared" si="3"/>
        <v>550</v>
      </c>
    </row>
    <row r="47" spans="1:13" ht="18" x14ac:dyDescent="0.35">
      <c r="A47" s="29"/>
      <c r="B47" s="29"/>
      <c r="C47" s="34"/>
      <c r="D47" s="34"/>
      <c r="E47" s="14" t="s">
        <v>51</v>
      </c>
      <c r="F47" s="13">
        <v>1</v>
      </c>
      <c r="G47" s="13">
        <v>0.5</v>
      </c>
      <c r="H47" s="13">
        <v>1.5</v>
      </c>
      <c r="I47" s="20">
        <f t="shared" si="4"/>
        <v>1</v>
      </c>
      <c r="J47" s="20">
        <f t="shared" si="1"/>
        <v>500</v>
      </c>
      <c r="K47" s="20">
        <v>10</v>
      </c>
      <c r="L47" s="20">
        <f t="shared" si="2"/>
        <v>1.1000000000000001</v>
      </c>
      <c r="M47" s="20">
        <f t="shared" si="3"/>
        <v>550</v>
      </c>
    </row>
    <row r="48" spans="1:13" ht="18" x14ac:dyDescent="0.35">
      <c r="A48" s="29"/>
      <c r="B48" s="29"/>
      <c r="C48" s="15"/>
      <c r="D48" s="47" t="s">
        <v>55</v>
      </c>
      <c r="E48" s="48"/>
      <c r="F48" s="16">
        <v>2</v>
      </c>
      <c r="G48" s="13">
        <v>1</v>
      </c>
      <c r="H48" s="13">
        <v>3</v>
      </c>
      <c r="I48" s="20">
        <f t="shared" si="4"/>
        <v>2</v>
      </c>
      <c r="J48" s="20">
        <f t="shared" si="1"/>
        <v>1000</v>
      </c>
      <c r="K48" s="20">
        <v>10</v>
      </c>
      <c r="L48" s="20">
        <f t="shared" si="2"/>
        <v>2.2000000000000002</v>
      </c>
      <c r="M48" s="20">
        <f t="shared" si="3"/>
        <v>1100</v>
      </c>
    </row>
    <row r="49" spans="1:13" ht="18" x14ac:dyDescent="0.35">
      <c r="A49" s="29"/>
      <c r="B49" s="29"/>
      <c r="C49" s="34"/>
      <c r="D49" s="34"/>
      <c r="E49" s="14" t="s">
        <v>50</v>
      </c>
      <c r="F49" s="13">
        <v>1</v>
      </c>
      <c r="G49" s="13">
        <v>0.5</v>
      </c>
      <c r="H49" s="13">
        <v>1.5</v>
      </c>
      <c r="I49" s="20">
        <f t="shared" si="4"/>
        <v>1</v>
      </c>
      <c r="J49" s="20">
        <f t="shared" si="1"/>
        <v>500</v>
      </c>
      <c r="K49" s="20">
        <v>10</v>
      </c>
      <c r="L49" s="20">
        <f t="shared" si="2"/>
        <v>1.1000000000000001</v>
      </c>
      <c r="M49" s="20">
        <f t="shared" si="3"/>
        <v>550</v>
      </c>
    </row>
    <row r="50" spans="1:13" ht="18" x14ac:dyDescent="0.35">
      <c r="A50" s="29"/>
      <c r="B50" s="29"/>
      <c r="C50" s="34"/>
      <c r="D50" s="34"/>
      <c r="E50" s="14" t="s">
        <v>51</v>
      </c>
      <c r="F50" s="13">
        <v>1</v>
      </c>
      <c r="G50" s="13">
        <v>0.5</v>
      </c>
      <c r="H50" s="13">
        <v>1.5</v>
      </c>
      <c r="I50" s="20">
        <f t="shared" si="4"/>
        <v>1</v>
      </c>
      <c r="J50" s="20">
        <f t="shared" si="1"/>
        <v>500</v>
      </c>
      <c r="K50" s="20">
        <v>10</v>
      </c>
      <c r="L50" s="20">
        <f t="shared" si="2"/>
        <v>1.1000000000000001</v>
      </c>
      <c r="M50" s="20">
        <f t="shared" si="3"/>
        <v>550</v>
      </c>
    </row>
    <row r="51" spans="1:13" ht="18" x14ac:dyDescent="0.35">
      <c r="A51" s="29"/>
      <c r="B51" s="29"/>
      <c r="C51" s="15"/>
      <c r="D51" s="47" t="s">
        <v>56</v>
      </c>
      <c r="E51" s="48"/>
      <c r="F51" s="16">
        <v>2</v>
      </c>
      <c r="G51" s="13">
        <v>1</v>
      </c>
      <c r="H51" s="13">
        <v>3</v>
      </c>
      <c r="I51" s="20">
        <f t="shared" si="4"/>
        <v>2</v>
      </c>
      <c r="J51" s="20">
        <f t="shared" si="1"/>
        <v>1000</v>
      </c>
      <c r="K51" s="20">
        <v>10</v>
      </c>
      <c r="L51" s="20">
        <f t="shared" si="2"/>
        <v>2.2000000000000002</v>
      </c>
      <c r="M51" s="20">
        <f t="shared" si="3"/>
        <v>1100</v>
      </c>
    </row>
    <row r="52" spans="1:13" ht="18" x14ac:dyDescent="0.35">
      <c r="A52" s="29"/>
      <c r="B52" s="29"/>
      <c r="C52" s="34"/>
      <c r="D52" s="34"/>
      <c r="E52" s="14" t="s">
        <v>50</v>
      </c>
      <c r="F52" s="13">
        <v>1</v>
      </c>
      <c r="G52" s="13">
        <v>0.5</v>
      </c>
      <c r="H52" s="13">
        <v>1.5</v>
      </c>
      <c r="I52" s="20">
        <f t="shared" si="4"/>
        <v>1</v>
      </c>
      <c r="J52" s="20">
        <f t="shared" si="1"/>
        <v>500</v>
      </c>
      <c r="K52" s="20">
        <v>10</v>
      </c>
      <c r="L52" s="20">
        <f t="shared" si="2"/>
        <v>1.1000000000000001</v>
      </c>
      <c r="M52" s="20">
        <f t="shared" si="3"/>
        <v>550</v>
      </c>
    </row>
    <row r="53" spans="1:13" ht="18" x14ac:dyDescent="0.35">
      <c r="A53" s="29"/>
      <c r="B53" s="29"/>
      <c r="C53" s="34"/>
      <c r="D53" s="34"/>
      <c r="E53" s="14" t="s">
        <v>51</v>
      </c>
      <c r="F53" s="13">
        <v>1</v>
      </c>
      <c r="G53" s="13">
        <v>0.5</v>
      </c>
      <c r="H53" s="13">
        <v>1.5</v>
      </c>
      <c r="I53" s="20">
        <f t="shared" si="4"/>
        <v>1</v>
      </c>
      <c r="J53" s="20">
        <f t="shared" si="1"/>
        <v>500</v>
      </c>
      <c r="K53" s="20">
        <v>10</v>
      </c>
      <c r="L53" s="20">
        <f t="shared" si="2"/>
        <v>1.1000000000000001</v>
      </c>
      <c r="M53" s="20">
        <f t="shared" si="3"/>
        <v>550</v>
      </c>
    </row>
    <row r="54" spans="1:13" ht="18" x14ac:dyDescent="0.35">
      <c r="A54" s="29"/>
      <c r="B54" s="29"/>
      <c r="C54" s="15"/>
      <c r="D54" s="47" t="s">
        <v>57</v>
      </c>
      <c r="E54" s="48"/>
      <c r="F54" s="16">
        <v>2</v>
      </c>
      <c r="G54" s="13">
        <v>1</v>
      </c>
      <c r="H54" s="13">
        <v>3</v>
      </c>
      <c r="I54" s="20">
        <f t="shared" si="4"/>
        <v>2</v>
      </c>
      <c r="J54" s="20">
        <f t="shared" si="1"/>
        <v>1000</v>
      </c>
      <c r="K54" s="20">
        <v>10</v>
      </c>
      <c r="L54" s="20">
        <f t="shared" si="2"/>
        <v>2.2000000000000002</v>
      </c>
      <c r="M54" s="20">
        <f t="shared" si="3"/>
        <v>1100</v>
      </c>
    </row>
    <row r="55" spans="1:13" ht="18" x14ac:dyDescent="0.35">
      <c r="A55" s="29"/>
      <c r="B55" s="29"/>
      <c r="C55" s="34"/>
      <c r="D55" s="34"/>
      <c r="E55" s="14" t="s">
        <v>50</v>
      </c>
      <c r="F55" s="13">
        <v>1</v>
      </c>
      <c r="G55" s="13">
        <v>0.5</v>
      </c>
      <c r="H55" s="13">
        <v>1.5</v>
      </c>
      <c r="I55" s="20">
        <f t="shared" si="4"/>
        <v>1</v>
      </c>
      <c r="J55" s="20">
        <f t="shared" si="1"/>
        <v>500</v>
      </c>
      <c r="K55" s="20">
        <v>10</v>
      </c>
      <c r="L55" s="20">
        <f t="shared" si="2"/>
        <v>1.1000000000000001</v>
      </c>
      <c r="M55" s="20">
        <f t="shared" si="3"/>
        <v>550</v>
      </c>
    </row>
    <row r="56" spans="1:13" ht="18" x14ac:dyDescent="0.35">
      <c r="A56" s="29"/>
      <c r="B56" s="29"/>
      <c r="C56" s="34"/>
      <c r="D56" s="34"/>
      <c r="E56" s="14" t="s">
        <v>51</v>
      </c>
      <c r="F56" s="13">
        <v>1</v>
      </c>
      <c r="G56" s="13">
        <v>0.5</v>
      </c>
      <c r="H56" s="13">
        <v>1.5</v>
      </c>
      <c r="I56" s="20">
        <f t="shared" si="4"/>
        <v>1</v>
      </c>
      <c r="J56" s="20">
        <f t="shared" si="1"/>
        <v>500</v>
      </c>
      <c r="K56" s="20">
        <v>10</v>
      </c>
      <c r="L56" s="20">
        <f t="shared" si="2"/>
        <v>1.1000000000000001</v>
      </c>
      <c r="M56" s="20">
        <f t="shared" si="3"/>
        <v>550</v>
      </c>
    </row>
    <row r="57" spans="1:13" ht="18" x14ac:dyDescent="0.35">
      <c r="A57" s="29"/>
      <c r="B57" s="29"/>
      <c r="C57" s="15"/>
      <c r="D57" s="47" t="s">
        <v>58</v>
      </c>
      <c r="E57" s="48"/>
      <c r="F57" s="16">
        <v>2</v>
      </c>
      <c r="G57" s="13">
        <v>1</v>
      </c>
      <c r="H57" s="13">
        <v>3</v>
      </c>
      <c r="I57" s="20">
        <f t="shared" si="4"/>
        <v>2</v>
      </c>
      <c r="J57" s="20">
        <f t="shared" si="1"/>
        <v>1000</v>
      </c>
      <c r="K57" s="20">
        <v>10</v>
      </c>
      <c r="L57" s="20">
        <f t="shared" si="2"/>
        <v>2.2000000000000002</v>
      </c>
      <c r="M57" s="20">
        <f t="shared" si="3"/>
        <v>1100</v>
      </c>
    </row>
    <row r="58" spans="1:13" ht="18" x14ac:dyDescent="0.35">
      <c r="A58" s="29"/>
      <c r="B58" s="29"/>
      <c r="C58" s="34"/>
      <c r="D58" s="34"/>
      <c r="E58" s="14" t="s">
        <v>50</v>
      </c>
      <c r="F58" s="13">
        <v>1</v>
      </c>
      <c r="G58" s="13">
        <v>0.5</v>
      </c>
      <c r="H58" s="13">
        <v>1.5</v>
      </c>
      <c r="I58" s="20">
        <f t="shared" si="4"/>
        <v>1</v>
      </c>
      <c r="J58" s="20">
        <f t="shared" si="1"/>
        <v>500</v>
      </c>
      <c r="K58" s="20">
        <v>10</v>
      </c>
      <c r="L58" s="20">
        <f t="shared" si="2"/>
        <v>1.1000000000000001</v>
      </c>
      <c r="M58" s="20">
        <f t="shared" si="3"/>
        <v>550</v>
      </c>
    </row>
    <row r="59" spans="1:13" ht="18" x14ac:dyDescent="0.35">
      <c r="A59" s="29"/>
      <c r="B59" s="29"/>
      <c r="C59" s="34"/>
      <c r="D59" s="34"/>
      <c r="E59" s="14" t="s">
        <v>51</v>
      </c>
      <c r="F59" s="13">
        <v>1</v>
      </c>
      <c r="G59" s="13">
        <v>0.5</v>
      </c>
      <c r="H59" s="13">
        <v>1.5</v>
      </c>
      <c r="I59" s="20">
        <f t="shared" si="4"/>
        <v>1</v>
      </c>
      <c r="J59" s="20">
        <f t="shared" si="1"/>
        <v>500</v>
      </c>
      <c r="K59" s="20">
        <v>10</v>
      </c>
      <c r="L59" s="20">
        <f t="shared" si="2"/>
        <v>1.1000000000000001</v>
      </c>
      <c r="M59" s="20">
        <f t="shared" si="3"/>
        <v>550</v>
      </c>
    </row>
    <row r="60" spans="1:13" ht="18" x14ac:dyDescent="0.35">
      <c r="A60" s="29"/>
      <c r="B60" s="29"/>
      <c r="C60" s="33" t="s">
        <v>59</v>
      </c>
      <c r="D60" s="33"/>
      <c r="E60" s="33"/>
      <c r="F60" s="16">
        <v>2</v>
      </c>
      <c r="G60" s="13">
        <v>1.5</v>
      </c>
      <c r="H60" s="13">
        <v>3</v>
      </c>
      <c r="I60" s="20">
        <f t="shared" si="4"/>
        <v>2.08</v>
      </c>
      <c r="J60" s="20">
        <f t="shared" si="1"/>
        <v>1040</v>
      </c>
      <c r="K60" s="20">
        <v>10</v>
      </c>
      <c r="L60" s="20">
        <f t="shared" si="2"/>
        <v>2.29</v>
      </c>
      <c r="M60" s="20">
        <f t="shared" si="3"/>
        <v>1145</v>
      </c>
    </row>
    <row r="61" spans="1:13" ht="18" x14ac:dyDescent="0.35">
      <c r="A61" s="29"/>
      <c r="B61" s="29"/>
      <c r="C61" s="33" t="s">
        <v>60</v>
      </c>
      <c r="D61" s="33"/>
      <c r="E61" s="33"/>
      <c r="F61" s="16">
        <v>1</v>
      </c>
      <c r="G61" s="13">
        <v>0.5</v>
      </c>
      <c r="H61" s="13">
        <v>1.5</v>
      </c>
      <c r="I61" s="20">
        <f t="shared" si="4"/>
        <v>1</v>
      </c>
      <c r="J61" s="20">
        <f t="shared" si="1"/>
        <v>500</v>
      </c>
      <c r="K61" s="20">
        <v>10</v>
      </c>
      <c r="L61" s="20">
        <f t="shared" si="2"/>
        <v>1.1000000000000001</v>
      </c>
      <c r="M61" s="20">
        <f t="shared" si="3"/>
        <v>550</v>
      </c>
    </row>
    <row r="62" spans="1:13" ht="18" x14ac:dyDescent="0.35">
      <c r="A62" s="29"/>
      <c r="B62" s="29"/>
      <c r="C62" s="33" t="s">
        <v>61</v>
      </c>
      <c r="D62" s="33"/>
      <c r="E62" s="33"/>
      <c r="F62" s="16">
        <v>2</v>
      </c>
      <c r="G62" s="13">
        <v>1.5</v>
      </c>
      <c r="H62" s="13">
        <v>3</v>
      </c>
      <c r="I62" s="20">
        <f t="shared" si="4"/>
        <v>2.08</v>
      </c>
      <c r="J62" s="20">
        <f t="shared" si="1"/>
        <v>1040</v>
      </c>
      <c r="K62" s="20">
        <v>10</v>
      </c>
      <c r="L62" s="20">
        <f t="shared" si="2"/>
        <v>2.29</v>
      </c>
      <c r="M62" s="20">
        <f t="shared" si="3"/>
        <v>1145</v>
      </c>
    </row>
    <row r="63" spans="1:13" ht="18" x14ac:dyDescent="0.35">
      <c r="A63" s="30"/>
      <c r="B63" s="30"/>
      <c r="C63" s="33" t="s">
        <v>62</v>
      </c>
      <c r="D63" s="33"/>
      <c r="E63" s="33"/>
      <c r="F63" s="16">
        <v>2</v>
      </c>
      <c r="G63" s="13">
        <v>1.5</v>
      </c>
      <c r="H63" s="13">
        <v>3</v>
      </c>
      <c r="I63" s="20">
        <f t="shared" si="4"/>
        <v>2.08</v>
      </c>
      <c r="J63" s="20">
        <f t="shared" si="1"/>
        <v>1040</v>
      </c>
      <c r="K63" s="20">
        <v>10</v>
      </c>
      <c r="L63" s="20">
        <f t="shared" si="2"/>
        <v>2.29</v>
      </c>
      <c r="M63" s="20">
        <f t="shared" si="3"/>
        <v>1145</v>
      </c>
    </row>
    <row r="64" spans="1:13" ht="18" customHeight="1" x14ac:dyDescent="0.35">
      <c r="A64" s="28" t="s">
        <v>63</v>
      </c>
      <c r="B64" s="49" t="s">
        <v>64</v>
      </c>
      <c r="C64" s="50"/>
      <c r="D64" s="50"/>
      <c r="E64" s="51"/>
      <c r="F64" s="16">
        <v>8</v>
      </c>
      <c r="G64" s="13">
        <f>SUM(G65+G66+G67)</f>
        <v>7.5</v>
      </c>
      <c r="H64" s="13">
        <f>SUM(H65+H66+H67)</f>
        <v>12</v>
      </c>
      <c r="I64" s="20">
        <f t="shared" si="4"/>
        <v>8.58</v>
      </c>
      <c r="J64" s="20">
        <f t="shared" si="1"/>
        <v>4290</v>
      </c>
      <c r="K64" s="20">
        <v>10</v>
      </c>
      <c r="L64" s="20">
        <f t="shared" si="2"/>
        <v>9.44</v>
      </c>
      <c r="M64" s="20">
        <f t="shared" si="3"/>
        <v>4720</v>
      </c>
    </row>
    <row r="65" spans="1:13" ht="18" x14ac:dyDescent="0.35">
      <c r="A65" s="29"/>
      <c r="B65" s="32"/>
      <c r="C65" s="35" t="s">
        <v>65</v>
      </c>
      <c r="D65" s="35"/>
      <c r="E65" s="35"/>
      <c r="F65" s="16">
        <v>3</v>
      </c>
      <c r="G65" s="13">
        <v>2.5</v>
      </c>
      <c r="H65" s="13">
        <v>4</v>
      </c>
      <c r="I65" s="20">
        <f t="shared" si="4"/>
        <v>3.08</v>
      </c>
      <c r="J65" s="20">
        <f t="shared" si="1"/>
        <v>1540</v>
      </c>
      <c r="K65" s="20">
        <v>10</v>
      </c>
      <c r="L65" s="20">
        <f t="shared" si="2"/>
        <v>3.39</v>
      </c>
      <c r="M65" s="20">
        <f t="shared" si="3"/>
        <v>1695</v>
      </c>
    </row>
    <row r="66" spans="1:13" ht="18" x14ac:dyDescent="0.35">
      <c r="A66" s="29"/>
      <c r="B66" s="32"/>
      <c r="C66" s="35" t="s">
        <v>66</v>
      </c>
      <c r="D66" s="35"/>
      <c r="E66" s="35"/>
      <c r="F66" s="16">
        <v>2</v>
      </c>
      <c r="G66" s="13">
        <v>2.5</v>
      </c>
      <c r="H66" s="13">
        <v>4</v>
      </c>
      <c r="I66" s="20">
        <f t="shared" ref="I66:I97" si="5">ROUND(SUM((4*F66+G66+H66)/6),2)</f>
        <v>2.42</v>
      </c>
      <c r="J66" s="20">
        <f t="shared" si="1"/>
        <v>1210</v>
      </c>
      <c r="K66" s="20">
        <v>10</v>
      </c>
      <c r="L66" s="20">
        <f t="shared" ref="L66:L67" si="6">ROUND(SUM(I66+I66*10%),2)</f>
        <v>2.66</v>
      </c>
      <c r="M66" s="20">
        <f t="shared" ref="M66:M67" si="7">L66*500</f>
        <v>1330</v>
      </c>
    </row>
    <row r="67" spans="1:13" ht="18" x14ac:dyDescent="0.35">
      <c r="A67" s="30"/>
      <c r="B67" s="32"/>
      <c r="C67" s="35" t="s">
        <v>67</v>
      </c>
      <c r="D67" s="35"/>
      <c r="E67" s="35"/>
      <c r="F67" s="16">
        <v>3</v>
      </c>
      <c r="G67" s="13">
        <v>2.5</v>
      </c>
      <c r="H67" s="13">
        <v>4</v>
      </c>
      <c r="I67" s="20">
        <f t="shared" si="5"/>
        <v>3.08</v>
      </c>
      <c r="J67" s="20">
        <f t="shared" ref="J67" si="8">SUM(I67*500)</f>
        <v>1540</v>
      </c>
      <c r="K67" s="20">
        <v>10</v>
      </c>
      <c r="L67" s="20">
        <f t="shared" si="6"/>
        <v>3.39</v>
      </c>
      <c r="M67" s="20">
        <f t="shared" si="7"/>
        <v>1695</v>
      </c>
    </row>
    <row r="68" spans="1:13" ht="18" x14ac:dyDescent="0.35">
      <c r="I68" s="21"/>
      <c r="J68" s="21">
        <f>SUM(J2+J10+J15+J22+J29+J39+J64)</f>
        <v>51545</v>
      </c>
      <c r="K68" s="21"/>
      <c r="L68" s="21" t="s">
        <v>148</v>
      </c>
      <c r="M68" s="21">
        <f>SUM(M2+M10+M15+M22+M29+M39+M64)</f>
        <v>56705</v>
      </c>
    </row>
  </sheetData>
  <mergeCells count="77">
    <mergeCell ref="B1:E1"/>
    <mergeCell ref="A2:A9"/>
    <mergeCell ref="B2:E2"/>
    <mergeCell ref="B3:B9"/>
    <mergeCell ref="C3:E3"/>
    <mergeCell ref="C4:E4"/>
    <mergeCell ref="C5:E5"/>
    <mergeCell ref="C6:E6"/>
    <mergeCell ref="C7:E7"/>
    <mergeCell ref="C8:E8"/>
    <mergeCell ref="C9:E9"/>
    <mergeCell ref="A10:A14"/>
    <mergeCell ref="B10:E10"/>
    <mergeCell ref="B11:B14"/>
    <mergeCell ref="C11:E11"/>
    <mergeCell ref="C12:E12"/>
    <mergeCell ref="C13:E13"/>
    <mergeCell ref="C14:E14"/>
    <mergeCell ref="A15:A20"/>
    <mergeCell ref="B15:E15"/>
    <mergeCell ref="B16:B21"/>
    <mergeCell ref="C16:E16"/>
    <mergeCell ref="C17:E17"/>
    <mergeCell ref="C18:E18"/>
    <mergeCell ref="C19:E19"/>
    <mergeCell ref="C20:E20"/>
    <mergeCell ref="C21:E21"/>
    <mergeCell ref="D25:E25"/>
    <mergeCell ref="C27:E27"/>
    <mergeCell ref="C28:E28"/>
    <mergeCell ref="A22:A28"/>
    <mergeCell ref="B22:E22"/>
    <mergeCell ref="B23:B28"/>
    <mergeCell ref="C23:E23"/>
    <mergeCell ref="C24:E24"/>
    <mergeCell ref="D26:E26"/>
    <mergeCell ref="C25:C26"/>
    <mergeCell ref="C32:C37"/>
    <mergeCell ref="D32:E32"/>
    <mergeCell ref="D33:E33"/>
    <mergeCell ref="D34:E34"/>
    <mergeCell ref="D35:E35"/>
    <mergeCell ref="C52:D53"/>
    <mergeCell ref="D36:E36"/>
    <mergeCell ref="D37:E37"/>
    <mergeCell ref="C38:E38"/>
    <mergeCell ref="A39:A63"/>
    <mergeCell ref="B39:E39"/>
    <mergeCell ref="B40:B63"/>
    <mergeCell ref="C40:E40"/>
    <mergeCell ref="C41:E41"/>
    <mergeCell ref="D42:E42"/>
    <mergeCell ref="C43:D44"/>
    <mergeCell ref="A29:A38"/>
    <mergeCell ref="B29:E29"/>
    <mergeCell ref="B30:B38"/>
    <mergeCell ref="C30:E30"/>
    <mergeCell ref="C31:E31"/>
    <mergeCell ref="C63:E63"/>
    <mergeCell ref="A64:A67"/>
    <mergeCell ref="B64:E64"/>
    <mergeCell ref="B65:B67"/>
    <mergeCell ref="C65:E65"/>
    <mergeCell ref="C66:E66"/>
    <mergeCell ref="C67:E67"/>
    <mergeCell ref="C62:E62"/>
    <mergeCell ref="D54:E54"/>
    <mergeCell ref="C55:D56"/>
    <mergeCell ref="D57:E57"/>
    <mergeCell ref="C58:D59"/>
    <mergeCell ref="C60:E60"/>
    <mergeCell ref="C61:E61"/>
    <mergeCell ref="D45:E45"/>
    <mergeCell ref="C46:D47"/>
    <mergeCell ref="D48:E48"/>
    <mergeCell ref="C49:D50"/>
    <mergeCell ref="D51:E5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1132C-A76B-472A-AA80-BBCE9A1A5608}">
  <dimension ref="A1:H67"/>
  <sheetViews>
    <sheetView tabSelected="1" workbookViewId="0">
      <selection activeCell="H15" sqref="H15"/>
    </sheetView>
  </sheetViews>
  <sheetFormatPr defaultRowHeight="17.399999999999999" x14ac:dyDescent="0.3"/>
  <cols>
    <col min="3" max="3" width="4" customWidth="1"/>
    <col min="4" max="4" width="3.6640625" customWidth="1"/>
    <col min="5" max="5" width="43.5546875" customWidth="1"/>
    <col min="7" max="7" width="17.5546875" style="27" customWidth="1"/>
  </cols>
  <sheetData>
    <row r="1" spans="1:7" ht="34.799999999999997" x14ac:dyDescent="0.3">
      <c r="A1" s="25" t="s">
        <v>0</v>
      </c>
      <c r="B1" s="41" t="s">
        <v>1</v>
      </c>
      <c r="C1" s="41"/>
      <c r="D1" s="41"/>
      <c r="E1" s="41"/>
      <c r="F1" s="25" t="s">
        <v>149</v>
      </c>
      <c r="G1" s="68"/>
    </row>
    <row r="2" spans="1:7" x14ac:dyDescent="0.3">
      <c r="A2" s="28" t="s">
        <v>7</v>
      </c>
      <c r="B2" s="34" t="s">
        <v>3</v>
      </c>
      <c r="C2" s="34"/>
      <c r="D2" s="34"/>
      <c r="E2" s="34"/>
      <c r="F2" s="25"/>
      <c r="G2" s="68"/>
    </row>
    <row r="3" spans="1:7" ht="18" x14ac:dyDescent="0.3">
      <c r="A3" s="29"/>
      <c r="B3" s="28"/>
      <c r="C3" s="36" t="s">
        <v>8</v>
      </c>
      <c r="D3" s="36"/>
      <c r="E3" s="36"/>
      <c r="F3" s="25">
        <v>2.11</v>
      </c>
      <c r="G3" s="68" t="s">
        <v>150</v>
      </c>
    </row>
    <row r="4" spans="1:7" ht="18" x14ac:dyDescent="0.3">
      <c r="A4" s="29"/>
      <c r="B4" s="29"/>
      <c r="C4" s="36" t="s">
        <v>9</v>
      </c>
      <c r="D4" s="36"/>
      <c r="E4" s="36"/>
      <c r="F4" s="25">
        <v>2.11</v>
      </c>
      <c r="G4" s="68" t="s">
        <v>150</v>
      </c>
    </row>
    <row r="5" spans="1:7" ht="18" x14ac:dyDescent="0.3">
      <c r="A5" s="29"/>
      <c r="B5" s="29"/>
      <c r="C5" s="36" t="s">
        <v>10</v>
      </c>
      <c r="D5" s="36"/>
      <c r="E5" s="36"/>
      <c r="F5" s="25">
        <v>2.2000000000000002</v>
      </c>
      <c r="G5" s="68" t="s">
        <v>150</v>
      </c>
    </row>
    <row r="6" spans="1:7" ht="18" x14ac:dyDescent="0.3">
      <c r="A6" s="29"/>
      <c r="B6" s="29"/>
      <c r="C6" s="36" t="s">
        <v>11</v>
      </c>
      <c r="D6" s="36"/>
      <c r="E6" s="36"/>
      <c r="F6" s="25">
        <v>2.11</v>
      </c>
      <c r="G6" s="68" t="s">
        <v>150</v>
      </c>
    </row>
    <row r="7" spans="1:7" ht="18" x14ac:dyDescent="0.3">
      <c r="A7" s="29"/>
      <c r="B7" s="29"/>
      <c r="C7" s="36" t="s">
        <v>12</v>
      </c>
      <c r="D7" s="36"/>
      <c r="E7" s="36"/>
      <c r="F7" s="25">
        <v>2.11</v>
      </c>
      <c r="G7" s="68" t="s">
        <v>150</v>
      </c>
    </row>
    <row r="8" spans="1:7" ht="18" x14ac:dyDescent="0.3">
      <c r="A8" s="29"/>
      <c r="B8" s="29"/>
      <c r="C8" s="36" t="s">
        <v>13</v>
      </c>
      <c r="D8" s="36"/>
      <c r="E8" s="36"/>
      <c r="F8" s="25">
        <v>2.2000000000000002</v>
      </c>
      <c r="G8" s="68" t="s">
        <v>150</v>
      </c>
    </row>
    <row r="9" spans="1:7" ht="18" x14ac:dyDescent="0.3">
      <c r="A9" s="30"/>
      <c r="B9" s="30"/>
      <c r="C9" s="36" t="s">
        <v>14</v>
      </c>
      <c r="D9" s="36"/>
      <c r="E9" s="36"/>
      <c r="F9" s="25">
        <v>2.2000000000000002</v>
      </c>
      <c r="G9" s="68" t="s">
        <v>150</v>
      </c>
    </row>
    <row r="10" spans="1:7" x14ac:dyDescent="0.3">
      <c r="A10" s="32" t="s">
        <v>15</v>
      </c>
      <c r="B10" s="34" t="s">
        <v>4</v>
      </c>
      <c r="C10" s="34"/>
      <c r="D10" s="34"/>
      <c r="E10" s="34"/>
      <c r="F10" s="25"/>
      <c r="G10" s="68"/>
    </row>
    <row r="11" spans="1:7" ht="18" x14ac:dyDescent="0.3">
      <c r="A11" s="32"/>
      <c r="B11" s="28"/>
      <c r="C11" s="36" t="s">
        <v>16</v>
      </c>
      <c r="D11" s="36"/>
      <c r="E11" s="36"/>
      <c r="F11" s="25">
        <v>2.0099999999999998</v>
      </c>
      <c r="G11" s="68" t="s">
        <v>150</v>
      </c>
    </row>
    <row r="12" spans="1:7" ht="18" x14ac:dyDescent="0.3">
      <c r="A12" s="32"/>
      <c r="B12" s="29"/>
      <c r="C12" s="36" t="s">
        <v>17</v>
      </c>
      <c r="D12" s="36"/>
      <c r="E12" s="36"/>
      <c r="F12" s="25">
        <v>2.94</v>
      </c>
      <c r="G12" s="68" t="s">
        <v>150</v>
      </c>
    </row>
    <row r="13" spans="1:7" ht="18" x14ac:dyDescent="0.3">
      <c r="A13" s="32"/>
      <c r="B13" s="29"/>
      <c r="C13" s="36" t="s">
        <v>18</v>
      </c>
      <c r="D13" s="36"/>
      <c r="E13" s="36"/>
      <c r="F13" s="25">
        <v>2.48</v>
      </c>
      <c r="G13" s="68" t="s">
        <v>150</v>
      </c>
    </row>
    <row r="14" spans="1:7" ht="18" x14ac:dyDescent="0.3">
      <c r="A14" s="32"/>
      <c r="B14" s="30"/>
      <c r="C14" s="36" t="s">
        <v>20</v>
      </c>
      <c r="D14" s="36"/>
      <c r="E14" s="36"/>
      <c r="F14" s="25">
        <v>2.39</v>
      </c>
      <c r="G14" s="68" t="s">
        <v>150</v>
      </c>
    </row>
    <row r="15" spans="1:7" x14ac:dyDescent="0.3">
      <c r="A15" s="32" t="s">
        <v>21</v>
      </c>
      <c r="B15" s="34" t="s">
        <v>5</v>
      </c>
      <c r="C15" s="34"/>
      <c r="D15" s="34"/>
      <c r="E15" s="34"/>
      <c r="F15" s="25"/>
      <c r="G15" s="68"/>
    </row>
    <row r="16" spans="1:7" ht="55.2" customHeight="1" x14ac:dyDescent="0.3">
      <c r="A16" s="32"/>
      <c r="B16" s="28"/>
      <c r="C16" s="36" t="s">
        <v>22</v>
      </c>
      <c r="D16" s="36"/>
      <c r="E16" s="36"/>
      <c r="F16" s="25">
        <v>3.21</v>
      </c>
      <c r="G16" s="69" t="s">
        <v>150</v>
      </c>
    </row>
    <row r="17" spans="1:8" ht="53.4" customHeight="1" x14ac:dyDescent="0.3">
      <c r="A17" s="32"/>
      <c r="B17" s="29"/>
      <c r="C17" s="36" t="s">
        <v>23</v>
      </c>
      <c r="D17" s="36"/>
      <c r="E17" s="36"/>
      <c r="F17" s="25">
        <v>3.21</v>
      </c>
      <c r="G17" s="69" t="s">
        <v>150</v>
      </c>
    </row>
    <row r="18" spans="1:8" ht="55.8" customHeight="1" x14ac:dyDescent="0.3">
      <c r="A18" s="32"/>
      <c r="B18" s="29"/>
      <c r="C18" s="36" t="s">
        <v>24</v>
      </c>
      <c r="D18" s="36"/>
      <c r="E18" s="36"/>
      <c r="F18" s="25">
        <v>3.39</v>
      </c>
      <c r="G18" s="69" t="s">
        <v>150</v>
      </c>
      <c r="H18">
        <v>2</v>
      </c>
    </row>
    <row r="19" spans="1:8" ht="55.8" customHeight="1" x14ac:dyDescent="0.3">
      <c r="A19" s="32"/>
      <c r="B19" s="29"/>
      <c r="C19" s="36" t="s">
        <v>25</v>
      </c>
      <c r="D19" s="36"/>
      <c r="E19" s="36"/>
      <c r="F19" s="25">
        <v>3.3</v>
      </c>
      <c r="G19" s="69" t="s">
        <v>150</v>
      </c>
    </row>
    <row r="20" spans="1:8" ht="56.4" customHeight="1" x14ac:dyDescent="0.3">
      <c r="A20" s="32"/>
      <c r="B20" s="29"/>
      <c r="C20" s="36" t="s">
        <v>26</v>
      </c>
      <c r="D20" s="36"/>
      <c r="E20" s="36"/>
      <c r="F20" s="25">
        <v>3.66</v>
      </c>
      <c r="G20" s="69" t="s">
        <v>150</v>
      </c>
    </row>
    <row r="21" spans="1:8" ht="60" customHeight="1" x14ac:dyDescent="0.3">
      <c r="A21" s="22"/>
      <c r="B21" s="30"/>
      <c r="C21" s="36" t="s">
        <v>27</v>
      </c>
      <c r="D21" s="36"/>
      <c r="E21" s="36"/>
      <c r="F21" s="25">
        <v>3.21</v>
      </c>
      <c r="G21" s="69" t="s">
        <v>150</v>
      </c>
    </row>
    <row r="22" spans="1:8" x14ac:dyDescent="0.3">
      <c r="A22" s="32" t="s">
        <v>28</v>
      </c>
      <c r="B22" s="31" t="s">
        <v>29</v>
      </c>
      <c r="C22" s="31"/>
      <c r="D22" s="31"/>
      <c r="E22" s="31"/>
      <c r="F22" s="25"/>
      <c r="G22" s="68"/>
    </row>
    <row r="23" spans="1:8" ht="18" x14ac:dyDescent="0.3">
      <c r="A23" s="32"/>
      <c r="B23" s="37"/>
      <c r="C23" s="36" t="s">
        <v>30</v>
      </c>
      <c r="D23" s="36"/>
      <c r="E23" s="36"/>
      <c r="F23" s="25">
        <v>3.3</v>
      </c>
      <c r="G23" s="68" t="s">
        <v>151</v>
      </c>
    </row>
    <row r="24" spans="1:8" ht="18" x14ac:dyDescent="0.3">
      <c r="A24" s="32"/>
      <c r="B24" s="38"/>
      <c r="C24" s="36" t="s">
        <v>31</v>
      </c>
      <c r="D24" s="36"/>
      <c r="E24" s="36"/>
      <c r="F24" s="26">
        <v>4.49</v>
      </c>
      <c r="G24" s="68" t="s">
        <v>151</v>
      </c>
    </row>
    <row r="25" spans="1:8" ht="18" x14ac:dyDescent="0.3">
      <c r="A25" s="32"/>
      <c r="B25" s="38"/>
      <c r="C25" s="44"/>
      <c r="D25" s="52" t="s">
        <v>153</v>
      </c>
      <c r="E25" s="53"/>
      <c r="F25" s="22">
        <v>2.29</v>
      </c>
      <c r="G25" s="68" t="s">
        <v>151</v>
      </c>
    </row>
    <row r="26" spans="1:8" ht="18" x14ac:dyDescent="0.3">
      <c r="A26" s="32"/>
      <c r="B26" s="38"/>
      <c r="C26" s="46"/>
      <c r="D26" s="52" t="s">
        <v>33</v>
      </c>
      <c r="E26" s="53"/>
      <c r="F26" s="22">
        <v>2.2000000000000002</v>
      </c>
      <c r="G26" s="68" t="s">
        <v>152</v>
      </c>
    </row>
    <row r="27" spans="1:8" ht="18" x14ac:dyDescent="0.3">
      <c r="A27" s="32"/>
      <c r="B27" s="38"/>
      <c r="C27" s="33" t="s">
        <v>6</v>
      </c>
      <c r="D27" s="33"/>
      <c r="E27" s="33"/>
      <c r="F27" s="25">
        <v>4.4000000000000004</v>
      </c>
      <c r="G27" s="68" t="s">
        <v>151</v>
      </c>
    </row>
    <row r="28" spans="1:8" ht="18" x14ac:dyDescent="0.3">
      <c r="A28" s="32"/>
      <c r="B28" s="39"/>
      <c r="C28" s="33" t="s">
        <v>34</v>
      </c>
      <c r="D28" s="33"/>
      <c r="E28" s="33"/>
      <c r="F28" s="25">
        <v>3.3</v>
      </c>
      <c r="G28" s="68" t="s">
        <v>154</v>
      </c>
    </row>
    <row r="29" spans="1:8" x14ac:dyDescent="0.3">
      <c r="A29" s="32" t="s">
        <v>35</v>
      </c>
      <c r="B29" s="49" t="s">
        <v>36</v>
      </c>
      <c r="C29" s="50"/>
      <c r="D29" s="50"/>
      <c r="E29" s="51"/>
      <c r="F29" s="25"/>
      <c r="G29" s="68"/>
    </row>
    <row r="30" spans="1:8" ht="18" x14ac:dyDescent="0.3">
      <c r="A30" s="32"/>
      <c r="B30" s="37"/>
      <c r="C30" s="33" t="s">
        <v>37</v>
      </c>
      <c r="D30" s="33"/>
      <c r="E30" s="33"/>
      <c r="F30" s="25">
        <v>3.39</v>
      </c>
      <c r="G30" s="68" t="s">
        <v>151</v>
      </c>
    </row>
    <row r="31" spans="1:8" ht="18" x14ac:dyDescent="0.3">
      <c r="A31" s="32"/>
      <c r="B31" s="38"/>
      <c r="C31" s="33" t="s">
        <v>38</v>
      </c>
      <c r="D31" s="33"/>
      <c r="E31" s="33"/>
      <c r="F31" s="25">
        <v>13.48</v>
      </c>
      <c r="G31" s="68" t="s">
        <v>154</v>
      </c>
    </row>
    <row r="32" spans="1:8" ht="18" x14ac:dyDescent="0.3">
      <c r="A32" s="32"/>
      <c r="B32" s="38"/>
      <c r="C32" s="44"/>
      <c r="D32" s="52" t="s">
        <v>39</v>
      </c>
      <c r="E32" s="53"/>
      <c r="F32" s="22">
        <v>1.29</v>
      </c>
      <c r="G32" s="68" t="s">
        <v>151</v>
      </c>
    </row>
    <row r="33" spans="1:7" ht="42.6" customHeight="1" x14ac:dyDescent="0.3">
      <c r="A33" s="32"/>
      <c r="B33" s="38"/>
      <c r="C33" s="45"/>
      <c r="D33" s="52" t="s">
        <v>40</v>
      </c>
      <c r="E33" s="53"/>
      <c r="F33" s="22">
        <v>2.2000000000000002</v>
      </c>
      <c r="G33" s="68" t="s">
        <v>151</v>
      </c>
    </row>
    <row r="34" spans="1:7" ht="37.799999999999997" customHeight="1" x14ac:dyDescent="0.3">
      <c r="A34" s="32"/>
      <c r="B34" s="38"/>
      <c r="C34" s="45"/>
      <c r="D34" s="52" t="s">
        <v>41</v>
      </c>
      <c r="E34" s="53"/>
      <c r="F34" s="22">
        <v>2.2000000000000002</v>
      </c>
      <c r="G34" s="68" t="s">
        <v>151</v>
      </c>
    </row>
    <row r="35" spans="1:7" ht="39" customHeight="1" x14ac:dyDescent="0.3">
      <c r="A35" s="32"/>
      <c r="B35" s="38"/>
      <c r="C35" s="45"/>
      <c r="D35" s="52" t="s">
        <v>42</v>
      </c>
      <c r="E35" s="53"/>
      <c r="F35" s="22">
        <v>2.2000000000000002</v>
      </c>
      <c r="G35" s="68" t="s">
        <v>152</v>
      </c>
    </row>
    <row r="36" spans="1:7" ht="36.6" customHeight="1" x14ac:dyDescent="0.3">
      <c r="A36" s="32"/>
      <c r="B36" s="38"/>
      <c r="C36" s="45"/>
      <c r="D36" s="52" t="s">
        <v>43</v>
      </c>
      <c r="E36" s="53"/>
      <c r="F36" s="22">
        <v>2.2000000000000002</v>
      </c>
      <c r="G36" s="68" t="s">
        <v>152</v>
      </c>
    </row>
    <row r="37" spans="1:7" ht="18" x14ac:dyDescent="0.3">
      <c r="A37" s="32"/>
      <c r="B37" s="38"/>
      <c r="C37" s="46"/>
      <c r="D37" s="52" t="s">
        <v>44</v>
      </c>
      <c r="E37" s="53"/>
      <c r="F37" s="22">
        <v>2.2000000000000002</v>
      </c>
      <c r="G37" s="68" t="s">
        <v>152</v>
      </c>
    </row>
    <row r="38" spans="1:7" ht="18" x14ac:dyDescent="0.3">
      <c r="A38" s="32"/>
      <c r="B38" s="39"/>
      <c r="C38" s="36" t="s">
        <v>45</v>
      </c>
      <c r="D38" s="36"/>
      <c r="E38" s="36"/>
      <c r="F38" s="25">
        <v>3.39</v>
      </c>
      <c r="G38" s="68" t="s">
        <v>151</v>
      </c>
    </row>
    <row r="39" spans="1:7" x14ac:dyDescent="0.3">
      <c r="A39" s="28" t="s">
        <v>46</v>
      </c>
      <c r="B39" s="49" t="s">
        <v>47</v>
      </c>
      <c r="C39" s="50"/>
      <c r="D39" s="50"/>
      <c r="E39" s="51"/>
      <c r="F39" s="25"/>
      <c r="G39" s="68"/>
    </row>
    <row r="40" spans="1:7" ht="18" x14ac:dyDescent="0.3">
      <c r="A40" s="29"/>
      <c r="B40" s="28"/>
      <c r="C40" s="33" t="s">
        <v>48</v>
      </c>
      <c r="D40" s="33"/>
      <c r="E40" s="33"/>
      <c r="F40" s="25">
        <v>2.2000000000000002</v>
      </c>
      <c r="G40" s="68" t="s">
        <v>150</v>
      </c>
    </row>
    <row r="41" spans="1:7" ht="18" x14ac:dyDescent="0.3">
      <c r="A41" s="29"/>
      <c r="B41" s="29"/>
      <c r="C41" s="33" t="s">
        <v>49</v>
      </c>
      <c r="D41" s="33"/>
      <c r="E41" s="33"/>
      <c r="F41" s="25">
        <v>13.2</v>
      </c>
      <c r="G41" s="68" t="s">
        <v>155</v>
      </c>
    </row>
    <row r="42" spans="1:7" ht="18" x14ac:dyDescent="0.3">
      <c r="A42" s="29"/>
      <c r="B42" s="29"/>
      <c r="C42" s="24"/>
      <c r="D42" s="47" t="s">
        <v>53</v>
      </c>
      <c r="E42" s="48"/>
      <c r="F42" s="25">
        <v>2.2000000000000002</v>
      </c>
      <c r="G42" s="68" t="s">
        <v>156</v>
      </c>
    </row>
    <row r="43" spans="1:7" ht="19.8" customHeight="1" x14ac:dyDescent="0.3">
      <c r="A43" s="29"/>
      <c r="B43" s="29"/>
      <c r="C43" s="34"/>
      <c r="D43" s="34"/>
      <c r="E43" s="23" t="s">
        <v>50</v>
      </c>
      <c r="F43" s="22">
        <v>1.1000000000000001</v>
      </c>
      <c r="G43" s="68" t="s">
        <v>151</v>
      </c>
    </row>
    <row r="44" spans="1:7" ht="21" customHeight="1" x14ac:dyDescent="0.3">
      <c r="A44" s="29"/>
      <c r="B44" s="29"/>
      <c r="C44" s="34"/>
      <c r="D44" s="34"/>
      <c r="E44" s="23" t="s">
        <v>51</v>
      </c>
      <c r="F44" s="22">
        <v>1.1000000000000001</v>
      </c>
      <c r="G44" s="68" t="s">
        <v>152</v>
      </c>
    </row>
    <row r="45" spans="1:7" ht="18" x14ac:dyDescent="0.3">
      <c r="A45" s="29"/>
      <c r="B45" s="29"/>
      <c r="C45" s="24"/>
      <c r="D45" s="47" t="s">
        <v>54</v>
      </c>
      <c r="E45" s="48"/>
      <c r="F45" s="25">
        <v>2.2000000000000002</v>
      </c>
      <c r="G45" s="68" t="s">
        <v>157</v>
      </c>
    </row>
    <row r="46" spans="1:7" ht="19.2" customHeight="1" x14ac:dyDescent="0.3">
      <c r="A46" s="29"/>
      <c r="B46" s="29"/>
      <c r="C46" s="34"/>
      <c r="D46" s="34"/>
      <c r="E46" s="23" t="s">
        <v>50</v>
      </c>
      <c r="F46" s="22">
        <v>1.1000000000000001</v>
      </c>
      <c r="G46" s="68" t="s">
        <v>150</v>
      </c>
    </row>
    <row r="47" spans="1:7" ht="21" customHeight="1" x14ac:dyDescent="0.3">
      <c r="A47" s="29"/>
      <c r="B47" s="29"/>
      <c r="C47" s="34"/>
      <c r="D47" s="34"/>
      <c r="E47" s="23" t="s">
        <v>51</v>
      </c>
      <c r="F47" s="22">
        <v>1.1000000000000001</v>
      </c>
      <c r="G47" s="68" t="s">
        <v>152</v>
      </c>
    </row>
    <row r="48" spans="1:7" ht="18" x14ac:dyDescent="0.3">
      <c r="A48" s="29"/>
      <c r="B48" s="29"/>
      <c r="C48" s="24"/>
      <c r="D48" s="47" t="s">
        <v>55</v>
      </c>
      <c r="E48" s="48"/>
      <c r="F48" s="25">
        <v>2.2000000000000002</v>
      </c>
      <c r="G48" s="68" t="s">
        <v>157</v>
      </c>
    </row>
    <row r="49" spans="1:7" ht="21" customHeight="1" x14ac:dyDescent="0.3">
      <c r="A49" s="29"/>
      <c r="B49" s="29"/>
      <c r="C49" s="34"/>
      <c r="D49" s="34"/>
      <c r="E49" s="23" t="s">
        <v>50</v>
      </c>
      <c r="F49" s="22">
        <v>1.1000000000000001</v>
      </c>
      <c r="G49" s="68" t="s">
        <v>150</v>
      </c>
    </row>
    <row r="50" spans="1:7" ht="19.2" customHeight="1" x14ac:dyDescent="0.3">
      <c r="A50" s="29"/>
      <c r="B50" s="29"/>
      <c r="C50" s="34"/>
      <c r="D50" s="34"/>
      <c r="E50" s="23" t="s">
        <v>51</v>
      </c>
      <c r="F50" s="22">
        <v>1.1000000000000001</v>
      </c>
      <c r="G50" s="68" t="s">
        <v>152</v>
      </c>
    </row>
    <row r="51" spans="1:7" ht="18" x14ac:dyDescent="0.3">
      <c r="A51" s="29"/>
      <c r="B51" s="29"/>
      <c r="C51" s="24"/>
      <c r="D51" s="47" t="s">
        <v>56</v>
      </c>
      <c r="E51" s="48"/>
      <c r="F51" s="25">
        <v>2.2000000000000002</v>
      </c>
      <c r="G51" s="68" t="s">
        <v>154</v>
      </c>
    </row>
    <row r="52" spans="1:7" ht="19.2" customHeight="1" x14ac:dyDescent="0.3">
      <c r="A52" s="29"/>
      <c r="B52" s="29"/>
      <c r="C52" s="34"/>
      <c r="D52" s="34"/>
      <c r="E52" s="23" t="s">
        <v>50</v>
      </c>
      <c r="F52" s="22">
        <v>1.1000000000000001</v>
      </c>
      <c r="G52" s="68" t="s">
        <v>151</v>
      </c>
    </row>
    <row r="53" spans="1:7" ht="18" customHeight="1" x14ac:dyDescent="0.3">
      <c r="A53" s="29"/>
      <c r="B53" s="29"/>
      <c r="C53" s="34"/>
      <c r="D53" s="34"/>
      <c r="E53" s="23" t="s">
        <v>51</v>
      </c>
      <c r="F53" s="22">
        <v>1.1000000000000001</v>
      </c>
      <c r="G53" s="68" t="s">
        <v>152</v>
      </c>
    </row>
    <row r="54" spans="1:7" ht="18" x14ac:dyDescent="0.3">
      <c r="A54" s="29"/>
      <c r="B54" s="29"/>
      <c r="C54" s="24"/>
      <c r="D54" s="47" t="s">
        <v>57</v>
      </c>
      <c r="E54" s="48"/>
      <c r="F54" s="25">
        <v>2.2000000000000002</v>
      </c>
      <c r="G54" s="68" t="s">
        <v>154</v>
      </c>
    </row>
    <row r="55" spans="1:7" ht="18.600000000000001" customHeight="1" x14ac:dyDescent="0.3">
      <c r="A55" s="29"/>
      <c r="B55" s="29"/>
      <c r="C55" s="34"/>
      <c r="D55" s="34"/>
      <c r="E55" s="23" t="s">
        <v>50</v>
      </c>
      <c r="F55" s="22">
        <v>1.1000000000000001</v>
      </c>
      <c r="G55" s="68" t="s">
        <v>151</v>
      </c>
    </row>
    <row r="56" spans="1:7" ht="16.8" customHeight="1" x14ac:dyDescent="0.3">
      <c r="A56" s="29"/>
      <c r="B56" s="29"/>
      <c r="C56" s="34"/>
      <c r="D56" s="34"/>
      <c r="E56" s="23" t="s">
        <v>51</v>
      </c>
      <c r="F56" s="22">
        <v>1.1000000000000001</v>
      </c>
      <c r="G56" s="68" t="s">
        <v>152</v>
      </c>
    </row>
    <row r="57" spans="1:7" ht="18" x14ac:dyDescent="0.3">
      <c r="A57" s="29"/>
      <c r="B57" s="29"/>
      <c r="C57" s="24"/>
      <c r="D57" s="47" t="s">
        <v>58</v>
      </c>
      <c r="E57" s="48"/>
      <c r="F57" s="25">
        <v>2.2000000000000002</v>
      </c>
      <c r="G57" s="68" t="s">
        <v>154</v>
      </c>
    </row>
    <row r="58" spans="1:7" ht="18" customHeight="1" x14ac:dyDescent="0.3">
      <c r="A58" s="29"/>
      <c r="B58" s="29"/>
      <c r="C58" s="34"/>
      <c r="D58" s="34"/>
      <c r="E58" s="23" t="s">
        <v>50</v>
      </c>
      <c r="F58" s="22">
        <v>1.1000000000000001</v>
      </c>
      <c r="G58" s="68" t="s">
        <v>151</v>
      </c>
    </row>
    <row r="59" spans="1:7" ht="17.399999999999999" customHeight="1" x14ac:dyDescent="0.3">
      <c r="A59" s="29"/>
      <c r="B59" s="29"/>
      <c r="C59" s="34"/>
      <c r="D59" s="34"/>
      <c r="E59" s="23" t="s">
        <v>51</v>
      </c>
      <c r="F59" s="22">
        <v>1.1000000000000001</v>
      </c>
      <c r="G59" s="68" t="s">
        <v>152</v>
      </c>
    </row>
    <row r="60" spans="1:7" ht="18" x14ac:dyDescent="0.3">
      <c r="A60" s="29"/>
      <c r="B60" s="29"/>
      <c r="C60" s="33" t="s">
        <v>59</v>
      </c>
      <c r="D60" s="33"/>
      <c r="E60" s="33"/>
      <c r="F60" s="25">
        <v>2.29</v>
      </c>
      <c r="G60" s="68" t="s">
        <v>150</v>
      </c>
    </row>
    <row r="61" spans="1:7" ht="18" x14ac:dyDescent="0.3">
      <c r="A61" s="29"/>
      <c r="B61" s="29"/>
      <c r="C61" s="33" t="s">
        <v>60</v>
      </c>
      <c r="D61" s="33"/>
      <c r="E61" s="33"/>
      <c r="F61" s="25">
        <v>1.1000000000000001</v>
      </c>
      <c r="G61" s="68" t="s">
        <v>151</v>
      </c>
    </row>
    <row r="62" spans="1:7" ht="18" x14ac:dyDescent="0.3">
      <c r="A62" s="29"/>
      <c r="B62" s="29"/>
      <c r="C62" s="33" t="s">
        <v>61</v>
      </c>
      <c r="D62" s="33"/>
      <c r="E62" s="33"/>
      <c r="F62" s="25">
        <v>2.29</v>
      </c>
      <c r="G62" s="68" t="s">
        <v>152</v>
      </c>
    </row>
    <row r="63" spans="1:7" ht="18" x14ac:dyDescent="0.3">
      <c r="A63" s="30"/>
      <c r="B63" s="30"/>
      <c r="C63" s="33" t="s">
        <v>62</v>
      </c>
      <c r="D63" s="33"/>
      <c r="E63" s="33"/>
      <c r="F63" s="25">
        <v>2.29</v>
      </c>
      <c r="G63" s="68" t="s">
        <v>152</v>
      </c>
    </row>
    <row r="64" spans="1:7" x14ac:dyDescent="0.3">
      <c r="A64" s="28" t="s">
        <v>63</v>
      </c>
      <c r="B64" s="49" t="s">
        <v>64</v>
      </c>
      <c r="C64" s="50"/>
      <c r="D64" s="50"/>
      <c r="E64" s="51"/>
      <c r="F64" s="25"/>
      <c r="G64" s="68"/>
    </row>
    <row r="65" spans="1:7" ht="18" x14ac:dyDescent="0.3">
      <c r="A65" s="29"/>
      <c r="B65" s="32"/>
      <c r="C65" s="35" t="s">
        <v>65</v>
      </c>
      <c r="D65" s="35"/>
      <c r="E65" s="35"/>
      <c r="F65" s="25">
        <v>3.39</v>
      </c>
      <c r="G65" s="68" t="s">
        <v>151</v>
      </c>
    </row>
    <row r="66" spans="1:7" ht="18" x14ac:dyDescent="0.3">
      <c r="A66" s="29"/>
      <c r="B66" s="32"/>
      <c r="C66" s="35" t="s">
        <v>66</v>
      </c>
      <c r="D66" s="35"/>
      <c r="E66" s="35"/>
      <c r="F66" s="25">
        <v>2.66</v>
      </c>
      <c r="G66" s="68" t="s">
        <v>152</v>
      </c>
    </row>
    <row r="67" spans="1:7" ht="18" x14ac:dyDescent="0.3">
      <c r="A67" s="30"/>
      <c r="B67" s="32"/>
      <c r="C67" s="35" t="s">
        <v>67</v>
      </c>
      <c r="D67" s="35"/>
      <c r="E67" s="35"/>
      <c r="F67" s="25">
        <v>3.39</v>
      </c>
      <c r="G67" s="68" t="s">
        <v>150</v>
      </c>
    </row>
  </sheetData>
  <mergeCells count="77">
    <mergeCell ref="B1:E1"/>
    <mergeCell ref="A2:A9"/>
    <mergeCell ref="B2:E2"/>
    <mergeCell ref="B3:B9"/>
    <mergeCell ref="C3:E3"/>
    <mergeCell ref="C4:E4"/>
    <mergeCell ref="C5:E5"/>
    <mergeCell ref="C6:E6"/>
    <mergeCell ref="C7:E7"/>
    <mergeCell ref="C8:E8"/>
    <mergeCell ref="C9:E9"/>
    <mergeCell ref="A10:A14"/>
    <mergeCell ref="B10:E10"/>
    <mergeCell ref="B11:B14"/>
    <mergeCell ref="C11:E11"/>
    <mergeCell ref="C12:E12"/>
    <mergeCell ref="C13:E13"/>
    <mergeCell ref="C14:E14"/>
    <mergeCell ref="A15:A20"/>
    <mergeCell ref="B15:E15"/>
    <mergeCell ref="B16:B21"/>
    <mergeCell ref="C16:E16"/>
    <mergeCell ref="C17:E17"/>
    <mergeCell ref="C18:E18"/>
    <mergeCell ref="C19:E19"/>
    <mergeCell ref="C20:E20"/>
    <mergeCell ref="C21:E21"/>
    <mergeCell ref="D32:E32"/>
    <mergeCell ref="D33:E33"/>
    <mergeCell ref="D34:E34"/>
    <mergeCell ref="D35:E35"/>
    <mergeCell ref="A22:A28"/>
    <mergeCell ref="B22:E22"/>
    <mergeCell ref="B23:B28"/>
    <mergeCell ref="C23:E23"/>
    <mergeCell ref="C24:E24"/>
    <mergeCell ref="C25:C26"/>
    <mergeCell ref="D25:E25"/>
    <mergeCell ref="D26:E26"/>
    <mergeCell ref="C27:E27"/>
    <mergeCell ref="C28:E28"/>
    <mergeCell ref="D36:E36"/>
    <mergeCell ref="D37:E37"/>
    <mergeCell ref="C38:E38"/>
    <mergeCell ref="A39:A63"/>
    <mergeCell ref="B39:E39"/>
    <mergeCell ref="B40:B63"/>
    <mergeCell ref="C40:E40"/>
    <mergeCell ref="C41:E41"/>
    <mergeCell ref="D42:E42"/>
    <mergeCell ref="C43:D44"/>
    <mergeCell ref="A29:A38"/>
    <mergeCell ref="B29:E29"/>
    <mergeCell ref="B30:B38"/>
    <mergeCell ref="C30:E30"/>
    <mergeCell ref="C31:E31"/>
    <mergeCell ref="C32:C37"/>
    <mergeCell ref="C61:E61"/>
    <mergeCell ref="D45:E45"/>
    <mergeCell ref="C46:D47"/>
    <mergeCell ref="D48:E48"/>
    <mergeCell ref="C49:D50"/>
    <mergeCell ref="D51:E51"/>
    <mergeCell ref="C52:D53"/>
    <mergeCell ref="D54:E54"/>
    <mergeCell ref="C55:D56"/>
    <mergeCell ref="D57:E57"/>
    <mergeCell ref="C58:D59"/>
    <mergeCell ref="C60:E60"/>
    <mergeCell ref="C62:E62"/>
    <mergeCell ref="C63:E63"/>
    <mergeCell ref="A64:A67"/>
    <mergeCell ref="B64:E64"/>
    <mergeCell ref="B65:B67"/>
    <mergeCell ref="C65:E65"/>
    <mergeCell ref="C66:E66"/>
    <mergeCell ref="C67:E6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3"/>
  <sheetViews>
    <sheetView topLeftCell="D1" workbookViewId="0">
      <selection activeCell="G5" sqref="G5"/>
    </sheetView>
  </sheetViews>
  <sheetFormatPr defaultRowHeight="14.4" x14ac:dyDescent="0.3"/>
  <cols>
    <col min="2" max="2" width="10.6640625" customWidth="1"/>
    <col min="3" max="3" width="22.5546875" customWidth="1"/>
    <col min="5" max="5" width="3.5546875" customWidth="1"/>
    <col min="6" max="6" width="73.21875" customWidth="1"/>
  </cols>
  <sheetData>
    <row r="1" spans="1:6" ht="17.399999999999999" x14ac:dyDescent="0.3">
      <c r="A1" s="8" t="s">
        <v>0</v>
      </c>
      <c r="B1" s="8" t="s">
        <v>68</v>
      </c>
      <c r="C1" s="9" t="s">
        <v>69</v>
      </c>
      <c r="D1" s="67" t="s">
        <v>70</v>
      </c>
      <c r="E1" s="67"/>
      <c r="F1" s="67"/>
    </row>
    <row r="2" spans="1:6" ht="18" x14ac:dyDescent="0.3">
      <c r="A2" s="32">
        <v>1</v>
      </c>
      <c r="B2" s="32" t="s">
        <v>71</v>
      </c>
      <c r="C2" s="32" t="s">
        <v>72</v>
      </c>
      <c r="D2" s="10" t="s">
        <v>73</v>
      </c>
      <c r="E2" s="10"/>
      <c r="F2" s="10"/>
    </row>
    <row r="3" spans="1:6" ht="18" x14ac:dyDescent="0.3">
      <c r="A3" s="32"/>
      <c r="B3" s="32"/>
      <c r="C3" s="32"/>
      <c r="D3" s="56" t="s">
        <v>74</v>
      </c>
      <c r="E3" s="56"/>
      <c r="F3" s="56"/>
    </row>
    <row r="4" spans="1:6" ht="18" x14ac:dyDescent="0.3">
      <c r="A4" s="32"/>
      <c r="B4" s="32"/>
      <c r="C4" s="32"/>
      <c r="D4" s="56" t="s">
        <v>75</v>
      </c>
      <c r="E4" s="56"/>
      <c r="F4" s="56"/>
    </row>
    <row r="5" spans="1:6" ht="18" x14ac:dyDescent="0.3">
      <c r="A5" s="32"/>
      <c r="B5" s="32"/>
      <c r="C5" s="32"/>
      <c r="D5" s="56" t="s">
        <v>76</v>
      </c>
      <c r="E5" s="56"/>
      <c r="F5" s="56"/>
    </row>
    <row r="6" spans="1:6" ht="18" x14ac:dyDescent="0.3">
      <c r="A6" s="32"/>
      <c r="B6" s="32"/>
      <c r="C6" s="32"/>
      <c r="D6" s="56" t="s">
        <v>77</v>
      </c>
      <c r="E6" s="56"/>
      <c r="F6" s="56"/>
    </row>
    <row r="7" spans="1:6" ht="18" x14ac:dyDescent="0.3">
      <c r="A7" s="32"/>
      <c r="B7" s="32"/>
      <c r="C7" s="32"/>
      <c r="D7" s="56" t="s">
        <v>78</v>
      </c>
      <c r="E7" s="56"/>
      <c r="F7" s="56"/>
    </row>
    <row r="8" spans="1:6" ht="18" x14ac:dyDescent="0.3">
      <c r="A8" s="32"/>
      <c r="B8" s="32"/>
      <c r="C8" s="32"/>
      <c r="D8" s="56" t="s">
        <v>79</v>
      </c>
      <c r="E8" s="56"/>
      <c r="F8" s="56"/>
    </row>
    <row r="9" spans="1:6" ht="18" x14ac:dyDescent="0.3">
      <c r="A9" s="32">
        <v>2</v>
      </c>
      <c r="B9" s="32" t="s">
        <v>80</v>
      </c>
      <c r="C9" s="32" t="s">
        <v>4</v>
      </c>
      <c r="D9" s="56" t="s">
        <v>81</v>
      </c>
      <c r="E9" s="56"/>
      <c r="F9" s="56"/>
    </row>
    <row r="10" spans="1:6" ht="18" x14ac:dyDescent="0.3">
      <c r="A10" s="32"/>
      <c r="B10" s="32"/>
      <c r="C10" s="32"/>
      <c r="D10" s="56" t="s">
        <v>82</v>
      </c>
      <c r="E10" s="56"/>
      <c r="F10" s="56"/>
    </row>
    <row r="11" spans="1:6" ht="18" x14ac:dyDescent="0.3">
      <c r="A11" s="32"/>
      <c r="B11" s="32"/>
      <c r="C11" s="32"/>
      <c r="D11" s="56" t="s">
        <v>83</v>
      </c>
      <c r="E11" s="56"/>
      <c r="F11" s="56"/>
    </row>
    <row r="12" spans="1:6" ht="18" x14ac:dyDescent="0.3">
      <c r="A12" s="32"/>
      <c r="B12" s="32"/>
      <c r="C12" s="32"/>
      <c r="D12" s="56"/>
      <c r="E12" s="56" t="s">
        <v>84</v>
      </c>
      <c r="F12" s="56"/>
    </row>
    <row r="13" spans="1:6" ht="18" x14ac:dyDescent="0.3">
      <c r="A13" s="32"/>
      <c r="B13" s="32"/>
      <c r="C13" s="32"/>
      <c r="D13" s="56"/>
      <c r="E13" s="56" t="s">
        <v>85</v>
      </c>
      <c r="F13" s="56"/>
    </row>
    <row r="14" spans="1:6" ht="18" x14ac:dyDescent="0.3">
      <c r="A14" s="32"/>
      <c r="B14" s="32"/>
      <c r="C14" s="32"/>
      <c r="D14" s="56" t="s">
        <v>86</v>
      </c>
      <c r="E14" s="56"/>
      <c r="F14" s="56"/>
    </row>
    <row r="15" spans="1:6" ht="42" customHeight="1" x14ac:dyDescent="0.3">
      <c r="A15" s="28">
        <v>3</v>
      </c>
      <c r="B15" s="28" t="s">
        <v>87</v>
      </c>
      <c r="C15" s="28" t="s">
        <v>88</v>
      </c>
      <c r="D15" s="33" t="s">
        <v>128</v>
      </c>
      <c r="E15" s="33"/>
      <c r="F15" s="33"/>
    </row>
    <row r="16" spans="1:6" ht="49.8" customHeight="1" x14ac:dyDescent="0.3">
      <c r="A16" s="29"/>
      <c r="B16" s="29"/>
      <c r="C16" s="29"/>
      <c r="D16" s="33" t="s">
        <v>127</v>
      </c>
      <c r="E16" s="33"/>
      <c r="F16" s="33"/>
    </row>
    <row r="17" spans="1:6" ht="50.4" customHeight="1" x14ac:dyDescent="0.3">
      <c r="A17" s="29"/>
      <c r="B17" s="29"/>
      <c r="C17" s="29"/>
      <c r="D17" s="33" t="s">
        <v>126</v>
      </c>
      <c r="E17" s="33"/>
      <c r="F17" s="33"/>
    </row>
    <row r="18" spans="1:6" ht="40.799999999999997" customHeight="1" x14ac:dyDescent="0.3">
      <c r="A18" s="29"/>
      <c r="B18" s="29"/>
      <c r="C18" s="29"/>
      <c r="D18" s="33" t="s">
        <v>125</v>
      </c>
      <c r="E18" s="33"/>
      <c r="F18" s="33"/>
    </row>
    <row r="19" spans="1:6" ht="54" customHeight="1" x14ac:dyDescent="0.3">
      <c r="A19" s="29"/>
      <c r="B19" s="29"/>
      <c r="C19" s="29"/>
      <c r="D19" s="33" t="s">
        <v>124</v>
      </c>
      <c r="E19" s="33"/>
      <c r="F19" s="33"/>
    </row>
    <row r="20" spans="1:6" ht="52.8" customHeight="1" x14ac:dyDescent="0.3">
      <c r="A20" s="30"/>
      <c r="B20" s="30"/>
      <c r="C20" s="30"/>
      <c r="D20" s="33" t="s">
        <v>89</v>
      </c>
      <c r="E20" s="33"/>
      <c r="F20" s="33"/>
    </row>
    <row r="21" spans="1:6" ht="18" x14ac:dyDescent="0.3">
      <c r="A21" s="32">
        <v>4</v>
      </c>
      <c r="B21" s="32" t="s">
        <v>90</v>
      </c>
      <c r="C21" s="32" t="s">
        <v>29</v>
      </c>
      <c r="D21" s="56" t="s">
        <v>91</v>
      </c>
      <c r="E21" s="56"/>
      <c r="F21" s="56"/>
    </row>
    <row r="22" spans="1:6" ht="18" x14ac:dyDescent="0.3">
      <c r="A22" s="32"/>
      <c r="B22" s="32"/>
      <c r="C22" s="32"/>
      <c r="D22" s="56" t="s">
        <v>92</v>
      </c>
      <c r="E22" s="56"/>
      <c r="F22" s="56"/>
    </row>
    <row r="23" spans="1:6" ht="18" x14ac:dyDescent="0.3">
      <c r="A23" s="32"/>
      <c r="B23" s="32"/>
      <c r="C23" s="32"/>
      <c r="D23" s="58"/>
      <c r="E23" s="56" t="s">
        <v>93</v>
      </c>
      <c r="F23" s="56"/>
    </row>
    <row r="24" spans="1:6" ht="18" x14ac:dyDescent="0.3">
      <c r="A24" s="32"/>
      <c r="B24" s="32"/>
      <c r="C24" s="32"/>
      <c r="D24" s="58"/>
      <c r="E24" s="58"/>
      <c r="F24" s="11" t="s">
        <v>94</v>
      </c>
    </row>
    <row r="25" spans="1:6" ht="18" x14ac:dyDescent="0.3">
      <c r="A25" s="32"/>
      <c r="B25" s="32"/>
      <c r="C25" s="32"/>
      <c r="D25" s="58"/>
      <c r="E25" s="58"/>
      <c r="F25" s="11" t="s">
        <v>95</v>
      </c>
    </row>
    <row r="26" spans="1:6" ht="18" x14ac:dyDescent="0.3">
      <c r="A26" s="32"/>
      <c r="B26" s="32"/>
      <c r="C26" s="32"/>
      <c r="D26" s="66" t="s">
        <v>96</v>
      </c>
      <c r="E26" s="66"/>
      <c r="F26" s="66"/>
    </row>
    <row r="27" spans="1:6" ht="18" x14ac:dyDescent="0.3">
      <c r="A27" s="32"/>
      <c r="B27" s="32"/>
      <c r="C27" s="32"/>
      <c r="D27" s="56" t="s">
        <v>97</v>
      </c>
      <c r="E27" s="56"/>
      <c r="F27" s="56"/>
    </row>
    <row r="28" spans="1:6" ht="18" x14ac:dyDescent="0.3">
      <c r="A28" s="28">
        <v>5</v>
      </c>
      <c r="B28" s="28" t="s">
        <v>98</v>
      </c>
      <c r="C28" s="28" t="s">
        <v>36</v>
      </c>
      <c r="D28" s="56" t="s">
        <v>99</v>
      </c>
      <c r="E28" s="56"/>
      <c r="F28" s="56"/>
    </row>
    <row r="29" spans="1:6" ht="18" x14ac:dyDescent="0.3">
      <c r="A29" s="29"/>
      <c r="B29" s="29"/>
      <c r="C29" s="29"/>
      <c r="D29" s="56" t="s">
        <v>100</v>
      </c>
      <c r="E29" s="56"/>
      <c r="F29" s="56"/>
    </row>
    <row r="30" spans="1:6" ht="31.8" customHeight="1" x14ac:dyDescent="0.3">
      <c r="A30" s="29"/>
      <c r="B30" s="29"/>
      <c r="C30" s="29"/>
      <c r="D30" s="60"/>
      <c r="E30" s="47" t="s">
        <v>133</v>
      </c>
      <c r="F30" s="48"/>
    </row>
    <row r="31" spans="1:6" ht="36" customHeight="1" x14ac:dyDescent="0.3">
      <c r="A31" s="29"/>
      <c r="B31" s="29"/>
      <c r="C31" s="29"/>
      <c r="D31" s="61"/>
      <c r="E31" s="33" t="s">
        <v>132</v>
      </c>
      <c r="F31" s="33"/>
    </row>
    <row r="32" spans="1:6" ht="36.6" customHeight="1" x14ac:dyDescent="0.3">
      <c r="A32" s="29"/>
      <c r="B32" s="29"/>
      <c r="C32" s="29"/>
      <c r="D32" s="61"/>
      <c r="E32" s="33" t="s">
        <v>131</v>
      </c>
      <c r="F32" s="33"/>
    </row>
    <row r="33" spans="1:6" ht="34.799999999999997" customHeight="1" x14ac:dyDescent="0.3">
      <c r="A33" s="29"/>
      <c r="B33" s="29"/>
      <c r="C33" s="29"/>
      <c r="D33" s="61"/>
      <c r="E33" s="33" t="s">
        <v>130</v>
      </c>
      <c r="F33" s="33"/>
    </row>
    <row r="34" spans="1:6" ht="37.799999999999997" customHeight="1" x14ac:dyDescent="0.3">
      <c r="A34" s="29"/>
      <c r="B34" s="29"/>
      <c r="C34" s="29"/>
      <c r="D34" s="61"/>
      <c r="E34" s="33" t="s">
        <v>129</v>
      </c>
      <c r="F34" s="33"/>
    </row>
    <row r="35" spans="1:6" ht="36" customHeight="1" x14ac:dyDescent="0.3">
      <c r="A35" s="29"/>
      <c r="B35" s="29"/>
      <c r="C35" s="29"/>
      <c r="D35" s="62"/>
      <c r="E35" s="33" t="s">
        <v>101</v>
      </c>
      <c r="F35" s="33"/>
    </row>
    <row r="36" spans="1:6" ht="18" x14ac:dyDescent="0.3">
      <c r="A36" s="30"/>
      <c r="B36" s="30"/>
      <c r="C36" s="30"/>
      <c r="D36" s="56" t="s">
        <v>102</v>
      </c>
      <c r="E36" s="56"/>
      <c r="F36" s="56"/>
    </row>
    <row r="37" spans="1:6" ht="18" x14ac:dyDescent="0.3">
      <c r="A37" s="28">
        <v>6</v>
      </c>
      <c r="B37" s="28" t="s">
        <v>103</v>
      </c>
      <c r="C37" s="28" t="s">
        <v>47</v>
      </c>
      <c r="D37" s="56" t="s">
        <v>104</v>
      </c>
      <c r="E37" s="56"/>
      <c r="F37" s="56"/>
    </row>
    <row r="38" spans="1:6" ht="18" x14ac:dyDescent="0.3">
      <c r="A38" s="29"/>
      <c r="B38" s="29"/>
      <c r="C38" s="29"/>
      <c r="D38" s="56" t="s">
        <v>105</v>
      </c>
      <c r="E38" s="56"/>
      <c r="F38" s="56"/>
    </row>
    <row r="39" spans="1:6" ht="18" x14ac:dyDescent="0.3">
      <c r="A39" s="29"/>
      <c r="B39" s="29"/>
      <c r="C39" s="29"/>
      <c r="D39" s="63"/>
      <c r="E39" s="56" t="s">
        <v>138</v>
      </c>
      <c r="F39" s="56"/>
    </row>
    <row r="40" spans="1:6" ht="18" x14ac:dyDescent="0.3">
      <c r="A40" s="29"/>
      <c r="B40" s="29"/>
      <c r="C40" s="29"/>
      <c r="D40" s="64"/>
      <c r="E40" s="58"/>
      <c r="F40" s="10" t="s">
        <v>106</v>
      </c>
    </row>
    <row r="41" spans="1:6" ht="18" x14ac:dyDescent="0.3">
      <c r="A41" s="29"/>
      <c r="B41" s="29"/>
      <c r="C41" s="29"/>
      <c r="D41" s="64"/>
      <c r="E41" s="58"/>
      <c r="F41" s="10" t="s">
        <v>107</v>
      </c>
    </row>
    <row r="42" spans="1:6" ht="18" x14ac:dyDescent="0.3">
      <c r="A42" s="29"/>
      <c r="B42" s="29"/>
      <c r="C42" s="29"/>
      <c r="D42" s="64"/>
      <c r="E42" s="56" t="s">
        <v>137</v>
      </c>
      <c r="F42" s="56"/>
    </row>
    <row r="43" spans="1:6" ht="18" x14ac:dyDescent="0.3">
      <c r="A43" s="29"/>
      <c r="B43" s="29"/>
      <c r="C43" s="29"/>
      <c r="D43" s="64"/>
      <c r="E43" s="58"/>
      <c r="F43" s="10" t="s">
        <v>108</v>
      </c>
    </row>
    <row r="44" spans="1:6" ht="18" x14ac:dyDescent="0.3">
      <c r="A44" s="29"/>
      <c r="B44" s="29"/>
      <c r="C44" s="29"/>
      <c r="D44" s="64"/>
      <c r="E44" s="58"/>
      <c r="F44" s="10" t="s">
        <v>109</v>
      </c>
    </row>
    <row r="45" spans="1:6" ht="20.399999999999999" customHeight="1" x14ac:dyDescent="0.3">
      <c r="A45" s="29"/>
      <c r="B45" s="29"/>
      <c r="C45" s="29"/>
      <c r="D45" s="64"/>
      <c r="E45" s="33" t="s">
        <v>136</v>
      </c>
      <c r="F45" s="33"/>
    </row>
    <row r="46" spans="1:6" ht="18" x14ac:dyDescent="0.3">
      <c r="A46" s="29"/>
      <c r="B46" s="29"/>
      <c r="C46" s="29"/>
      <c r="D46" s="64"/>
      <c r="E46" s="58"/>
      <c r="F46" s="10" t="s">
        <v>110</v>
      </c>
    </row>
    <row r="47" spans="1:6" ht="18" x14ac:dyDescent="0.3">
      <c r="A47" s="29"/>
      <c r="B47" s="29"/>
      <c r="C47" s="29"/>
      <c r="D47" s="64"/>
      <c r="E47" s="58"/>
      <c r="F47" s="10" t="s">
        <v>111</v>
      </c>
    </row>
    <row r="48" spans="1:6" ht="40.200000000000003" customHeight="1" x14ac:dyDescent="0.3">
      <c r="A48" s="29"/>
      <c r="B48" s="29"/>
      <c r="C48" s="29"/>
      <c r="D48" s="64"/>
      <c r="E48" s="33" t="s">
        <v>135</v>
      </c>
      <c r="F48" s="33"/>
    </row>
    <row r="49" spans="1:6" ht="18" x14ac:dyDescent="0.3">
      <c r="A49" s="29"/>
      <c r="B49" s="29"/>
      <c r="C49" s="29"/>
      <c r="D49" s="64"/>
      <c r="E49" s="58"/>
      <c r="F49" s="10" t="s">
        <v>112</v>
      </c>
    </row>
    <row r="50" spans="1:6" ht="18" x14ac:dyDescent="0.3">
      <c r="A50" s="29"/>
      <c r="B50" s="29"/>
      <c r="C50" s="29"/>
      <c r="D50" s="64"/>
      <c r="E50" s="58"/>
      <c r="F50" s="10" t="s">
        <v>113</v>
      </c>
    </row>
    <row r="51" spans="1:6" ht="18" x14ac:dyDescent="0.3">
      <c r="A51" s="29"/>
      <c r="B51" s="29"/>
      <c r="C51" s="29"/>
      <c r="D51" s="64"/>
      <c r="E51" s="33" t="s">
        <v>134</v>
      </c>
      <c r="F51" s="33"/>
    </row>
    <row r="52" spans="1:6" ht="18" x14ac:dyDescent="0.3">
      <c r="A52" s="29"/>
      <c r="B52" s="29"/>
      <c r="C52" s="29"/>
      <c r="D52" s="64"/>
      <c r="E52" s="58"/>
      <c r="F52" s="10" t="s">
        <v>114</v>
      </c>
    </row>
    <row r="53" spans="1:6" ht="18" x14ac:dyDescent="0.3">
      <c r="A53" s="29"/>
      <c r="B53" s="29"/>
      <c r="C53" s="29"/>
      <c r="D53" s="64"/>
      <c r="E53" s="58"/>
      <c r="F53" s="10" t="s">
        <v>115</v>
      </c>
    </row>
    <row r="54" spans="1:6" ht="18" x14ac:dyDescent="0.3">
      <c r="A54" s="29"/>
      <c r="B54" s="29"/>
      <c r="C54" s="29"/>
      <c r="D54" s="64"/>
      <c r="E54" s="33" t="s">
        <v>116</v>
      </c>
      <c r="F54" s="33"/>
    </row>
    <row r="55" spans="1:6" ht="18" x14ac:dyDescent="0.3">
      <c r="A55" s="29"/>
      <c r="B55" s="29"/>
      <c r="C55" s="29"/>
      <c r="D55" s="64"/>
      <c r="E55" s="58"/>
      <c r="F55" s="10" t="s">
        <v>117</v>
      </c>
    </row>
    <row r="56" spans="1:6" ht="18" x14ac:dyDescent="0.3">
      <c r="A56" s="29"/>
      <c r="B56" s="29"/>
      <c r="C56" s="29"/>
      <c r="D56" s="65"/>
      <c r="E56" s="58"/>
      <c r="F56" s="10" t="s">
        <v>118</v>
      </c>
    </row>
    <row r="57" spans="1:6" ht="18" x14ac:dyDescent="0.3">
      <c r="A57" s="29"/>
      <c r="B57" s="29"/>
      <c r="C57" s="29"/>
      <c r="D57" s="56" t="s">
        <v>119</v>
      </c>
      <c r="E57" s="56"/>
      <c r="F57" s="56"/>
    </row>
    <row r="58" spans="1:6" ht="18" x14ac:dyDescent="0.3">
      <c r="A58" s="29"/>
      <c r="B58" s="29"/>
      <c r="C58" s="29"/>
      <c r="D58" s="56" t="s">
        <v>120</v>
      </c>
      <c r="E58" s="56"/>
      <c r="F58" s="56"/>
    </row>
    <row r="59" spans="1:6" ht="18" x14ac:dyDescent="0.3">
      <c r="A59" s="29"/>
      <c r="B59" s="29"/>
      <c r="C59" s="29"/>
      <c r="D59" s="57" t="s">
        <v>121</v>
      </c>
      <c r="E59" s="57"/>
      <c r="F59" s="57"/>
    </row>
    <row r="60" spans="1:6" ht="18" x14ac:dyDescent="0.3">
      <c r="A60" s="30"/>
      <c r="B60" s="30"/>
      <c r="C60" s="30"/>
      <c r="D60" s="57" t="s">
        <v>122</v>
      </c>
      <c r="E60" s="57"/>
      <c r="F60" s="57"/>
    </row>
    <row r="61" spans="1:6" ht="18" x14ac:dyDescent="0.35">
      <c r="A61" s="32">
        <v>7</v>
      </c>
      <c r="B61" s="32" t="s">
        <v>63</v>
      </c>
      <c r="C61" s="32" t="s">
        <v>123</v>
      </c>
      <c r="D61" s="59" t="s">
        <v>139</v>
      </c>
      <c r="E61" s="59"/>
      <c r="F61" s="59"/>
    </row>
    <row r="62" spans="1:6" ht="18" x14ac:dyDescent="0.35">
      <c r="A62" s="32"/>
      <c r="B62" s="32"/>
      <c r="C62" s="32"/>
      <c r="D62" s="59" t="s">
        <v>140</v>
      </c>
      <c r="E62" s="59"/>
      <c r="F62" s="59"/>
    </row>
    <row r="63" spans="1:6" ht="18" x14ac:dyDescent="0.35">
      <c r="A63" s="32"/>
      <c r="B63" s="32"/>
      <c r="C63" s="32"/>
      <c r="D63" s="59" t="s">
        <v>141</v>
      </c>
      <c r="E63" s="59"/>
      <c r="F63" s="59"/>
    </row>
  </sheetData>
  <mergeCells count="80">
    <mergeCell ref="D1:F1"/>
    <mergeCell ref="A2:A8"/>
    <mergeCell ref="B2:B8"/>
    <mergeCell ref="C2:C8"/>
    <mergeCell ref="D3:F3"/>
    <mergeCell ref="D4:F4"/>
    <mergeCell ref="D5:F5"/>
    <mergeCell ref="D6:F6"/>
    <mergeCell ref="D7:F7"/>
    <mergeCell ref="D8:F8"/>
    <mergeCell ref="D20:F20"/>
    <mergeCell ref="A9:A14"/>
    <mergeCell ref="B9:B14"/>
    <mergeCell ref="C9:C14"/>
    <mergeCell ref="D9:F9"/>
    <mergeCell ref="D10:F10"/>
    <mergeCell ref="D11:F11"/>
    <mergeCell ref="D12:D13"/>
    <mergeCell ref="E12:F12"/>
    <mergeCell ref="E13:F13"/>
    <mergeCell ref="D14:F14"/>
    <mergeCell ref="D15:F15"/>
    <mergeCell ref="D16:F16"/>
    <mergeCell ref="D17:F17"/>
    <mergeCell ref="D18:F18"/>
    <mergeCell ref="D19:F19"/>
    <mergeCell ref="D26:F26"/>
    <mergeCell ref="D27:F27"/>
    <mergeCell ref="D28:F28"/>
    <mergeCell ref="D29:F29"/>
    <mergeCell ref="E30:F30"/>
    <mergeCell ref="D21:F21"/>
    <mergeCell ref="D22:F22"/>
    <mergeCell ref="D23:D25"/>
    <mergeCell ref="E23:F23"/>
    <mergeCell ref="E24:E25"/>
    <mergeCell ref="E43:E44"/>
    <mergeCell ref="E45:F45"/>
    <mergeCell ref="E46:E47"/>
    <mergeCell ref="E34:F34"/>
    <mergeCell ref="E35:F35"/>
    <mergeCell ref="D36:F36"/>
    <mergeCell ref="D37:F37"/>
    <mergeCell ref="D38:F38"/>
    <mergeCell ref="D30:D35"/>
    <mergeCell ref="E33:F33"/>
    <mergeCell ref="E31:F31"/>
    <mergeCell ref="E32:F32"/>
    <mergeCell ref="D39:D56"/>
    <mergeCell ref="A61:A63"/>
    <mergeCell ref="B61:B63"/>
    <mergeCell ref="C61:C63"/>
    <mergeCell ref="D61:F61"/>
    <mergeCell ref="D62:F62"/>
    <mergeCell ref="D63:F63"/>
    <mergeCell ref="A15:A20"/>
    <mergeCell ref="B15:B20"/>
    <mergeCell ref="C15:C20"/>
    <mergeCell ref="A28:A36"/>
    <mergeCell ref="B28:B36"/>
    <mergeCell ref="C28:C36"/>
    <mergeCell ref="A21:A27"/>
    <mergeCell ref="B21:B27"/>
    <mergeCell ref="C21:C27"/>
    <mergeCell ref="C37:C60"/>
    <mergeCell ref="B37:B60"/>
    <mergeCell ref="A37:A60"/>
    <mergeCell ref="D57:F57"/>
    <mergeCell ref="D58:F58"/>
    <mergeCell ref="D59:F59"/>
    <mergeCell ref="D60:F60"/>
    <mergeCell ref="E54:F54"/>
    <mergeCell ref="E55:E56"/>
    <mergeCell ref="E48:F48"/>
    <mergeCell ref="E49:E50"/>
    <mergeCell ref="E51:F51"/>
    <mergeCell ref="E52:E53"/>
    <mergeCell ref="E39:F39"/>
    <mergeCell ref="E40:E41"/>
    <mergeCell ref="E42:F4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ULTG</vt:lpstr>
      <vt:lpstr>Chi phí</vt:lpstr>
      <vt:lpstr>Pcctcv</vt:lpstr>
      <vt:lpstr>Bảng công việc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mediamart</dc:creator>
  <cp:lastModifiedBy>mediamart</cp:lastModifiedBy>
  <dcterms:created xsi:type="dcterms:W3CDTF">2024-02-29T14:59:00Z</dcterms:created>
  <dcterms:modified xsi:type="dcterms:W3CDTF">2024-03-28T18:58:00Z</dcterms:modified>
</cp:coreProperties>
</file>