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4" autoFilterDateGrouping="1" firstSheet="0" minimized="0" showHorizontalScroll="1" showSheetTabs="1" showVerticalScroll="1" tabRatio="600" visibility="visible"/>
  </bookViews>
  <sheets>
    <sheet name="Biểu 1a" sheetId="1" r:id="rId4"/>
    <sheet name="Biểu 1B" sheetId="2" r:id="rId5"/>
    <sheet name="Bieu 1C" sheetId="3" r:id="rId6"/>
    <sheet name="Bieu 2" sheetId="4" r:id="rId7"/>
    <sheet name="Bieu 3" sheetId="5" r:id="rId8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<sst xmlns="http://schemas.openxmlformats.org/spreadsheetml/2006/main" uniqueCount="1328">
  <si>
    <t>PHÒNG GD&amp;ĐT HUYỆN VĂN YÊN</t>
  </si>
  <si>
    <t>BIỂU 1A -T</t>
  </si>
  <si>
    <t>TRƯỜNG PTDTBT TIỂU HỌC MỎ VÀNG</t>
  </si>
  <si>
    <t xml:space="preserve">DANH SÁCH </t>
  </si>
  <si>
    <t>Học sinh bán trú  đề nghị hưởng chính sách hỗ trợ theo Nghị định số 116/2016/NĐ-CP năm học 2019-2020</t>
  </si>
  <si>
    <t>TT</t>
  </si>
  <si>
    <t>Họ và tên</t>
  </si>
  <si>
    <t>Lớp</t>
  </si>
  <si>
    <t>Ngày tháng năm sinh</t>
  </si>
  <si>
    <t>Giới tính</t>
  </si>
  <si>
    <t xml:space="preserve">Dân tộc </t>
  </si>
  <si>
    <t xml:space="preserve">Khoảng cách từ nhà đến trường (ghi số km) </t>
  </si>
  <si>
    <t>Họ tên cha (mẹ hoặc người giám hộ)</t>
  </si>
  <si>
    <r>
      <t xml:space="preserve">Địa chỉ thường trú
</t>
    </r>
    <r>
      <rPr>
        <rFont val="Times New Roman"/>
        <b val="false"/>
        <i val="false"/>
        <strike val="false"/>
        <color rgb="FF000000"/>
        <sz val="11"/>
        <u val="none"/>
      </rPr>
      <t xml:space="preserve">(Ghi rõ tên thôn, xã, huyện  theo Hộ khẩu)</t>
    </r>
  </si>
  <si>
    <t>Chỗ ở (đánh số 1 vào ô 13 hoặc 14)</t>
  </si>
  <si>
    <r>
      <rPr>
        <rFont val="Times New Roman"/>
        <b val="true"/>
        <i val="false"/>
        <strike val="false"/>
        <color rgb="FF000000"/>
        <sz val="12"/>
        <u val="none"/>
      </rPr>
      <t xml:space="preserve">Địa chỉ ở trọ:       </t>
    </r>
    <r>
      <rPr>
        <rFont val="Times New Roman"/>
        <b val="true"/>
        <i val="false"/>
        <strike val="false"/>
        <color rgb="FF000000"/>
        <sz val="11"/>
        <u val="none"/>
      </rPr>
      <t xml:space="preserve">                      Tên chủ hộ, số điện thoại, địa chỉ </t>
    </r>
    <r>
      <rPr>
        <rFont val="Times New Roman"/>
        <b val="false"/>
        <i val="true"/>
        <strike val="false"/>
        <color rgb="FF000000"/>
        <sz val="11"/>
        <u val="none"/>
      </rPr>
      <t xml:space="preserve">(tổ/ thôn/bản xã)</t>
    </r>
  </si>
  <si>
    <t xml:space="preserve">Nhà ở xa trường (km)    </t>
  </si>
  <si>
    <t xml:space="preserve">Giao thông đi lại khó khăn </t>
  </si>
  <si>
    <t xml:space="preserve">Nam </t>
  </si>
  <si>
    <t>Nữ</t>
  </si>
  <si>
    <t>Hộ khẩu vùng 3 học ở trường vùng 3 (Km)</t>
  </si>
  <si>
    <t>Hộ khẩu vùng 3 học ở trường vùng 2 (Km)</t>
  </si>
  <si>
    <t>Thôn</t>
  </si>
  <si>
    <t>Xã</t>
  </si>
  <si>
    <t>Huyện</t>
  </si>
  <si>
    <t>Trong trường</t>
  </si>
  <si>
    <t>Trọ ngoài</t>
  </si>
  <si>
    <t>A</t>
  </si>
  <si>
    <t>Học sinh bán trú  được hưởng chính sách hỗ trợ  từ năm học 2018 - 2019 chuyển sang</t>
  </si>
  <si>
    <t>A1</t>
  </si>
  <si>
    <t>Cấp tiểu học</t>
  </si>
  <si>
    <t>I</t>
  </si>
  <si>
    <t>HS ở trong trường</t>
  </si>
  <si>
    <t>Hờ A Trường</t>
  </si>
  <si>
    <t>1B</t>
  </si>
  <si>
    <t>13/10/2012</t>
  </si>
  <si>
    <t>Nam</t>
  </si>
  <si>
    <t>Mông</t>
  </si>
  <si>
    <t>18km</t>
  </si>
  <si>
    <t>Hờ A Tủa</t>
  </si>
  <si>
    <t>Khe Lóng 3</t>
  </si>
  <si>
    <t>Mỏ Vàng</t>
  </si>
  <si>
    <t xml:space="preserve"> Văn Yên</t>
  </si>
  <si>
    <t>Hoàng Đức Khải</t>
  </si>
  <si>
    <t>2A</t>
  </si>
  <si>
    <t>21/10/2011</t>
  </si>
  <si>
    <t>7 Km</t>
  </si>
  <si>
    <t>Hoàng Văn Hưng</t>
  </si>
  <si>
    <t xml:space="preserve">Giàn Dầu </t>
  </si>
  <si>
    <t xml:space="preserve"> Mỏ Vàng</t>
  </si>
  <si>
    <t>Vàng A Căng</t>
  </si>
  <si>
    <t>22/7/2012</t>
  </si>
  <si>
    <t>Vàng A Khua</t>
  </si>
  <si>
    <t>Khe Lóng 2</t>
  </si>
  <si>
    <t>Sùng A Chung</t>
  </si>
  <si>
    <t>15/11/2012</t>
  </si>
  <si>
    <t>Sùng A Chư</t>
  </si>
  <si>
    <t>Phùng Xuân Đức</t>
  </si>
  <si>
    <t>26/11/2012</t>
  </si>
  <si>
    <t>Dao</t>
  </si>
  <si>
    <t>14km</t>
  </si>
  <si>
    <t>Phùng Thừa Lâm</t>
  </si>
  <si>
    <t>Khe Đâm</t>
  </si>
  <si>
    <t>Vàng Thị Hương</t>
  </si>
  <si>
    <t>22/05/2012</t>
  </si>
  <si>
    <t>17.5km</t>
  </si>
  <si>
    <t>Vàng A Nhì</t>
  </si>
  <si>
    <t>Giàng A Là</t>
  </si>
  <si>
    <t>24/08/2012</t>
  </si>
  <si>
    <t>Giàng A Lông</t>
  </si>
  <si>
    <t>Giàng Thị Mái</t>
  </si>
  <si>
    <t>10/01/2012</t>
  </si>
  <si>
    <t>Giàng A Nhì</t>
  </si>
  <si>
    <t>Vàng Thị Sua</t>
  </si>
  <si>
    <t>12/09/2012</t>
  </si>
  <si>
    <t>17km</t>
  </si>
  <si>
    <t>Vàng A Su</t>
  </si>
  <si>
    <t>Mùa Anh Tuấn</t>
  </si>
  <si>
    <t>15km</t>
  </si>
  <si>
    <t>Mùa A Lầu</t>
  </si>
  <si>
    <t>Đặng Quý An</t>
  </si>
  <si>
    <t>28/03/2012</t>
  </si>
  <si>
    <t>Đặng Văn Nhị</t>
  </si>
  <si>
    <t>Sủng A Cáng</t>
  </si>
  <si>
    <t>06/03/2012</t>
  </si>
  <si>
    <t>22km</t>
  </si>
  <si>
    <t>Sủng A Súa</t>
  </si>
  <si>
    <t xml:space="preserve">Khe Lóng 2 </t>
  </si>
  <si>
    <t>Mua Thị Chư</t>
  </si>
  <si>
    <t>09/12/2012</t>
  </si>
  <si>
    <t xml:space="preserve"> Nữ</t>
  </si>
  <si>
    <t>Mua A Rua</t>
  </si>
  <si>
    <t>Sổng Thị Dở</t>
  </si>
  <si>
    <t>11/10/2011</t>
  </si>
  <si>
    <t>21km</t>
  </si>
  <si>
    <t>Sổng A Páo</t>
  </si>
  <si>
    <t xml:space="preserve">Giàng A Dóng </t>
  </si>
  <si>
    <t>22/03/2012</t>
  </si>
  <si>
    <t>25km</t>
  </si>
  <si>
    <t>Giàng A Rùa</t>
  </si>
  <si>
    <t>Giàng Thị Sênh</t>
  </si>
  <si>
    <t>22/10/2012</t>
  </si>
  <si>
    <t>24km</t>
  </si>
  <si>
    <t>Giàng A Lai</t>
  </si>
  <si>
    <t>Mùa Thị Chi</t>
  </si>
  <si>
    <t>2B</t>
  </si>
  <si>
    <t>11/03/2012</t>
  </si>
  <si>
    <t>Mùa A Tú</t>
  </si>
  <si>
    <t>Mua A Dua</t>
  </si>
  <si>
    <t>10/10/2012</t>
  </si>
  <si>
    <t>Mua A Sếnh</t>
  </si>
  <si>
    <t>Đặng Thị Ghến</t>
  </si>
  <si>
    <t>04/02/2012</t>
  </si>
  <si>
    <t>Đặng Văn Sính</t>
  </si>
  <si>
    <t>Triệu Thị Pham</t>
  </si>
  <si>
    <t>26/09/2012</t>
  </si>
  <si>
    <t>Triệu Văn Đức</t>
  </si>
  <si>
    <t>Triệu Thị Nhị</t>
  </si>
  <si>
    <t>27/06/2012</t>
  </si>
  <si>
    <t>Đặng Thị Nhất</t>
  </si>
  <si>
    <t>Giàng A Phong</t>
  </si>
  <si>
    <t>02/07/2012</t>
  </si>
  <si>
    <t>Giàng A Dơ</t>
  </si>
  <si>
    <t>Đặng Đăng Phúc</t>
  </si>
  <si>
    <t>28/06/2012</t>
  </si>
  <si>
    <t>14,5km</t>
  </si>
  <si>
    <t>Đặng Qúy Tài</t>
  </si>
  <si>
    <t>Sổng Thị Xùa</t>
  </si>
  <si>
    <t>21/08/2012</t>
  </si>
  <si>
    <t>Sổng A Gia</t>
  </si>
  <si>
    <t>Mùa Thị Cha</t>
  </si>
  <si>
    <t>23/09/2012</t>
  </si>
  <si>
    <t>Mùa A Của</t>
  </si>
  <si>
    <t>Phùng Văn Dất</t>
  </si>
  <si>
    <t>22/04/2012</t>
  </si>
  <si>
    <t>16km</t>
  </si>
  <si>
    <t>Phùng Văn Chạn</t>
  </si>
  <si>
    <t>Giàng Thị Dông</t>
  </si>
  <si>
    <t>23/10/2012</t>
  </si>
  <si>
    <t>20km</t>
  </si>
  <si>
    <t>Giàng A Ninh</t>
  </si>
  <si>
    <t>Triệu Thị Duấn</t>
  </si>
  <si>
    <t>24/05/2012</t>
  </si>
  <si>
    <t>19km</t>
  </si>
  <si>
    <t>Triệu Hữu Bảo</t>
  </si>
  <si>
    <t>Sổng A Hài</t>
  </si>
  <si>
    <t>06/11/2012</t>
  </si>
  <si>
    <t>23km</t>
  </si>
  <si>
    <t>Sổng A Chẳng</t>
  </si>
  <si>
    <t>Mua A Páo</t>
  </si>
  <si>
    <t>25/10/2012</t>
  </si>
  <si>
    <t>Mua A Lừ</t>
  </si>
  <si>
    <t>Mua A Quang</t>
  </si>
  <si>
    <t>02/03/2012</t>
  </si>
  <si>
    <t>Mua A Lang</t>
  </si>
  <si>
    <t>Vàng Thị Sâu</t>
  </si>
  <si>
    <t>15/05/2012</t>
  </si>
  <si>
    <t>Vàng A Chá</t>
  </si>
  <si>
    <t>Vàng A Tú</t>
  </si>
  <si>
    <t>2C</t>
  </si>
  <si>
    <t>25/4/2012</t>
  </si>
  <si>
    <t>22 km</t>
  </si>
  <si>
    <t>Vàng A Da</t>
  </si>
  <si>
    <t>Mua A Tỷ</t>
  </si>
  <si>
    <t>Mua A Nhà</t>
  </si>
  <si>
    <t>Vàng Thị Thu</t>
  </si>
  <si>
    <t>21/11/2012</t>
  </si>
  <si>
    <t>23 km</t>
  </si>
  <si>
    <t>Vàng A Hành</t>
  </si>
  <si>
    <t>Vàng A Dân</t>
  </si>
  <si>
    <t>15/9/2012</t>
  </si>
  <si>
    <t>21 km</t>
  </si>
  <si>
    <t>Vàng A Po</t>
  </si>
  <si>
    <t>Triệu Tòn Dất</t>
  </si>
  <si>
    <t>17 km</t>
  </si>
  <si>
    <t>Triệu Văn Năm</t>
  </si>
  <si>
    <t>Mua Thị Dở</t>
  </si>
  <si>
    <t>13/4/2012</t>
  </si>
  <si>
    <t>Mua A Lâu</t>
  </si>
  <si>
    <t>Mua Thị Mo</t>
  </si>
  <si>
    <t>18 km</t>
  </si>
  <si>
    <t>Mua Thị Dinh</t>
  </si>
  <si>
    <t>16 km</t>
  </si>
  <si>
    <t>Đặng Văn Lớ</t>
  </si>
  <si>
    <t>Giàng Thị Pàng</t>
  </si>
  <si>
    <t>15 km</t>
  </si>
  <si>
    <t>Giàng A Vư</t>
  </si>
  <si>
    <t>Giàng Thị Tồng</t>
  </si>
  <si>
    <t>Giàng A Câu</t>
  </si>
  <si>
    <t>Văn Yên</t>
  </si>
  <si>
    <t>Mùa A Lang</t>
  </si>
  <si>
    <t>Sùng A Dương</t>
  </si>
  <si>
    <t>Sùng A Tủa</t>
  </si>
  <si>
    <t>19/06/2012</t>
  </si>
  <si>
    <t>3,5km</t>
  </si>
  <si>
    <t>Đặng Kim Thanh</t>
  </si>
  <si>
    <t>Trung Tâm</t>
  </si>
  <si>
    <t>Giàng Văn Thanh</t>
  </si>
  <si>
    <t>4 km</t>
  </si>
  <si>
    <t>Giàng A Vảng</t>
  </si>
  <si>
    <t>Triệu Tiến Kim</t>
  </si>
  <si>
    <t>28/12/2012</t>
  </si>
  <si>
    <t>14 km</t>
  </si>
  <si>
    <t>Triệu Văn Nhị</t>
  </si>
  <si>
    <t>1</t>
  </si>
  <si>
    <t xml:space="preserve"> Thào Thị Chư</t>
  </si>
  <si>
    <t>3A</t>
  </si>
  <si>
    <t>06/12/2010</t>
  </si>
  <si>
    <t>10km</t>
  </si>
  <si>
    <t>Thào A Mềnh</t>
  </si>
  <si>
    <t>Sùng Thị Cua</t>
  </si>
  <si>
    <t>13/07/2011</t>
  </si>
  <si>
    <t>Sùng A Gi</t>
  </si>
  <si>
    <t>Sổng Thị Lư</t>
  </si>
  <si>
    <t>20/1/2011</t>
  </si>
  <si>
    <t>Đặng Phương Thảo</t>
  </si>
  <si>
    <t>03/02/2011</t>
  </si>
  <si>
    <t>12 km</t>
  </si>
  <si>
    <t>Đặng Văn Bảy</t>
  </si>
  <si>
    <t>Mùa Thị Thương</t>
  </si>
  <si>
    <t>08/12/2011</t>
  </si>
  <si>
    <t>Mùa A Lử</t>
  </si>
  <si>
    <t>Cư A Vàng</t>
  </si>
  <si>
    <t>11/2/2011</t>
  </si>
  <si>
    <t>6 km</t>
  </si>
  <si>
    <t>Cư A Vư</t>
  </si>
  <si>
    <t>Hờ A Giàng</t>
  </si>
  <si>
    <t>12/07/2009</t>
  </si>
  <si>
    <t>Hờ A Dơ</t>
  </si>
  <si>
    <t>Vàng A Khóa</t>
  </si>
  <si>
    <t>18/10/2011</t>
  </si>
  <si>
    <t>Vàng A Trứ</t>
  </si>
  <si>
    <t>Phùng Văn Ton</t>
  </si>
  <si>
    <t>18/6/2011</t>
  </si>
  <si>
    <t>Phùng Văn Long</t>
  </si>
  <si>
    <t>Mùa Thị Phương</t>
  </si>
  <si>
    <t>17/11/2011</t>
  </si>
  <si>
    <t>24 km</t>
  </si>
  <si>
    <t>Mùa A Cảnh</t>
  </si>
  <si>
    <t>Giàng Thị Dại</t>
  </si>
  <si>
    <t>5 km</t>
  </si>
  <si>
    <t>Giàng A Chua</t>
  </si>
  <si>
    <t>Sủng Duy Mạnh</t>
  </si>
  <si>
    <t>26/1/2011</t>
  </si>
  <si>
    <t>Sủng A Bình</t>
  </si>
  <si>
    <t>Mua A Hưng</t>
  </si>
  <si>
    <t>20/07/2011</t>
  </si>
  <si>
    <t>Vàng Thị Chu</t>
  </si>
  <si>
    <t>Giàng A Tu</t>
  </si>
  <si>
    <t>08/09/2011</t>
  </si>
  <si>
    <t>Giàng A Dê</t>
  </si>
  <si>
    <t>Mùa Thị Lan</t>
  </si>
  <si>
    <t>23/01/2011</t>
  </si>
  <si>
    <t>Mùa A Vàng</t>
  </si>
  <si>
    <t>Giàng Thị Ca</t>
  </si>
  <si>
    <t>3B</t>
  </si>
  <si>
    <t>27/05/2011</t>
  </si>
  <si>
    <t>Giàng A Sử</t>
  </si>
  <si>
    <t xml:space="preserve"> Khe Lóng 2</t>
  </si>
  <si>
    <t>Mùa A  Dao</t>
  </si>
  <si>
    <t>23/10/2011</t>
  </si>
  <si>
    <t>Mùa A Cắng</t>
  </si>
  <si>
    <t xml:space="preserve">Khe Đâm </t>
  </si>
  <si>
    <t>Sổng Thị Dung</t>
  </si>
  <si>
    <t>Khe lóng 3</t>
  </si>
  <si>
    <t>Mùa Thị Giàng</t>
  </si>
  <si>
    <t>01/10/2011</t>
  </si>
  <si>
    <t>Mùa A Da</t>
  </si>
  <si>
    <t>Mùa A Khua</t>
  </si>
  <si>
    <t>03/7/2011</t>
  </si>
  <si>
    <t>Bàn Thừa Lâm</t>
  </si>
  <si>
    <t>12km</t>
  </si>
  <si>
    <t>Bàn Văn Năm</t>
  </si>
  <si>
    <t>Phùng Thị Thùy Linh</t>
  </si>
  <si>
    <t>Phùng Xuân Vượng</t>
  </si>
  <si>
    <t>Giàng A Quynh</t>
  </si>
  <si>
    <t>30/4/2011</t>
  </si>
  <si>
    <t>6km</t>
  </si>
  <si>
    <t>Giàng A Pùa</t>
  </si>
  <si>
    <t xml:space="preserve"> Giàn Dầu </t>
  </si>
  <si>
    <t>Mùa A Say</t>
  </si>
  <si>
    <t>20/11/2011</t>
  </si>
  <si>
    <t>Mua A Sì</t>
  </si>
  <si>
    <t>Vàng A Tâm</t>
  </si>
  <si>
    <t>Vàng A Sênh</t>
  </si>
  <si>
    <t>Vàng A Trực</t>
  </si>
  <si>
    <t>Giàng A Dinh</t>
  </si>
  <si>
    <t>Giàng Thị Xuân Yến</t>
  </si>
  <si>
    <t>12/07/2011</t>
  </si>
  <si>
    <t>Giàng A Chùa</t>
  </si>
  <si>
    <t>Mùa Thị Chương</t>
  </si>
  <si>
    <t>3C</t>
  </si>
  <si>
    <t>17/12/2011</t>
  </si>
  <si>
    <t>Mùa A Xúa</t>
  </si>
  <si>
    <t>Phùng Thị An</t>
  </si>
  <si>
    <t>06/12/2011</t>
  </si>
  <si>
    <t>Phùng Vă Chày</t>
  </si>
  <si>
    <t>Mùa Thị Vẻ</t>
  </si>
  <si>
    <t>09/12/2011</t>
  </si>
  <si>
    <t>Mùa A Lâu</t>
  </si>
  <si>
    <t xml:space="preserve"> Vàng Thị Xuân</t>
  </si>
  <si>
    <t>27/07/2011</t>
  </si>
  <si>
    <t>Vàng Thị Dua</t>
  </si>
  <si>
    <t>03/07/2010</t>
  </si>
  <si>
    <t>Vàng A Páo</t>
  </si>
  <si>
    <t xml:space="preserve">Mùa A Dông </t>
  </si>
  <si>
    <t>25/10/2011</t>
  </si>
  <si>
    <t>Mua A Chu</t>
  </si>
  <si>
    <t>Sùng A Hải</t>
  </si>
  <si>
    <t>01/02/2011</t>
  </si>
  <si>
    <t>Sùng A Sâu</t>
  </si>
  <si>
    <t>Vàng A Tân</t>
  </si>
  <si>
    <t>04/01/2011</t>
  </si>
  <si>
    <t>Vàng A Tồng</t>
  </si>
  <si>
    <t>Vàng A Hải</t>
  </si>
  <si>
    <t>26/01/2010</t>
  </si>
  <si>
    <t>19 km</t>
  </si>
  <si>
    <t>Vàng A Lử</t>
  </si>
  <si>
    <t>Giàng Thị Vang</t>
  </si>
  <si>
    <t>18/11/2011</t>
  </si>
  <si>
    <t>Giàng A Lồng</t>
  </si>
  <si>
    <t>Vàng A Tháng</t>
  </si>
  <si>
    <t>28/05/2011</t>
  </si>
  <si>
    <t>Thào Thành Nam</t>
  </si>
  <si>
    <t>11/07/2011</t>
  </si>
  <si>
    <t>7km</t>
  </si>
  <si>
    <t>Thào A Sềnh</t>
  </si>
  <si>
    <t xml:space="preserve"> Giàng Thị Trang</t>
  </si>
  <si>
    <t>15/03/2011</t>
  </si>
  <si>
    <t>4,5km</t>
  </si>
  <si>
    <t>Giàng A Dế</t>
  </si>
  <si>
    <t xml:space="preserve"> Phùng Thị Thanh Trúc</t>
  </si>
  <si>
    <t xml:space="preserve"> Tày</t>
  </si>
  <si>
    <t>Đặng Nguyên Chu</t>
  </si>
  <si>
    <t>Mùa A Cương</t>
  </si>
  <si>
    <t>4A</t>
  </si>
  <si>
    <t>05/02/2010</t>
  </si>
  <si>
    <t>Giàng A Lù</t>
  </si>
  <si>
    <t>17/06/2010</t>
  </si>
  <si>
    <t xml:space="preserve">Bàn Thị Mấy </t>
  </si>
  <si>
    <t>28/10/2010</t>
  </si>
  <si>
    <t>20 km</t>
  </si>
  <si>
    <t>Bàn Văn Lớ</t>
  </si>
  <si>
    <t>Vàng A Dê</t>
  </si>
  <si>
    <t>29/12/2010</t>
  </si>
  <si>
    <t>Sùng Thị De</t>
  </si>
  <si>
    <t xml:space="preserve"> Sùng A Tủa</t>
  </si>
  <si>
    <t xml:space="preserve"> Khe Lóng 3</t>
  </si>
  <si>
    <t>Sùng A Giàng</t>
  </si>
  <si>
    <t>04/08/2010</t>
  </si>
  <si>
    <t>Sùng A Hồ</t>
  </si>
  <si>
    <t>Bàn Tiến Vượng</t>
  </si>
  <si>
    <t>09/05/2010</t>
  </si>
  <si>
    <t>5km</t>
  </si>
  <si>
    <t>Bàn Phúc Minh</t>
  </si>
  <si>
    <t>Bàn Tuấn Huy</t>
  </si>
  <si>
    <t>26/8/2010</t>
  </si>
  <si>
    <t>9 km</t>
  </si>
  <si>
    <t xml:space="preserve"> Bàn Văn Tâm</t>
  </si>
  <si>
    <t>Khe Hóp</t>
  </si>
  <si>
    <t>Tráng Thình Chinh</t>
  </si>
  <si>
    <t>21/10/2010</t>
  </si>
  <si>
    <t>Tráng Xuân Phù</t>
  </si>
  <si>
    <t>Mùa Thị Hiền</t>
  </si>
  <si>
    <t>13/01/2010</t>
  </si>
  <si>
    <t>Đặng Văn Ba</t>
  </si>
  <si>
    <t>10/02/2010</t>
  </si>
  <si>
    <t>Đặng Văn Phấy</t>
  </si>
  <si>
    <t>Vàng A Huyện</t>
  </si>
  <si>
    <t>16/07/2010</t>
  </si>
  <si>
    <t>Vàng A Trư</t>
  </si>
  <si>
    <t>Mua Thị Pàng</t>
  </si>
  <si>
    <t>19/01/2010</t>
  </si>
  <si>
    <t>Hoàng Thị Trà My</t>
  </si>
  <si>
    <t>29/09/2010</t>
  </si>
  <si>
    <t>Tày</t>
  </si>
  <si>
    <t>Hoàng Thị Hà</t>
  </si>
  <si>
    <t>Đặng Tài Quyên</t>
  </si>
  <si>
    <t>25/09/2010</t>
  </si>
  <si>
    <t>4km</t>
  </si>
  <si>
    <t>Đặng Phúc Hưng</t>
  </si>
  <si>
    <t>Mùa Thị Sâu</t>
  </si>
  <si>
    <t>24/04/2010</t>
  </si>
  <si>
    <t xml:space="preserve"> Giàng A Tiến</t>
  </si>
  <si>
    <t>28/06/2010</t>
  </si>
  <si>
    <t>Giàng A Lâu</t>
  </si>
  <si>
    <t>Giàng Thị Linh</t>
  </si>
  <si>
    <t>19/10/2010</t>
  </si>
  <si>
    <t>Bàn Tòn Rất</t>
  </si>
  <si>
    <t>3/02/2010</t>
  </si>
  <si>
    <t>Bàn Phúc Hiến</t>
  </si>
  <si>
    <t>Cư A Phú</t>
  </si>
  <si>
    <t>4B</t>
  </si>
  <si>
    <t>01/03/2010</t>
  </si>
  <si>
    <t>Cư A Sang</t>
  </si>
  <si>
    <t>Triệu Văn Kiều</t>
  </si>
  <si>
    <t>23/6/2010</t>
  </si>
  <si>
    <t>Triệu Văn Náy</t>
  </si>
  <si>
    <t>Vàng A Dình</t>
  </si>
  <si>
    <t>2/2/2010</t>
  </si>
  <si>
    <t>Vàng A Của</t>
  </si>
  <si>
    <t>Bàn Thị An</t>
  </si>
  <si>
    <t>23/01/2010</t>
  </si>
  <si>
    <t>Bàn Tòn Pham</t>
  </si>
  <si>
    <t>Triệu Nguyên Tài</t>
  </si>
  <si>
    <t>13/11/2010</t>
  </si>
  <si>
    <t>Triệu Tòn Vượng</t>
  </si>
  <si>
    <t>Lý Văn Lai</t>
  </si>
  <si>
    <t>03/03/2010</t>
  </si>
  <si>
    <t>Lý Văn Dân</t>
  </si>
  <si>
    <t>Đặng Thị Cải</t>
  </si>
  <si>
    <t>17/7/2010</t>
  </si>
  <si>
    <t>Đặng Qúy Tiến</t>
  </si>
  <si>
    <t>Sổng Thị Chang</t>
  </si>
  <si>
    <t>26/5/2010</t>
  </si>
  <si>
    <t>Sổng A Chá</t>
  </si>
  <si>
    <t>Vàng Thị Máy</t>
  </si>
  <si>
    <t>21/06/2010</t>
  </si>
  <si>
    <t xml:space="preserve"> Vàng A Lầu</t>
  </si>
  <si>
    <t>Sùng Thị Huệ</t>
  </si>
  <si>
    <t>15/06/2010</t>
  </si>
  <si>
    <t>Sùng A ký</t>
  </si>
  <si>
    <t>Bàn Tòn Leo</t>
  </si>
  <si>
    <t>16/9/2010</t>
  </si>
  <si>
    <t xml:space="preserve"> Bàn Tòn Say</t>
  </si>
  <si>
    <t>Mua Thi Dê</t>
  </si>
  <si>
    <t>06/11/2008</t>
  </si>
  <si>
    <t>Hờ A Sai</t>
  </si>
  <si>
    <t>22/09/2010</t>
  </si>
  <si>
    <t>Giàng A Say</t>
  </si>
  <si>
    <t>14/02/2010</t>
  </si>
  <si>
    <t xml:space="preserve">Giàng A Chứ </t>
  </si>
  <si>
    <t xml:space="preserve"> Giàng Thị Cay</t>
  </si>
  <si>
    <t>25/11/2010</t>
  </si>
  <si>
    <t>Giàng A Tủa</t>
  </si>
  <si>
    <t>Giàng Văn Son</t>
  </si>
  <si>
    <t>21/08/2010</t>
  </si>
  <si>
    <t>Giàng Thị Mỷ</t>
  </si>
  <si>
    <t>16/02/2010</t>
  </si>
  <si>
    <t>Giàng A Mông</t>
  </si>
  <si>
    <t>Mùa A Dề</t>
  </si>
  <si>
    <t>05/03/2010</t>
  </si>
  <si>
    <t>Mùa A Pó</t>
  </si>
  <si>
    <t>10/05/2010</t>
  </si>
  <si>
    <t>Mùa A Dê</t>
  </si>
  <si>
    <t>Sùng Thị Sơ</t>
  </si>
  <si>
    <t>08/05/2010</t>
  </si>
  <si>
    <t>Vàng Thị Da</t>
  </si>
  <si>
    <t xml:space="preserve"> Đặng Thị Kiều Lan</t>
  </si>
  <si>
    <t>28/11/2010</t>
  </si>
  <si>
    <t xml:space="preserve"> Đặng Văn Sú</t>
  </si>
  <si>
    <t>Giàng A Vua</t>
  </si>
  <si>
    <t>4C</t>
  </si>
  <si>
    <t>29/05/2010</t>
  </si>
  <si>
    <t>Giàng A Pao</t>
  </si>
  <si>
    <t>Giàng Thị Dù</t>
  </si>
  <si>
    <t>02/01/2010</t>
  </si>
  <si>
    <t>Giàng A Chảo</t>
  </si>
  <si>
    <t>Giàng A Do</t>
  </si>
  <si>
    <t>11/11/2010</t>
  </si>
  <si>
    <t>Giàng A Tếnh</t>
  </si>
  <si>
    <t>Mùa Thị Sông</t>
  </si>
  <si>
    <t>01/01/2010</t>
  </si>
  <si>
    <t>Đặng Thị Rất</t>
  </si>
  <si>
    <t>21/03/2010</t>
  </si>
  <si>
    <t>Đặng Nho Đức</t>
  </si>
  <si>
    <t xml:space="preserve"> Giàng A Mông</t>
  </si>
  <si>
    <t xml:space="preserve"> 29/12/2010</t>
  </si>
  <si>
    <t>Giàng A Quang</t>
  </si>
  <si>
    <t>21/04/2010</t>
  </si>
  <si>
    <t>Giàng A Căng</t>
  </si>
  <si>
    <t>20/02/2010</t>
  </si>
  <si>
    <t>Mùa A Sú</t>
  </si>
  <si>
    <t>Cư A Vinh</t>
  </si>
  <si>
    <t>07/10/2010</t>
  </si>
  <si>
    <t>Cư A Chung</t>
  </si>
  <si>
    <t>Bàn Thị Pháy</t>
  </si>
  <si>
    <t>13/3/2010</t>
  </si>
  <si>
    <t>Ban Văn Ton</t>
  </si>
  <si>
    <t>Giàng A Sao</t>
  </si>
  <si>
    <t>01/06/2010</t>
  </si>
  <si>
    <t>Đặng Quý Tiến</t>
  </si>
  <si>
    <t>08/04/2010</t>
  </si>
  <si>
    <t>Đặng Tòn Dất</t>
  </si>
  <si>
    <t xml:space="preserve"> Vàng A Tủa</t>
  </si>
  <si>
    <t xml:space="preserve"> 22/12/2010</t>
  </si>
  <si>
    <t>Triệu Thị Mấy</t>
  </si>
  <si>
    <t>24/4/2010</t>
  </si>
  <si>
    <t>Mua Thị Khua</t>
  </si>
  <si>
    <t>09/03/2010</t>
  </si>
  <si>
    <t>Phùng Thị vượng</t>
  </si>
  <si>
    <t>08/12/2010</t>
  </si>
  <si>
    <t>2,5Km</t>
  </si>
  <si>
    <t xml:space="preserve"> Phùng Văn Dất</t>
  </si>
  <si>
    <t>Mùa Thị  Xuân</t>
  </si>
  <si>
    <t>5A</t>
  </si>
  <si>
    <t>05/01/2009</t>
  </si>
  <si>
    <t>Mùa  A Lử</t>
  </si>
  <si>
    <t>Ly A Dùng</t>
  </si>
  <si>
    <t>19/10/2009</t>
  </si>
  <si>
    <t>5 Km</t>
  </si>
  <si>
    <t>Ly Seo Trúng</t>
  </si>
  <si>
    <t>Mùa Thị Linh</t>
  </si>
  <si>
    <t>13/06/2008</t>
  </si>
  <si>
    <t>10 km</t>
  </si>
  <si>
    <t>Mùa A Lệnh</t>
  </si>
  <si>
    <t>Mùa A Tủa</t>
  </si>
  <si>
    <t>10/12/2009</t>
  </si>
  <si>
    <t>Mùa A Sếnh</t>
  </si>
  <si>
    <t>Sủng A Dũng</t>
  </si>
  <si>
    <t>08/10/2009</t>
  </si>
  <si>
    <t>Sủng A Páo</t>
  </si>
  <si>
    <t>Mua A Po</t>
  </si>
  <si>
    <t>15/12/2008</t>
  </si>
  <si>
    <t>15 Km</t>
  </si>
  <si>
    <t>Sủng Anh Đức</t>
  </si>
  <si>
    <t>4/7/2009</t>
  </si>
  <si>
    <t>Hoàng Thị Mai Loan</t>
  </si>
  <si>
    <t>24/5/2009</t>
  </si>
  <si>
    <t>Đặng Lê Khánh Huyền</t>
  </si>
  <si>
    <t>04/07/2009</t>
  </si>
  <si>
    <t>9km</t>
  </si>
  <si>
    <t>Đặng Thị Khoa</t>
  </si>
  <si>
    <t>Đặng Văn Khé</t>
  </si>
  <si>
    <t>18/12/2009</t>
  </si>
  <si>
    <t>Đặng Văn Ton</t>
  </si>
  <si>
    <t>Triệu Thị Diệu Linh</t>
  </si>
  <si>
    <t>26/11/2009</t>
  </si>
  <si>
    <t>Lê Hùng Mạnh</t>
  </si>
  <si>
    <t>Bàn Thị Mấy</t>
  </si>
  <si>
    <t>24/05/2009</t>
  </si>
  <si>
    <t>Bàn Văn Sơn</t>
  </si>
  <si>
    <t>Đặng Văn Quyền</t>
  </si>
  <si>
    <t>14/03/2009</t>
  </si>
  <si>
    <t>Đặng Văn Sú</t>
  </si>
  <si>
    <t>Đặng Văn Thương</t>
  </si>
  <si>
    <t>09/03/2009</t>
  </si>
  <si>
    <t>Bàn Thị Vượng</t>
  </si>
  <si>
    <t>09/05/2009</t>
  </si>
  <si>
    <t>Bàn Văn Lụ</t>
  </si>
  <si>
    <t>Vàng Thị Mai</t>
  </si>
  <si>
    <t>01/07/2009</t>
  </si>
  <si>
    <t>Sùng Thị Khua</t>
  </si>
  <si>
    <t>20/04/2009</t>
  </si>
  <si>
    <t>Hoàng Thị Phương Na</t>
  </si>
  <si>
    <t>12/8/2009</t>
  </si>
  <si>
    <t>4,8km</t>
  </si>
  <si>
    <t>Hoàng Văn Truyền</t>
  </si>
  <si>
    <t>Giàng A Di</t>
  </si>
  <si>
    <t>5B</t>
  </si>
  <si>
    <t>05/07/2008</t>
  </si>
  <si>
    <t>Sổng Thị Nhà</t>
  </si>
  <si>
    <t>20/07/2009</t>
  </si>
  <si>
    <t>15,5 km</t>
  </si>
  <si>
    <t>Sổng A Kỉ</t>
  </si>
  <si>
    <t>Ly Thị Mạnh</t>
  </si>
  <si>
    <t>22/6/2009</t>
  </si>
  <si>
    <t>Ly A Phềnh</t>
  </si>
  <si>
    <t>Triệu Thị Pháy</t>
  </si>
  <si>
    <t>01/10/2007</t>
  </si>
  <si>
    <t>15.5 km</t>
  </si>
  <si>
    <t>Triệu Thị Lai</t>
  </si>
  <si>
    <t>Triệu Thị Ton</t>
  </si>
  <si>
    <t>10/03/2009</t>
  </si>
  <si>
    <t>Đặng Thị Hương Ly</t>
  </si>
  <si>
    <t>02/12/2009</t>
  </si>
  <si>
    <t>3,5 km</t>
  </si>
  <si>
    <t>Đặng Kim Tiến</t>
  </si>
  <si>
    <t>Mùa A Chờ</t>
  </si>
  <si>
    <t>28/9/2009</t>
  </si>
  <si>
    <t>Bàn Thị Hà Anh</t>
  </si>
  <si>
    <t>09/01/2009</t>
  </si>
  <si>
    <t>10Km</t>
  </si>
  <si>
    <t>Bàn Văn Hải</t>
  </si>
  <si>
    <t>Phạm Thị Bích Doan</t>
  </si>
  <si>
    <t>15/12/2009</t>
  </si>
  <si>
    <t>Kinh</t>
  </si>
  <si>
    <t>10 Km</t>
  </si>
  <si>
    <t>Trương Thị Thùy Dung</t>
  </si>
  <si>
    <t>Hoàng Đăng Dương</t>
  </si>
  <si>
    <t>02/10/2009</t>
  </si>
  <si>
    <t>Hoàng Văn Thài</t>
  </si>
  <si>
    <t>Vàng A Giàng</t>
  </si>
  <si>
    <t>18/08/2008</t>
  </si>
  <si>
    <t>16 Km</t>
  </si>
  <si>
    <t>Mua Thị Sai</t>
  </si>
  <si>
    <t>Đặng Văn Nguyên</t>
  </si>
  <si>
    <t>30/10/2009</t>
  </si>
  <si>
    <t>Đặng Văn Tặng</t>
  </si>
  <si>
    <t>Mua A Báo</t>
  </si>
  <si>
    <t>04/10/2009</t>
  </si>
  <si>
    <t>Mua A Làng</t>
  </si>
  <si>
    <t>Mùa Thị Nô</t>
  </si>
  <si>
    <t>21/08/2009</t>
  </si>
  <si>
    <t>14 Km</t>
  </si>
  <si>
    <t>Mùa A Vư</t>
  </si>
  <si>
    <t>Bàn Văn Trường</t>
  </si>
  <si>
    <t>01/06/2009</t>
  </si>
  <si>
    <t>Bàn Kim Hiến</t>
  </si>
  <si>
    <t>Mua Thị Pai</t>
  </si>
  <si>
    <t>20/10/2009</t>
  </si>
  <si>
    <t>Mua A Dơ</t>
  </si>
  <si>
    <t>Giàng  Thị  Cải</t>
  </si>
  <si>
    <t>07/09/2009</t>
  </si>
  <si>
    <t xml:space="preserve">Giàng A Nhà </t>
  </si>
  <si>
    <t>5C</t>
  </si>
  <si>
    <t>17/11/2009</t>
  </si>
  <si>
    <t>Mùa A Tu</t>
  </si>
  <si>
    <t>Sổng Thị Chênh</t>
  </si>
  <si>
    <t>28/12/2008</t>
  </si>
  <si>
    <t>Đặng Thị Kiều</t>
  </si>
  <si>
    <t>17/04/2009</t>
  </si>
  <si>
    <t>Đặng Kim Tài</t>
  </si>
  <si>
    <t>16/08/2009</t>
  </si>
  <si>
    <t>Bàn Văn Lán</t>
  </si>
  <si>
    <t>Mùa T Xuân Hương</t>
  </si>
  <si>
    <t>06/11/2009</t>
  </si>
  <si>
    <t xml:space="preserve">Mùa  A Chu </t>
  </si>
  <si>
    <t>16/11/2009</t>
  </si>
  <si>
    <t>12 Km</t>
  </si>
  <si>
    <t>Đặng Nho Xiến</t>
  </si>
  <si>
    <t>12/2/2008</t>
  </si>
  <si>
    <t>Đặng Quý Vượng</t>
  </si>
  <si>
    <t>29/01/2009</t>
  </si>
  <si>
    <t>5,8 km</t>
  </si>
  <si>
    <t>Tẩn Khe Mẩy</t>
  </si>
  <si>
    <t>Bàn Thị Diện</t>
  </si>
  <si>
    <t>24/06/2009</t>
  </si>
  <si>
    <t>Bàn Văn Nhụt</t>
  </si>
  <si>
    <t xml:space="preserve"> Khe Hóp</t>
  </si>
  <si>
    <t>Bàn Văn Duy</t>
  </si>
  <si>
    <t>26/12/2009</t>
  </si>
  <si>
    <t>Bàn Văn Thêm</t>
  </si>
  <si>
    <t>23/03/2009</t>
  </si>
  <si>
    <t>9Km</t>
  </si>
  <si>
    <t>Bàn Văn Khé</t>
  </si>
  <si>
    <t>Bàn Văn Sáu</t>
  </si>
  <si>
    <t>25/05/2009</t>
  </si>
  <si>
    <t>Bàn Văn Liều</t>
  </si>
  <si>
    <t>Bàn Văn Vượng</t>
  </si>
  <si>
    <t>Sổng Thị Dê</t>
  </si>
  <si>
    <t>10/04/2007</t>
  </si>
  <si>
    <t>Mùa Thị Dua</t>
  </si>
  <si>
    <t>14/01/2009</t>
  </si>
  <si>
    <t>12/11/2009</t>
  </si>
  <si>
    <t>Mua A Sang</t>
  </si>
  <si>
    <t>Giàng A Phử</t>
  </si>
  <si>
    <t>06/09/2009</t>
  </si>
  <si>
    <t>Giàng A Chu</t>
  </si>
  <si>
    <t>17/03/2009</t>
  </si>
  <si>
    <t>Mùa A Xà</t>
  </si>
  <si>
    <t>Mùa A Trường</t>
  </si>
  <si>
    <t>25/03/2009</t>
  </si>
  <si>
    <t>Mùa A Chu</t>
  </si>
  <si>
    <t>II</t>
  </si>
  <si>
    <t>HS ở ngoài  trường</t>
  </si>
  <si>
    <t>Phùng Đức Anh</t>
  </si>
  <si>
    <t>19/06/2004</t>
  </si>
  <si>
    <t>Phùng Thừa Phúc</t>
  </si>
  <si>
    <t xml:space="preserve"> Phùng Văn On - Thôn Khe Ngõa - xã Mỏ Vàng</t>
  </si>
  <si>
    <t>B</t>
  </si>
  <si>
    <t>Học sinh bán trú  mới đề nghị hưởng chính sách hỗ trợ theo Nghị định số 116/2016/NĐ-CP năm học 2019 -2020</t>
  </si>
  <si>
    <t>B1</t>
  </si>
  <si>
    <t>Sổng A Lâu</t>
  </si>
  <si>
    <t>1A</t>
  </si>
  <si>
    <t>09/11/2009</t>
  </si>
  <si>
    <t>Sổng A Lòng</t>
  </si>
  <si>
    <t>Sổng Thị Hoài</t>
  </si>
  <si>
    <t>29/03/2013</t>
  </si>
  <si>
    <t>Sủng A Lử (Ông)</t>
  </si>
  <si>
    <t>Giàng Phi Mạnh</t>
  </si>
  <si>
    <t>20/10/2013</t>
  </si>
  <si>
    <t>Mua A Minh</t>
  </si>
  <si>
    <t>26/01/2013</t>
  </si>
  <si>
    <t>Mua A Dao</t>
  </si>
  <si>
    <t>Tráng Thị Nhung</t>
  </si>
  <si>
    <t>16/02/2013</t>
  </si>
  <si>
    <t>Tráng A Nụ</t>
  </si>
  <si>
    <t>Mùa  A Tuân</t>
  </si>
  <si>
    <t>26/05/2013</t>
  </si>
  <si>
    <t>Mua A Dê</t>
  </si>
  <si>
    <t>Mua Thị Vang</t>
  </si>
  <si>
    <t>28/10/2013</t>
  </si>
  <si>
    <t>16/08/2013</t>
  </si>
  <si>
    <t>Đặng Thị Mường</t>
  </si>
  <si>
    <t>17/12/2013</t>
  </si>
  <si>
    <t>Đặng Văn Xú</t>
  </si>
  <si>
    <t>Triệu Văn Ba</t>
  </si>
  <si>
    <t>30/06/2013</t>
  </si>
  <si>
    <t>Đặng Đăng Lâm</t>
  </si>
  <si>
    <t>24/05/2013</t>
  </si>
  <si>
    <t>Đặng Văn Pao</t>
  </si>
  <si>
    <t>Đặng Thị Linh</t>
  </si>
  <si>
    <t>14/01/2013</t>
  </si>
  <si>
    <t>Bàn Thị Liu</t>
  </si>
  <si>
    <t>11/09/2012</t>
  </si>
  <si>
    <t xml:space="preserve"> Bàn Thị Ba</t>
  </si>
  <si>
    <t>Bàn Thị Ton</t>
  </si>
  <si>
    <t>14/09/2013</t>
  </si>
  <si>
    <t>Bàn Văn Thột</t>
  </si>
  <si>
    <t>Đặng Kim Thành</t>
  </si>
  <si>
    <t>18/09/2013</t>
  </si>
  <si>
    <t>Đặng Nho Vượng</t>
  </si>
  <si>
    <t>Đặng Thị Thu</t>
  </si>
  <si>
    <t>16/12/2013</t>
  </si>
  <si>
    <t>Đặng Văn Kiều</t>
  </si>
  <si>
    <t>Chương Thị Chúc Vi</t>
  </si>
  <si>
    <t>21/07/2013</t>
  </si>
  <si>
    <t>Hà Thị Hồng</t>
  </si>
  <si>
    <t xml:space="preserve">Giàng Thị Dương </t>
  </si>
  <si>
    <t>20/04/2013</t>
  </si>
  <si>
    <t>Giàn Dầu</t>
  </si>
  <si>
    <t>Giàng Thị Hương</t>
  </si>
  <si>
    <t>01/10/2013</t>
  </si>
  <si>
    <t>Giàng Thị Sú</t>
  </si>
  <si>
    <t>21/02/2013</t>
  </si>
  <si>
    <t>Giàng A Đế</t>
  </si>
  <si>
    <t>Giàng A Duyên</t>
  </si>
  <si>
    <t>23/08/2013</t>
  </si>
  <si>
    <t>Hoàng Quốc Tịch</t>
  </si>
  <si>
    <t>25/01/2013</t>
  </si>
  <si>
    <t>Hoàng Văn Nguyện</t>
  </si>
  <si>
    <t>Phùng Thị Phương Thảo</t>
  </si>
  <si>
    <t>11/08/2013</t>
  </si>
  <si>
    <t>2.5km</t>
  </si>
  <si>
    <t>Sùng Thị Sao</t>
  </si>
  <si>
    <t>01/03/2013</t>
  </si>
  <si>
    <t>Mua A Tuấn</t>
  </si>
  <si>
    <t>10/05/2013</t>
  </si>
  <si>
    <t>Mua A Đồng</t>
  </si>
  <si>
    <t>Mua A Tiên</t>
  </si>
  <si>
    <t>20/01/2013</t>
  </si>
  <si>
    <t>Mua A Sùng</t>
  </si>
  <si>
    <t>Mua Thị Tranh</t>
  </si>
  <si>
    <t>01/12/2013</t>
  </si>
  <si>
    <t>Mua A Súa</t>
  </si>
  <si>
    <t>Giàng Thị Nhà</t>
  </si>
  <si>
    <t>10/10/2013</t>
  </si>
  <si>
    <t xml:space="preserve"> Giàng Thị A</t>
  </si>
  <si>
    <t>Sổng A Tướng</t>
  </si>
  <si>
    <t>01/02/2013</t>
  </si>
  <si>
    <t>Sổng A Thái</t>
  </si>
  <si>
    <t>6/2/2013</t>
  </si>
  <si>
    <t>Đặng Văn Đén</t>
  </si>
  <si>
    <t>Triệu Thị Dất</t>
  </si>
  <si>
    <t>19/4/2013</t>
  </si>
  <si>
    <t>Triệu Tiến Đường</t>
  </si>
  <si>
    <t>Phùng Thị Mấy</t>
  </si>
  <si>
    <t>18/10/2013</t>
  </si>
  <si>
    <t>Đặng Đăng Minh</t>
  </si>
  <si>
    <t>25/8/2013</t>
  </si>
  <si>
    <t>Đặng Văn Cau</t>
  </si>
  <si>
    <t>Triệu Thị Mùi</t>
  </si>
  <si>
    <t>7/2/2013</t>
  </si>
  <si>
    <t>Bàn Thị Nhị</t>
  </si>
  <si>
    <t>Đặng Quý Thanh</t>
  </si>
  <si>
    <t>5/11/2013</t>
  </si>
  <si>
    <t>Đặng Kim An</t>
  </si>
  <si>
    <t>14/5/2013</t>
  </si>
  <si>
    <t>Lý Thị Ghến</t>
  </si>
  <si>
    <t>23/4/2013</t>
  </si>
  <si>
    <t xml:space="preserve"> Lý Văn Kiều</t>
  </si>
  <si>
    <t>Bàn Văn Khánh</t>
  </si>
  <si>
    <t>13/7/2013</t>
  </si>
  <si>
    <t>11km</t>
  </si>
  <si>
    <t>Đặng Đăng Quang</t>
  </si>
  <si>
    <t>26/5/2013</t>
  </si>
  <si>
    <t>Đặng Văn On</t>
  </si>
  <si>
    <t>Bàn Phương Thảo</t>
  </si>
  <si>
    <t>26/7/2013</t>
  </si>
  <si>
    <t>Đặng Thị Yên</t>
  </si>
  <si>
    <t>19/6/2013</t>
  </si>
  <si>
    <t>Sùng Anh Tuấn</t>
  </si>
  <si>
    <t>14/12/2013</t>
  </si>
  <si>
    <t>8km</t>
  </si>
  <si>
    <t>Sùng A Sử</t>
  </si>
  <si>
    <t>Sùng Đức Trung</t>
  </si>
  <si>
    <t>10/4/2013</t>
  </si>
  <si>
    <t>Sùng A Ký</t>
  </si>
  <si>
    <t>Giàng Thị Phương</t>
  </si>
  <si>
    <t>Giàng A Dìn</t>
  </si>
  <si>
    <t>Gốc Sấu</t>
  </si>
  <si>
    <t>Mùa Thị Vân Anh</t>
  </si>
  <si>
    <t>1C</t>
  </si>
  <si>
    <t>19/3/2013</t>
  </si>
  <si>
    <t xml:space="preserve"> Mùa A Tu</t>
  </si>
  <si>
    <t>Triệu Thị Vân Anh</t>
  </si>
  <si>
    <t>13/5/2013</t>
  </si>
  <si>
    <t>Triệu Văn Lán</t>
  </si>
  <si>
    <t>Lý Thị Bích</t>
  </si>
  <si>
    <t>23/12/2013</t>
  </si>
  <si>
    <t>Lý Văn Yên</t>
  </si>
  <si>
    <t>Vàng A Cương</t>
  </si>
  <si>
    <t>18/12/2013</t>
  </si>
  <si>
    <t>Vàng A Lù</t>
  </si>
  <si>
    <t>Thào A Cường</t>
  </si>
  <si>
    <t>5/12/2013</t>
  </si>
  <si>
    <t>8 km</t>
  </si>
  <si>
    <t>Thào A Sử</t>
  </si>
  <si>
    <t>Mua Thị Dung</t>
  </si>
  <si>
    <t>21/8/2013</t>
  </si>
  <si>
    <t>Mua A Cháng</t>
  </si>
  <si>
    <t>Đặng Thị Hiền</t>
  </si>
  <si>
    <t>13/4/2013</t>
  </si>
  <si>
    <t>Đặng Văn Ty</t>
  </si>
  <si>
    <t>Giàng Thị Lan</t>
  </si>
  <si>
    <t>20/12/2013</t>
  </si>
  <si>
    <t>Sùng A Ly</t>
  </si>
  <si>
    <t>20/8/2013</t>
  </si>
  <si>
    <t>Giàng Thị Đông</t>
  </si>
  <si>
    <t>Đặng Thị Náy</t>
  </si>
  <si>
    <t>Sổng Đình Nhật</t>
  </si>
  <si>
    <t>27/2/2013</t>
  </si>
  <si>
    <t>Sổng A Thắng</t>
  </si>
  <si>
    <t>Thào Thị Như</t>
  </si>
  <si>
    <t>4/5/2013</t>
  </si>
  <si>
    <t>Thào A Hồ</t>
  </si>
  <si>
    <t>23/2/2013</t>
  </si>
  <si>
    <t>Mùa A Gia</t>
  </si>
  <si>
    <t>Triệu Thị Phượng</t>
  </si>
  <si>
    <t>3/9/2013</t>
  </si>
  <si>
    <t>Triệu Văn Say</t>
  </si>
  <si>
    <t>Đặng Quý Sơn</t>
  </si>
  <si>
    <t>15/10/2013</t>
  </si>
  <si>
    <t>Đặng Nguyên Tài</t>
  </si>
  <si>
    <t>18/7/2013</t>
  </si>
  <si>
    <t>Đặng Văn San</t>
  </si>
  <si>
    <t>4/6'2013</t>
  </si>
  <si>
    <t>Đặng Văn U</t>
  </si>
  <si>
    <t>Giàng Thị Trang</t>
  </si>
  <si>
    <t>21/6/2013</t>
  </si>
  <si>
    <t>Giàng A Phứ</t>
  </si>
  <si>
    <t>Sổng A Trường</t>
  </si>
  <si>
    <t>30/9/2013</t>
  </si>
  <si>
    <t>21/10/2013</t>
  </si>
  <si>
    <t>Đặng Thị Ton</t>
  </si>
  <si>
    <t>Đặng Thị Khánh Uyên</t>
  </si>
  <si>
    <t>Đặng Văn Chín</t>
  </si>
  <si>
    <t>Sổng A Tủa</t>
  </si>
  <si>
    <t>16/6/2006</t>
  </si>
  <si>
    <t>Sổng A Lồng</t>
  </si>
  <si>
    <t>Đặng Kim Nam</t>
  </si>
  <si>
    <t>7/5/2013</t>
  </si>
  <si>
    <t>Đặng Nho Thắng</t>
  </si>
  <si>
    <t>Bàn Thừa Thành</t>
  </si>
  <si>
    <t>4/11/2013</t>
  </si>
  <si>
    <t>3,7km</t>
  </si>
  <si>
    <t>Bàn Tòn Chày</t>
  </si>
  <si>
    <t>Bàn Văn Ton</t>
  </si>
  <si>
    <t>Bàn Thị Hương</t>
  </si>
  <si>
    <t>Bàn Văn Sú</t>
  </si>
  <si>
    <t>Bàn Thị Mường</t>
  </si>
  <si>
    <t>Đặng Văn Lầu</t>
  </si>
  <si>
    <t>Bàn Thừa Vượng</t>
  </si>
  <si>
    <t>Bàn Văn Lai</t>
  </si>
  <si>
    <t>Sùng Thị Linh</t>
  </si>
  <si>
    <t>Cư A Qúy</t>
  </si>
  <si>
    <t>Đặng Nho Bảo</t>
  </si>
  <si>
    <t>La Thị Tiểu Vi</t>
  </si>
  <si>
    <t>La Văn Hải</t>
  </si>
  <si>
    <t>Đặng Vân Anh</t>
  </si>
  <si>
    <t>Đặng Tòn Ton</t>
  </si>
  <si>
    <t>Triệu Văn An</t>
  </si>
  <si>
    <t>Triệu Tòn Ton</t>
  </si>
  <si>
    <t>Hoàng Khánh Phương</t>
  </si>
  <si>
    <t>Hoàng Văn Long</t>
  </si>
  <si>
    <t>Bàn Tiến Chày</t>
  </si>
  <si>
    <t>22/01/2012</t>
  </si>
  <si>
    <t>Bàn Văn Lưu</t>
  </si>
  <si>
    <t>Bàn Thị Hằng</t>
  </si>
  <si>
    <t>01/06/2012</t>
  </si>
  <si>
    <t>Bàn Văn Ba</t>
  </si>
  <si>
    <t>Bàn Văn On</t>
  </si>
  <si>
    <t>19/03/2012</t>
  </si>
  <si>
    <t>Bàn Văn Chung</t>
  </si>
  <si>
    <t>Đặng Thị Hồng Tuyến</t>
  </si>
  <si>
    <t>07/06/2012</t>
  </si>
  <si>
    <t>Phùng Thị Liều</t>
  </si>
  <si>
    <t>Bàn Minh Hoàng</t>
  </si>
  <si>
    <t>10/09/2012</t>
  </si>
  <si>
    <t>Bàn Thị Khé</t>
  </si>
  <si>
    <t>Giàng Quang Nghĩa</t>
  </si>
  <si>
    <t>09/10/2012</t>
  </si>
  <si>
    <t>Giàng A Chinh</t>
  </si>
  <si>
    <t>Tráng Vần Quang</t>
  </si>
  <si>
    <t>01/02/2012</t>
  </si>
  <si>
    <t>Giàng Thị Tén</t>
  </si>
  <si>
    <t>24/11/2012</t>
  </si>
  <si>
    <t>5,5 km</t>
  </si>
  <si>
    <t>Giàng A Lao</t>
  </si>
  <si>
    <t>Sùng Thị Thư</t>
  </si>
  <si>
    <t>11/06/2012</t>
  </si>
  <si>
    <t>Sùng A Nhà</t>
  </si>
  <si>
    <t>Thào A Chanh</t>
  </si>
  <si>
    <t>08/05/2012</t>
  </si>
  <si>
    <t>Hoàng Quang Tuyền</t>
  </si>
  <si>
    <t>06/09/2012</t>
  </si>
  <si>
    <t>Nguyễn Thị Sinh</t>
  </si>
  <si>
    <t>Văn yên</t>
  </si>
  <si>
    <t>Trịnh Thu Hương</t>
  </si>
  <si>
    <t>Hoàng Thị Hồng Thắm</t>
  </si>
  <si>
    <t>Bàn Tiến  Thắng</t>
  </si>
  <si>
    <t>14/08/2012</t>
  </si>
  <si>
    <t>Bàn Văn Ty</t>
  </si>
  <si>
    <t>Đặng Kim Ý</t>
  </si>
  <si>
    <t>18/10/2012</t>
  </si>
  <si>
    <t>Đặng Nho Hòa</t>
  </si>
  <si>
    <t>Đặng Đăng Huyện</t>
  </si>
  <si>
    <t>17/10/2012</t>
  </si>
  <si>
    <t>Đặng Văn Eo</t>
  </si>
  <si>
    <t>Sùng A Sơn</t>
  </si>
  <si>
    <t>21/5/2012</t>
  </si>
  <si>
    <t>Sùng A Pao</t>
  </si>
  <si>
    <t xml:space="preserve">Gian Dàu </t>
  </si>
  <si>
    <t>Cư Thị Lê</t>
  </si>
  <si>
    <t>Cư A Bảy</t>
  </si>
  <si>
    <t>Cư Thị Phương</t>
  </si>
  <si>
    <t>28/5/2012</t>
  </si>
  <si>
    <t>Cư A Hồng</t>
  </si>
  <si>
    <t>Phùng Thị Hà Linh</t>
  </si>
  <si>
    <t>19/02/2012</t>
  </si>
  <si>
    <t>2,5km</t>
  </si>
  <si>
    <t>Phùng Văn Náy</t>
  </si>
  <si>
    <t>Bàn Thị Cải</t>
  </si>
  <si>
    <t>16/07/2011</t>
  </si>
  <si>
    <t xml:space="preserve"> </t>
  </si>
  <si>
    <t>Bàn Văn Nhất</t>
  </si>
  <si>
    <t>Bàn Tiến Khánh</t>
  </si>
  <si>
    <t>12/04/2011</t>
  </si>
  <si>
    <t xml:space="preserve"> Triệu Thị Bí</t>
  </si>
  <si>
    <t>Đặng Như Quỳnh</t>
  </si>
  <si>
    <t>10/03/2011</t>
  </si>
  <si>
    <t>Đặng Văn Mười</t>
  </si>
  <si>
    <t>Đặng Kim Thắng</t>
  </si>
  <si>
    <t>03/05/2011</t>
  </si>
  <si>
    <t>Đặng Nho Tiến</t>
  </si>
  <si>
    <t>05/10/2011</t>
  </si>
  <si>
    <t xml:space="preserve"> Đặng Văn Thăng</t>
  </si>
  <si>
    <t>03/07/2011</t>
  </si>
  <si>
    <t>Đặng Tòn Khé</t>
  </si>
  <si>
    <t xml:space="preserve">Gian Dầu </t>
  </si>
  <si>
    <t xml:space="preserve"> Đặng Thị Thùy Dương</t>
  </si>
  <si>
    <t>Đặng Tòn Ú</t>
  </si>
  <si>
    <t xml:space="preserve"> Hoàng Văn Hữu</t>
  </si>
  <si>
    <t>08/07/2011</t>
  </si>
  <si>
    <t xml:space="preserve"> Hoàng Văn Điệp</t>
  </si>
  <si>
    <t>Đặng Kim Học</t>
  </si>
  <si>
    <t>04/04/2011</t>
  </si>
  <si>
    <t>Phùng Thế Mạnh</t>
  </si>
  <si>
    <t>17/04/2011</t>
  </si>
  <si>
    <t>Phùng Văn Luân</t>
  </si>
  <si>
    <t xml:space="preserve"> Giàn Dầu</t>
  </si>
  <si>
    <t>Bàn Tiến Minh</t>
  </si>
  <si>
    <t>01/01/2011</t>
  </si>
  <si>
    <t>Bàn Tiến Quan</t>
  </si>
  <si>
    <t>26/02/2011</t>
  </si>
  <si>
    <t>Bàn Thị Tiên</t>
  </si>
  <si>
    <t>01/09/2011</t>
  </si>
  <si>
    <t>Bàn Tòn Liu</t>
  </si>
  <si>
    <t>Cư A Tếnh</t>
  </si>
  <si>
    <t>09/09/2011</t>
  </si>
  <si>
    <t>Hmông</t>
  </si>
  <si>
    <t xml:space="preserve">Cư A Bẩy </t>
  </si>
  <si>
    <t xml:space="preserve">  Giàn Dầu </t>
  </si>
  <si>
    <t>Triệu Thị Phương Thủy</t>
  </si>
  <si>
    <t>11/06/2011</t>
  </si>
  <si>
    <t>Triệu Văn Leo</t>
  </si>
  <si>
    <t>Hoàng Nhã Uyên</t>
  </si>
  <si>
    <t>01/11/2011</t>
  </si>
  <si>
    <t>Hoàng Văn Thật</t>
  </si>
  <si>
    <t>02/07/2011</t>
  </si>
  <si>
    <t>Bàn Thị Nguyệt</t>
  </si>
  <si>
    <t>19/10/2011</t>
  </si>
  <si>
    <t>Bàn Quang Vinh</t>
  </si>
  <si>
    <t>18/01/2011</t>
  </si>
  <si>
    <t>Bàn Kim An</t>
  </si>
  <si>
    <t>Lý Thị Vượng</t>
  </si>
  <si>
    <t>15/07/2011</t>
  </si>
  <si>
    <t>Lý Văn Kiều</t>
  </si>
  <si>
    <t>Trần Minh Vũ</t>
  </si>
  <si>
    <t>09/9/2011</t>
  </si>
  <si>
    <t>Trần Văn Thượng</t>
  </si>
  <si>
    <t xml:space="preserve">Giàn Dầu  </t>
  </si>
  <si>
    <t>01/12/2011</t>
  </si>
  <si>
    <t>Bàn Thị Phương Thùy</t>
  </si>
  <si>
    <t>05/09/2010</t>
  </si>
  <si>
    <t>Đặng Kim Sơn</t>
  </si>
  <si>
    <t>28/04/2010</t>
  </si>
  <si>
    <t>10,5km</t>
  </si>
  <si>
    <t xml:space="preserve"> Phùng Thị Liều</t>
  </si>
  <si>
    <t>Bàn Thị Nga</t>
  </si>
  <si>
    <t>14/9/2010</t>
  </si>
  <si>
    <t>Đặng Đăng Lộc</t>
  </si>
  <si>
    <t>24/12/2010</t>
  </si>
  <si>
    <t>Đặng Thị Huyền</t>
  </si>
  <si>
    <t>09/02/2010</t>
  </si>
  <si>
    <t>9,5km</t>
  </si>
  <si>
    <t>Bàn Văn An</t>
  </si>
  <si>
    <t>1/5/2010</t>
  </si>
  <si>
    <t>Triệu Văn Chày</t>
  </si>
  <si>
    <t>9/2/2010</t>
  </si>
  <si>
    <t>Triệu Văn Tiên</t>
  </si>
  <si>
    <t>Lý Đức Chu</t>
  </si>
  <si>
    <t>16/4/2010</t>
  </si>
  <si>
    <t>8,5km</t>
  </si>
  <si>
    <t>Lý Phúc Minh</t>
  </si>
  <si>
    <t>Bàn Văn Chạn</t>
  </si>
  <si>
    <t>10/10/2010</t>
  </si>
  <si>
    <t>Bàn Thị Sính</t>
  </si>
  <si>
    <t>Bàn Thị Ghến.</t>
  </si>
  <si>
    <t>4/4/2010</t>
  </si>
  <si>
    <t>Bàn Tiến Hiếu</t>
  </si>
  <si>
    <t>22/6/2010</t>
  </si>
  <si>
    <t>8Km</t>
  </si>
  <si>
    <t>Đặng Thị Huế</t>
  </si>
  <si>
    <t>14/1/2010</t>
  </si>
  <si>
    <t>17/11/2010</t>
  </si>
  <si>
    <t xml:space="preserve">Triệu Ngọc Thiện </t>
  </si>
  <si>
    <t>13/1/2010</t>
  </si>
  <si>
    <t>Triệu Văn Lớ</t>
  </si>
  <si>
    <t>Đặng Văn Chung</t>
  </si>
  <si>
    <t>23/12/2009</t>
  </si>
  <si>
    <t>Bàn Văn Chày</t>
  </si>
  <si>
    <t>04/05/2009</t>
  </si>
  <si>
    <t>Đặng Thị Lai</t>
  </si>
  <si>
    <t>Đặng Thi Phương Ly</t>
  </si>
  <si>
    <t>24/9/2010</t>
  </si>
  <si>
    <t>Bàn Xuân Mạnh</t>
  </si>
  <si>
    <t>17/3/2010</t>
  </si>
  <si>
    <t>Bàn Văn Kiều</t>
  </si>
  <si>
    <t>Lý Đức Thắng</t>
  </si>
  <si>
    <t>27/12/2010</t>
  </si>
  <si>
    <t>Lý Phúc Bảo</t>
  </si>
  <si>
    <t>Phùng Văn Tiến</t>
  </si>
  <si>
    <t>20/3/2010</t>
  </si>
  <si>
    <t>13km</t>
  </si>
  <si>
    <t>Phùng Xuân Phúc</t>
  </si>
  <si>
    <t xml:space="preserve">Tổng số có 342 học sinh trong danh sách. Trong đó số học sinh từ năm học 2018- 2019 chuyển sang là: 201 học sinh; số học sinh mới đề nghị năm học 2019- 2020 là: 141 học sinh. </t>
  </si>
  <si>
    <t>Mỏ Vàng, ngày 11 tháng 09 năm 2019</t>
  </si>
  <si>
    <t>LÃNH ĐẠO UBND XÃ</t>
  </si>
  <si>
    <t>HIỆU TRƯỞNG</t>
  </si>
  <si>
    <t>NGƯỜI LẬP BIỂU</t>
  </si>
  <si>
    <t>(Chữ kí, họ tên, đóng dấu)</t>
  </si>
  <si>
    <t>(Ký, ghi rõ họ tên)</t>
  </si>
  <si>
    <t>Nguyễn Chí Tiến</t>
  </si>
  <si>
    <t>BIỂU 1B-T</t>
  </si>
  <si>
    <t>DỰ KIẾN</t>
  </si>
  <si>
    <t>Số lượng học sinh bán trú được hưởng chính sách hỗ trợ theo Nghị định số 116/2016/NĐ-CP năm học 2020 - 2021</t>
  </si>
  <si>
    <t>Khối lớp</t>
  </si>
  <si>
    <t xml:space="preserve">Học sinh toàn trường </t>
  </si>
  <si>
    <t>Học sinh bán trú được hưởng chính sách hỗ trợ theo NĐ số 116/2016/NĐ-CP</t>
  </si>
  <si>
    <t>Học sinh bán trú được hưởng chính sách hỗ trợ Theo NQ số 57/NQ-HĐND</t>
  </si>
  <si>
    <t>Ghi chú</t>
  </si>
  <si>
    <t xml:space="preserve">Tổng số </t>
  </si>
  <si>
    <t>Trong đó</t>
  </si>
  <si>
    <t>Tổng số HSBT</t>
  </si>
  <si>
    <t>TH</t>
  </si>
  <si>
    <t>THCS</t>
  </si>
  <si>
    <t>Số HS năm học  2019=2020 chuyển sang</t>
  </si>
  <si>
    <t>Khối lớp 1</t>
  </si>
  <si>
    <t>Khối lớp 2</t>
  </si>
  <si>
    <t>Khối lớp 3</t>
  </si>
  <si>
    <t>Khối lớp 4</t>
  </si>
  <si>
    <t>Cấp THCS</t>
  </si>
  <si>
    <t>Dự kiến số lượng tuyển mới năm học 2020-2021</t>
  </si>
  <si>
    <t>Khối  lớp 6</t>
  </si>
  <si>
    <t>Tổng cộng : (A+B)</t>
  </si>
  <si>
    <t>PHÒNG GIÁO DỤC VÀ ĐÀO TẠO VĂN YÊN</t>
  </si>
  <si>
    <t>Biểu 1C - T</t>
  </si>
  <si>
    <t>_____________________</t>
  </si>
  <si>
    <t>Học sinh đề nghị hưởng chế độ ăn trưa theo Nghị quyết số 57/2016/NQ-HĐND của HĐND tỉnh Yên Bái năm học 2019 - 2020</t>
  </si>
  <si>
    <t>STT</t>
  </si>
  <si>
    <t>Ngày, tháng năm sinh</t>
  </si>
  <si>
    <t>Dân tộc</t>
  </si>
  <si>
    <t>Con ông( Bà)</t>
  </si>
  <si>
    <t>Địa chỉ</t>
  </si>
  <si>
    <t>Cấp Tiểu học</t>
  </si>
  <si>
    <t>28/02/2013</t>
  </si>
  <si>
    <t>Đặng Văn Chày</t>
  </si>
  <si>
    <t>Thác Tiên</t>
  </si>
  <si>
    <t>Hoàng Thị Ngọc Bích</t>
  </si>
  <si>
    <t>17/10/2013</t>
  </si>
  <si>
    <t>Hoàng Văn Duy</t>
  </si>
  <si>
    <t>Đặng Văn Long</t>
  </si>
  <si>
    <t>09/04/2013</t>
  </si>
  <si>
    <t>Đặng Tòn Lây</t>
  </si>
  <si>
    <t>Hoàng Thị Huyền Trang</t>
  </si>
  <si>
    <t>06/10/2013</t>
  </si>
  <si>
    <t>Hoàng Văn Ngọc</t>
  </si>
  <si>
    <t>Lý Tài Thắng</t>
  </si>
  <si>
    <t>Lý Tòn Nhị</t>
  </si>
  <si>
    <t>Trần Như Ý</t>
  </si>
  <si>
    <t>10/04/2013</t>
  </si>
  <si>
    <t>Trần Văn Nam</t>
  </si>
  <si>
    <t>Bàn Thị Ánh Dương</t>
  </si>
  <si>
    <t>Bàn Tòn Đú</t>
  </si>
  <si>
    <t>Hoàng Minh Hiên</t>
  </si>
  <si>
    <t>29/12/2013</t>
  </si>
  <si>
    <t xml:space="preserve"> Trần Thị Hiền</t>
  </si>
  <si>
    <t>Hoàng Minh Khương</t>
  </si>
  <si>
    <t>08/02/2013</t>
  </si>
  <si>
    <t>Hoàng Văn Điệp</t>
  </si>
  <si>
    <t>18/08/2013</t>
  </si>
  <si>
    <t>Bàn Tòn leo</t>
  </si>
  <si>
    <t>Bàn Thị Phượng</t>
  </si>
  <si>
    <t>20/09/2013</t>
  </si>
  <si>
    <t xml:space="preserve"> Lý Thị Liều</t>
  </si>
  <si>
    <t xml:space="preserve"> Phùng Minh Hằng</t>
  </si>
  <si>
    <t>24/03/2013</t>
  </si>
  <si>
    <t xml:space="preserve"> Phùng Thừa Phúc</t>
  </si>
  <si>
    <t>Đặng Kim Đức Dương</t>
  </si>
  <si>
    <t>14/10/2013</t>
  </si>
  <si>
    <t xml:space="preserve"> Bàn Thị Líu</t>
  </si>
  <si>
    <t>Đặng Quý Minh</t>
  </si>
  <si>
    <t>30/07/2013</t>
  </si>
  <si>
    <t>Đặng Văn Vượng</t>
  </si>
  <si>
    <t>Đặng Thị Sính</t>
  </si>
  <si>
    <t>Hoàng Chí Công</t>
  </si>
  <si>
    <t>01/01/2013</t>
  </si>
  <si>
    <t>Hoàng Văn Thức</t>
  </si>
  <si>
    <t>Hoàng Thị Ánh Tuyết</t>
  </si>
  <si>
    <t xml:space="preserve"> Hoàng Thị Hạnh</t>
  </si>
  <si>
    <t>Hoàng Minh Chí</t>
  </si>
  <si>
    <t>24/03/2012</t>
  </si>
  <si>
    <t>Hoàng Văn Giáp</t>
  </si>
  <si>
    <t>Đặng Thị Hậu</t>
  </si>
  <si>
    <t>Đặng Tòn Phấy</t>
  </si>
  <si>
    <t>Thào A Năm</t>
  </si>
  <si>
    <t>04/06/2012</t>
  </si>
  <si>
    <t>H'Mông</t>
  </si>
  <si>
    <t>Thào A Dũng</t>
  </si>
  <si>
    <t>Vàng Thị Kim Oanh</t>
  </si>
  <si>
    <t>Vàng A Pao</t>
  </si>
  <si>
    <t>Bàn Thị Thu Tâm</t>
  </si>
  <si>
    <t>Bàn Tòn Ba</t>
  </si>
  <si>
    <t>Trần Tuyết Ninh</t>
  </si>
  <si>
    <t>Trần Văn Đoàn</t>
  </si>
  <si>
    <t>Hoàng Thu Uyên</t>
  </si>
  <si>
    <t>Hà Văn Hòa</t>
  </si>
  <si>
    <t>Khe Ngoã</t>
  </si>
  <si>
    <t>Hoàng Mạnh Thể</t>
  </si>
  <si>
    <t>16/06/2012</t>
  </si>
  <si>
    <t>Hoàng Văn Thuận</t>
  </si>
  <si>
    <t>Thào Thị Thu Hoa</t>
  </si>
  <si>
    <t>Thào A Là</t>
  </si>
  <si>
    <t>Hoàng Chí Thiện</t>
  </si>
  <si>
    <t>06/01/2012</t>
  </si>
  <si>
    <t>Hoàng Văn Thi</t>
  </si>
  <si>
    <t>Đặng Thị Vượng</t>
  </si>
  <si>
    <t xml:space="preserve">Giần Dầu </t>
  </si>
  <si>
    <t>Đặng Thị Năm</t>
  </si>
  <si>
    <t>Triệu Đức Minh</t>
  </si>
  <si>
    <t>19/10/2012</t>
  </si>
  <si>
    <t>Thác Cá</t>
  </si>
  <si>
    <t>Cư A Tuấn</t>
  </si>
  <si>
    <t>Cư A Sùng</t>
  </si>
  <si>
    <t>Phùng Trương Đức</t>
  </si>
  <si>
    <t>Phùng Văn Tặng</t>
  </si>
  <si>
    <t>Triệu Thị Mại Hương</t>
  </si>
  <si>
    <t>Triệu Trung Học</t>
  </si>
  <si>
    <t>27/4/2012</t>
  </si>
  <si>
    <t>Bàn Tòn Lai</t>
  </si>
  <si>
    <t>Hoàng A Thơ</t>
  </si>
  <si>
    <t>08/12/2012</t>
  </si>
  <si>
    <t>Đặng Kim Văn</t>
  </si>
  <si>
    <t>12/02/2012</t>
  </si>
  <si>
    <t>Đặng Nho Quý</t>
  </si>
  <si>
    <t>Đặng Phương Hoa</t>
  </si>
  <si>
    <t>09/01/2012</t>
  </si>
  <si>
    <t>Đặng Kim Thăng</t>
  </si>
  <si>
    <t>Đặng Phương Vy</t>
  </si>
  <si>
    <t>20/11/2012</t>
  </si>
  <si>
    <t>Phùng Nguyệt Anh</t>
  </si>
  <si>
    <t>15/08/2012</t>
  </si>
  <si>
    <t>Phùng Văn Pao</t>
  </si>
  <si>
    <t>Đặng Thị Linh Hương</t>
  </si>
  <si>
    <t>20/05/2012</t>
  </si>
  <si>
    <t>Đặng Văn Náy</t>
  </si>
  <si>
    <t>Đặng Thị Gia Linh</t>
  </si>
  <si>
    <t>Đặng Văn Bốn</t>
  </si>
  <si>
    <t>Phùng Nguyễn Phương Linh</t>
  </si>
  <si>
    <t>Nguyễ Văn Tuyến</t>
  </si>
  <si>
    <t>Trần Kiến Quốc</t>
  </si>
  <si>
    <t>01/01/2012</t>
  </si>
  <si>
    <t>Trần VănGiới</t>
  </si>
  <si>
    <t>Hoàng Quý Tiến</t>
  </si>
  <si>
    <t>Hoàng Văn Nhị</t>
  </si>
  <si>
    <t>( Tổng số học sinh trong danh sách đề nghị phê duyệt là 44 học sinh )</t>
  </si>
  <si>
    <t xml:space="preserve">PHÒNG GD&amp;ĐT VĂN YÊN </t>
  </si>
  <si>
    <t>BIỂU 2 -T</t>
  </si>
  <si>
    <r>
      <t xml:space="preserve">TRƯỜNG </t>
    </r>
    <r>
      <rPr>
        <rFont val="Times New Roman"/>
        <b val="false"/>
        <i val="false"/>
        <strike val="false"/>
        <color rgb="FF000000"/>
        <sz val="11"/>
        <u val="none"/>
      </rPr>
      <t xml:space="preserve">PTDTBT TH MỎ VÀNG</t>
    </r>
  </si>
  <si>
    <t>TỔNG HỢP</t>
  </si>
  <si>
    <t>Kinh phí, gạo hỗ trợ học sinh bán trú và hỗ trợ nhà trường năm học 2019 - 2020</t>
  </si>
  <si>
    <t>Mức lương cơ sở: 1.490.000đ</t>
  </si>
  <si>
    <t xml:space="preserve">Dự toán kinh phí, gạo hỗ trợ học sinh 9 tháng/1 năm học 
</t>
  </si>
  <si>
    <r>
      <t xml:space="preserve">       Dự toán KP hỗ trợ hợp đồng NV cấp dưỡng 9 tháng                                                                                                                                                                            </t>
    </r>
    <r>
      <rPr>
        <rFont val="Times New Roman"/>
        <b val="false"/>
        <i val="false"/>
        <strike val="false"/>
        <color rgb="FFFF0000"/>
        <sz val="10"/>
        <u val="none"/>
      </rPr>
      <t xml:space="preserve">(ĐVT: Triệu đồng)</t>
    </r>
  </si>
  <si>
    <r>
      <t xml:space="preserve">Dự toán kinh phí hỗ trợ học sinh theo Nghị quyết số 57/2016/NQ-HĐND </t>
    </r>
    <r>
      <rPr>
        <rFont val="Times New Roman"/>
        <b val="false"/>
        <i val="true"/>
        <strike val="false"/>
        <color rgb="FF000000"/>
        <sz val="10"/>
        <u val="none"/>
      </rPr>
      <t xml:space="preserve">(120.000đ/1 học sinh)</t>
    </r>
  </si>
  <si>
    <r>
      <t xml:space="preserve">Dự toán KP hỗ trợ trường PTDTBT, </t>
    </r>
    <r>
      <rPr>
        <rFont val="Times New Roman"/>
        <b val="true"/>
        <i val="true"/>
        <strike val="false"/>
        <color rgb="FFFF0000"/>
        <sz val="11"/>
        <u val="none"/>
      </rPr>
      <t xml:space="preserve">(</t>
    </r>
    <r>
      <rPr>
        <rFont val="Times New Roman"/>
        <b val="false"/>
        <i val="true"/>
        <strike val="false"/>
        <color rgb="FFFF0000"/>
        <sz val="11"/>
        <u val="none"/>
      </rPr>
      <t xml:space="preserve">trường có HSBT ở trong trường)</t>
    </r>
  </si>
  <si>
    <r>
      <t xml:space="preserve">Tổng kinh phí hỗ trợ     </t>
    </r>
    <r>
      <rPr>
        <rFont val="Times New Roman"/>
        <b val="false"/>
        <i val="true"/>
        <strike val="false"/>
        <color rgb="FFFF0000"/>
        <sz val="11"/>
        <u val="none"/>
      </rPr>
      <t xml:space="preserve">(ĐVT: Triệu đồng)</t>
    </r>
  </si>
  <si>
    <t xml:space="preserve">Số học sinh </t>
  </si>
  <si>
    <r>
      <rPr>
        <rFont val="Times New Roman"/>
        <b val="true"/>
        <i val="false"/>
        <strike val="false"/>
        <color rgb="FF000000"/>
        <sz val="12"/>
        <u val="none"/>
      </rPr>
      <t xml:space="preserve">  Kinh phí       </t>
    </r>
    <r>
      <rPr>
        <rFont val="Times New Roman"/>
        <b val="true"/>
        <i val="false"/>
        <strike val="false"/>
        <color rgb="FFFF0000"/>
        <sz val="12"/>
        <u val="none"/>
      </rPr>
      <t xml:space="preserve">                         </t>
    </r>
    <r>
      <rPr>
        <rFont val="Times New Roman"/>
        <b val="false"/>
        <i val="true"/>
        <strike val="false"/>
        <color rgb="FFFF0000"/>
        <sz val="12"/>
        <u val="none"/>
      </rPr>
      <t xml:space="preserve">(ĐVT: Triệu đồng)</t>
    </r>
  </si>
  <si>
    <t>Số gạo đề nghị hỗ trợ / năm  (ĐVT: kg)</t>
  </si>
  <si>
    <t>Tổng số nhân viên</t>
  </si>
  <si>
    <t xml:space="preserve">Tổng kinh phí hỗ trợ hợp đồng nhân viên </t>
  </si>
  <si>
    <r>
      <t xml:space="preserve">Ngân sách TW cấp                           </t>
    </r>
    <r>
      <rPr>
        <rFont val="Times New Roman"/>
        <b val="false"/>
        <i val="true"/>
        <strike val="false"/>
        <color rgb="FFFF0000"/>
        <sz val="11"/>
        <u val="none"/>
      </rPr>
      <t xml:space="preserve">( 5 nhân viên/150hs)</t>
    </r>
  </si>
  <si>
    <t>Ngân sách tỉnh cấp</t>
  </si>
  <si>
    <t>Số học sinh</t>
  </si>
  <si>
    <t>Thành tiền</t>
  </si>
  <si>
    <t>Kinh phí hỗ trợ lập tủ thuốc</t>
  </si>
  <si>
    <t>Kinh phí mua sắm dụng cụ văn hóa, thể thao</t>
  </si>
  <si>
    <t>Tổng số</t>
  </si>
  <si>
    <t>Số nhân viên</t>
  </si>
  <si>
    <t>Số tiền</t>
  </si>
  <si>
    <t>Ở trong trường</t>
  </si>
  <si>
    <t>Ở ngoài trường</t>
  </si>
  <si>
    <t xml:space="preserve">Tiền ăn
  </t>
  </si>
  <si>
    <t xml:space="preserve">Tiền  nhà ở 
 </t>
  </si>
  <si>
    <t>2=3+4</t>
  </si>
  <si>
    <t>5=6+7</t>
  </si>
  <si>
    <t>9=11+13</t>
  </si>
  <si>
    <t>10=12+14</t>
  </si>
  <si>
    <t>16 =15x120.000đ</t>
  </si>
  <si>
    <t>19=5+10+16+17+18</t>
  </si>
  <si>
    <t>Lớp 1 A</t>
  </si>
  <si>
    <t>Lớp 1 B</t>
  </si>
  <si>
    <t>Lớp 1 C</t>
  </si>
  <si>
    <t xml:space="preserve"> Lớp 2A</t>
  </si>
  <si>
    <t xml:space="preserve"> Lớp 2B</t>
  </si>
  <si>
    <t xml:space="preserve"> Lớp 2C</t>
  </si>
  <si>
    <t xml:space="preserve">Lớp 3A </t>
  </si>
  <si>
    <t>Lớp 3B</t>
  </si>
  <si>
    <t>Lớp 3C</t>
  </si>
  <si>
    <t>Lớp 4A</t>
  </si>
  <si>
    <t>Lớp 4B</t>
  </si>
  <si>
    <t>Lớp 4C</t>
  </si>
  <si>
    <t>Lớp 5 A</t>
  </si>
  <si>
    <t>Lớp 5 B</t>
  </si>
  <si>
    <t>Lớp 5 C</t>
  </si>
  <si>
    <t>Tổng cộng</t>
  </si>
  <si>
    <t>KẾ TOÁN</t>
  </si>
  <si>
    <t>BIỂU 3 - T</t>
  </si>
  <si>
    <t>THÔNG TIN VỀ NHÀ TRƯỜNG</t>
  </si>
  <si>
    <t>NĂM HỌC 2019 - 2020</t>
  </si>
  <si>
    <t>Địa chỉ: Thôn Trung Tâm xã Mỏ Vàng</t>
  </si>
  <si>
    <t>Nhập tên học sinh</t>
  </si>
  <si>
    <t>Hiệu trưởng: Tạ Đình Quý</t>
  </si>
  <si>
    <t>Điện thoại (trường, DĐ HT): 0962312443</t>
  </si>
  <si>
    <t>DANH MỤC</t>
  </si>
  <si>
    <t>Đơn vị tính</t>
  </si>
  <si>
    <t>Số lượng</t>
  </si>
  <si>
    <t>GIẢI THÍCH</t>
  </si>
  <si>
    <t>Hướng dẫn</t>
  </si>
  <si>
    <t>QUY MÔ, SỐ LƯỢNG</t>
  </si>
  <si>
    <t>TS lớp</t>
  </si>
  <si>
    <t>Nhập tổng số lớp của toàn trường</t>
  </si>
  <si>
    <t>TS học sinh</t>
  </si>
  <si>
    <t>HS</t>
  </si>
  <si>
    <t>Nhập tổng số học sinh của toàn trường</t>
  </si>
  <si>
    <t>Số lớp học 2 buổi/ ngày</t>
  </si>
  <si>
    <t>Trong đó: - Tiểu học</t>
  </si>
  <si>
    <t xml:space="preserve">               - THCS</t>
  </si>
  <si>
    <t>Số học sinh học 2 buổi/ ngày</t>
  </si>
  <si>
    <t>ĐỘI NGŨ</t>
  </si>
  <si>
    <t>Tổng số CBQL, GV, NV</t>
  </si>
  <si>
    <t>Người</t>
  </si>
  <si>
    <t>Tổng số CBQL</t>
  </si>
  <si>
    <t xml:space="preserve">                - THCS</t>
  </si>
  <si>
    <t>Tổng số giáo viên</t>
  </si>
  <si>
    <r>
      <t xml:space="preserve">Trong đó</t>
    </r>
    <r>
      <rPr>
        <rFont val="Times New Roman"/>
        <b val="true"/>
        <i val="false"/>
        <strike val="false"/>
        <color rgb="FF000000"/>
        <sz val="12"/>
        <u val="none"/>
      </rPr>
      <t xml:space="preserve">: - Tiểu học</t>
    </r>
  </si>
  <si>
    <t xml:space="preserve">                + Biên chế</t>
  </si>
  <si>
    <t xml:space="preserve">                + Hợp đồng</t>
  </si>
  <si>
    <r>
      <t xml:space="preserve">          </t>
    </r>
    <r>
      <rPr>
        <rFont val="Times New Roman"/>
        <b val="true"/>
        <i val="false"/>
        <strike val="false"/>
        <color rgb="FF000000"/>
        <sz val="12"/>
        <u val="none"/>
      </rPr>
      <t xml:space="preserve">      - THCS</t>
    </r>
  </si>
  <si>
    <t xml:space="preserve">Nhân viên </t>
  </si>
  <si>
    <t xml:space="preserve">               - Biên chế</t>
  </si>
  <si>
    <t xml:space="preserve">               - Hợp đồng 68</t>
  </si>
  <si>
    <t xml:space="preserve">               - Hợp đồng khác</t>
  </si>
  <si>
    <t>Nhân viên y tế</t>
  </si>
  <si>
    <t>Nhân viên nấu ăn</t>
  </si>
  <si>
    <t xml:space="preserve">               + Biên chế</t>
  </si>
  <si>
    <t xml:space="preserve">               + Hợp đồng 68</t>
  </si>
  <si>
    <t xml:space="preserve">               + Hợp đồng mùa vụ</t>
  </si>
  <si>
    <t>Nhu cầu:</t>
  </si>
  <si>
    <t xml:space="preserve">               -  Nhu cầu CBQL</t>
  </si>
  <si>
    <t xml:space="preserve">              + Tiểu học</t>
  </si>
  <si>
    <t xml:space="preserve">              + THCS</t>
  </si>
  <si>
    <t xml:space="preserve">               - Nhu cầu GV</t>
  </si>
  <si>
    <t xml:space="preserve">               - Nhu cầu nhân viên</t>
  </si>
  <si>
    <t xml:space="preserve">              + Y tế</t>
  </si>
  <si>
    <t xml:space="preserve">              + Nấu ăn</t>
  </si>
  <si>
    <t xml:space="preserve">              + Nhân viên khác</t>
  </si>
  <si>
    <t>ĐIỀU KIỆN CSVC</t>
  </si>
  <si>
    <t>Số phòng học</t>
  </si>
  <si>
    <t>Phòng</t>
  </si>
  <si>
    <t>Chia ra: + Kiên cố</t>
  </si>
  <si>
    <t xml:space="preserve">             + Bán kiên cố</t>
  </si>
  <si>
    <t xml:space="preserve">             + Tạm</t>
  </si>
  <si>
    <t xml:space="preserve">             + Cần bổ sung</t>
  </si>
  <si>
    <t>Số bàn ghế học sinh</t>
  </si>
  <si>
    <t>Bộ</t>
  </si>
  <si>
    <t xml:space="preserve">            + Đảm bảo</t>
  </si>
  <si>
    <t xml:space="preserve">            + Cũ hỏng</t>
  </si>
  <si>
    <t xml:space="preserve">            + Số cần bổ sung</t>
  </si>
  <si>
    <t xml:space="preserve">            + Số bàn ghế thừa (nếu có)</t>
  </si>
  <si>
    <t>Số phòng ở bán trú</t>
  </si>
  <si>
    <t xml:space="preserve">             + Số phòng cần bổ sung</t>
  </si>
  <si>
    <t xml:space="preserve">             + Số phòng thừa (nếu có)</t>
  </si>
  <si>
    <t>Giường nằm</t>
  </si>
  <si>
    <t>Chiếc</t>
  </si>
  <si>
    <t xml:space="preserve">  Chia ra: + Giường tầng đạt chuẩn</t>
  </si>
  <si>
    <t>Là loại giường bằng vật liệu Sắt hoặc gỗ gồm 2 tầng được thiết kế cho 2 người nằm</t>
  </si>
  <si>
    <t xml:space="preserve">               + Giường tạm</t>
  </si>
  <si>
    <t>Là loại giường hoặc phản bằng vật liệu Sắt hoặc gỗ</t>
  </si>
  <si>
    <t xml:space="preserve">               + Số cần bổ sung</t>
  </si>
  <si>
    <t xml:space="preserve">               + Số giường thừa (nếu có)</t>
  </si>
  <si>
    <t>Bếp ăn</t>
  </si>
  <si>
    <t>CT</t>
  </si>
  <si>
    <t xml:space="preserve">Chia ra: + Đảm bảo </t>
  </si>
  <si>
    <t>Thiết bị nhà bếp</t>
  </si>
  <si>
    <t xml:space="preserve">               + Đủ (đánh số 1)</t>
  </si>
  <si>
    <t>Ghi tên, số lượng dụng cụ thiết bị thừa/ thiếu (có thể lập bảng đính kèm)</t>
  </si>
  <si>
    <t>Là bếp ăn được xây dựng Kiên cố hoặc bán kiên cố; có đủ các điều kiện cho tất cả học sinh của trường sử dụng</t>
  </si>
  <si>
    <t xml:space="preserve">               + Thiếu</t>
  </si>
  <si>
    <t>Là bếp ăn được làm tạm phục vụ nhu cầu nấu ăn trước mắt cho HS</t>
  </si>
  <si>
    <t xml:space="preserve">               + Thừa</t>
  </si>
  <si>
    <t>Công trình nước sạch</t>
  </si>
  <si>
    <t>Công trình vệ sinh</t>
  </si>
  <si>
    <t xml:space="preserve">             + Số cần bổ sung</t>
  </si>
  <si>
    <r>
      <t xml:space="preserve">                  </t>
    </r>
    <r>
      <rPr>
        <rFont val="Times New Roman"/>
        <b val="true"/>
        <i val="false"/>
        <strike val="false"/>
        <color rgb="FF000000"/>
        <sz val="12"/>
        <u val="none"/>
      </rPr>
      <t xml:space="preserve">Nguyễn Chí Tiến</t>
    </r>
  </si>
</sst>
</file>

<file path=xl/styles.xml><?xml version="1.0" encoding="utf-8"?>
<styleSheet xmlns="http://schemas.openxmlformats.org/spreadsheetml/2006/main" xml:space="preserve">
  <numFmts count="2">
    <numFmt numFmtId="164" formatCode="_(* #,##0_);_(* \(#,##0\);_(* &quot;-&quot;??_);_(@_)"/>
    <numFmt numFmtId="165" formatCode="m/d;@"/>
  </numFmts>
  <fonts count="26">
    <font>
      <b val="0"/>
      <i val="0"/>
      <strike val="0"/>
      <u val="none"/>
      <sz val="12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0"/>
      <i val="1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FF0000"/>
      <name val="Times New Roman"/>
    </font>
    <font>
      <b val="0"/>
      <i val="1"/>
      <strike val="0"/>
      <u val="none"/>
      <sz val="11"/>
      <color rgb="FF000000"/>
      <name val="Times New Roman"/>
    </font>
    <font>
      <b val="1"/>
      <i val="0"/>
      <strike val="0"/>
      <u val="none"/>
      <sz val="10"/>
      <color rgb="FF000000"/>
      <name val="Times New Roman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Times New Roman"/>
    </font>
    <font>
      <b val="0"/>
      <i val="1"/>
      <strike val="0"/>
      <u val="none"/>
      <sz val="14"/>
      <color rgb="FFFF0000"/>
      <name val="Times New Roman"/>
    </font>
    <font>
      <b val="1"/>
      <i val="0"/>
      <strike val="0"/>
      <u val="single"/>
      <sz val="12"/>
      <color rgb="FF0000FF"/>
      <name val="Times New Roman"/>
    </font>
    <font>
      <b val="1"/>
      <i val="0"/>
      <strike val="0"/>
      <u val="single"/>
      <sz val="12"/>
      <color rgb="FF000000"/>
      <name val="Times New Roman"/>
    </font>
    <font>
      <b val="1"/>
      <i val="0"/>
      <strike val="0"/>
      <u val="none"/>
      <sz val="9"/>
      <color rgb="FF000000"/>
      <name val="Times New Roman"/>
    </font>
    <font>
      <b val="0"/>
      <i val="0"/>
      <strike val="0"/>
      <u val="none"/>
      <sz val="10"/>
      <color rgb="FF000000"/>
      <name val="Times New Roman"/>
    </font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Times New Roman"/>
    </font>
    <font>
      <b val="0"/>
      <i val="0"/>
      <strike val="0"/>
      <u val="none"/>
      <sz val="11"/>
      <color rgb="FFFF0000"/>
      <name val="Times New Roman"/>
    </font>
    <font>
      <b val="1"/>
      <i val="0"/>
      <strike val="0"/>
      <u val="none"/>
      <sz val="11"/>
      <color rgb="FF00B050"/>
      <name val="Times New Roman"/>
    </font>
    <font>
      <b val="0"/>
      <i val="0"/>
      <strike val="0"/>
      <u val="none"/>
      <sz val="11"/>
      <color rgb="FF00B050"/>
      <name val="Times New Roman"/>
    </font>
    <font>
      <b val="0"/>
      <i val="0"/>
      <strike val="0"/>
      <u val="none"/>
      <sz val="10"/>
      <color rgb="FFFF0000"/>
      <name val="Times New Roman"/>
    </font>
    <font>
      <b val="1"/>
      <i val="0"/>
      <strike val="0"/>
      <u val="none"/>
      <sz val="10"/>
      <color rgb="FFFF0000"/>
      <name val="Times New Roman"/>
    </font>
    <font>
      <b val="1"/>
      <i val="0"/>
      <strike val="0"/>
      <u val="none"/>
      <sz val="12"/>
      <color rgb="FFFF0000"/>
      <name val="Times New Roman"/>
    </font>
    <font>
      <b val="0"/>
      <i val="0"/>
      <strike val="0"/>
      <u val="none"/>
      <sz val="12"/>
      <color rgb="FFFF0000"/>
      <name val="Times New Roman"/>
    </font>
    <font>
      <b val="0"/>
      <i val="1"/>
      <strike val="0"/>
      <u val="none"/>
      <sz val="12"/>
      <color rgb="FFFF0000"/>
      <name val="Times New Roman"/>
    </font>
    <font>
      <b val="0"/>
      <i val="1"/>
      <strike val="0"/>
      <u val="none"/>
      <sz val="14"/>
      <color rgb="FF000000"/>
      <name val="Times New Roman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000000"/>
      </patternFill>
    </fill>
    <fill>
      <patternFill patternType="solid">
        <fgColor rgb="FFFFFF00"/>
        <bgColor rgb="FF000000"/>
      </patternFill>
    </fill>
  </fills>
  <borders count="23">
    <border/>
    <border>
      <bottom style="hair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hair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hair">
        <color rgb="FF000000"/>
      </top>
      <bottom style="hair">
        <color rgb="FF000000"/>
      </bottom>
    </border>
    <border>
      <top style="hair">
        <color rgb="FF000000"/>
      </top>
    </border>
    <border>
      <left style="thin">
        <color rgb="FF000000"/>
      </left>
      <right style="thin">
        <color rgb="FF000000"/>
      </right>
    </border>
    <border>
      <top style="hair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dotted">
        <color rgb="FF000000"/>
      </top>
      <bottom style="dotted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dotted">
        <color rgb="FF000000"/>
      </bottom>
    </border>
    <border>
      <left style="thin">
        <color rgb="FF000000"/>
      </left>
      <right style="thin">
        <color rgb="FF000000"/>
      </right>
      <top style="dotted">
        <color rgb="FF000000"/>
      </top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n">
        <color rgb="FF000000"/>
      </left>
    </border>
    <border>
      <bottom style="thin">
        <color rgb="FF000000"/>
      </bottom>
    </border>
  </borders>
  <cellStyleXfs count="1">
    <xf numFmtId="0" fontId="0" fillId="0" borderId="0"/>
  </cellStyleXfs>
  <cellXfs count="478"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2" borderId="0" applyFont="1" applyNumberFormat="0" applyFill="0" applyBorder="0" applyAlignment="1" applyProtection="true">
      <alignment horizontal="center" vertical="center" textRotation="0" wrapText="true" shrinkToFit="false"/>
      <protection hidden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hidden="false"/>
    </xf>
    <xf xfId="0" fontId="2" numFmtId="0" fillId="2" borderId="0" applyFont="1" applyNumberFormat="0" applyFill="0" applyBorder="0" applyAlignment="1" applyProtection="true">
      <alignment horizontal="general" vertical="center" textRotation="0" wrapText="true" shrinkToFit="false"/>
      <protection hidden="false"/>
    </xf>
    <xf xfId="0" fontId="3" numFmtId="0" fillId="2" borderId="0" applyFont="1" applyNumberFormat="0" applyFill="0" applyBorder="0" applyAlignment="1" applyProtection="true">
      <alignment horizontal="center" vertical="bottom" textRotation="0" wrapText="false" shrinkToFit="false"/>
      <protection hidden="false"/>
    </xf>
    <xf xfId="0" fontId="1" numFmtId="0" fillId="2" borderId="0" applyFont="1" applyNumberFormat="0" applyFill="0" applyBorder="0" applyAlignment="1" applyProtection="true">
      <alignment horizontal="left" vertical="bottom" textRotation="0" wrapText="false" shrinkToFit="false"/>
      <protection hidden="false"/>
    </xf>
    <xf xfId="0" fontId="4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 hidden="false"/>
    </xf>
    <xf xfId="0" fontId="2" numFmtId="0" fillId="2" borderId="0" applyFont="1" applyNumberFormat="0" applyFill="0" applyBorder="0" applyAlignment="1" applyProtection="true">
      <alignment horizontal="center" vertical="center" textRotation="0" wrapText="true" shrinkToFit="false"/>
      <protection hidden="false"/>
    </xf>
    <xf xfId="0" fontId="2" numFmtId="0" fillId="2" borderId="1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5" numFmtId="0" fillId="2" borderId="0" applyFont="1" applyNumberFormat="0" applyFill="0" applyBorder="0" applyAlignment="1" applyProtection="true">
      <alignment horizontal="center" vertical="bottom" textRotation="0" wrapText="false" shrinkToFit="false"/>
      <protection hidden="false"/>
    </xf>
    <xf xfId="0" fontId="2" numFmtId="0" fillId="2" borderId="0" applyFont="1" applyNumberFormat="0" applyFill="0" applyBorder="0" applyAlignment="1" applyProtection="true">
      <alignment horizontal="center" vertical="center" textRotation="0" wrapText="true" shrinkToFit="false"/>
      <protection hidden="false"/>
    </xf>
    <xf xfId="0" fontId="6" numFmtId="0" fillId="2" borderId="0" applyFont="1" applyNumberFormat="0" applyFill="0" applyBorder="0" applyAlignment="1" applyProtection="true">
      <alignment horizontal="center" vertical="center" textRotation="0" wrapText="true" shrinkToFit="false"/>
      <protection hidden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2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4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 hidden="false"/>
    </xf>
    <xf xfId="0" fontId="1" numFmtId="0" fillId="2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2" borderId="3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2" borderId="0" applyFont="1" applyNumberFormat="0" applyFill="0" applyBorder="0" applyAlignment="1" applyProtection="true">
      <alignment horizontal="center" vertical="center" textRotation="0" wrapText="true" shrinkToFit="false"/>
      <protection hidden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 hidden="false"/>
    </xf>
    <xf xfId="0" fontId="1" numFmtId="0" fillId="2" borderId="0" applyFont="1" applyNumberFormat="0" applyFill="0" applyBorder="0" applyAlignment="1" applyProtection="true">
      <alignment horizontal="center" vertical="bottom" textRotation="0" wrapText="false" shrinkToFit="false"/>
      <protection hidden="false"/>
    </xf>
    <xf xfId="0" fontId="6" numFmtId="0" fillId="2" borderId="0" applyFont="1" applyNumberFormat="0" applyFill="0" applyBorder="0" applyAlignment="1" applyProtection="true">
      <alignment horizontal="center" vertical="bottom" textRotation="0" wrapText="false" shrinkToFit="false"/>
      <protection hidden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7" numFmtId="0" fillId="2" borderId="3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8" numFmtId="0" fillId="2" borderId="0" applyFont="1" applyNumberFormat="0" applyFill="0" applyBorder="0" applyAlignment="1" applyProtection="true">
      <alignment horizontal="center" vertical="center" textRotation="0" wrapText="true" shrinkToFit="false"/>
      <protection hidden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164" fillId="2" borderId="3" applyFont="1" applyNumberFormat="1" applyFill="0" applyBorder="1" applyAlignment="0" applyProtection="true">
      <alignment horizontal="general" vertical="bottom" textRotation="0" wrapText="false" shrinkToFit="false"/>
      <protection hidden="false"/>
    </xf>
    <xf xfId="0" fontId="9" numFmtId="0" fillId="2" borderId="0" applyFont="1" applyNumberFormat="0" applyFill="0" applyBorder="0" applyAlignment="1" applyProtection="true">
      <alignment horizontal="center" vertical="bottom" textRotation="0" wrapText="false" shrinkToFit="false"/>
      <protection hidden="false"/>
    </xf>
    <xf xfId="0" fontId="10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2" borderId="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3" borderId="3" applyFont="1" applyNumberFormat="0" applyFill="1" applyBorder="1" applyAlignment="0" applyProtection="true">
      <alignment horizontal="general" vertical="bottom" textRotation="0" wrapText="false" shrinkToFit="false"/>
      <protection locked="false" hidden="false"/>
    </xf>
    <xf xfId="0" fontId="0" numFmtId="0" fillId="3" borderId="4" applyFont="0" applyNumberFormat="0" applyFill="1" applyBorder="1" applyAlignment="0" applyProtection="true">
      <alignment horizontal="general" vertical="bottom" textRotation="0" wrapText="false" shrinkToFit="false"/>
      <protection locked="false" hidden="false"/>
    </xf>
    <xf xfId="0" fontId="0" numFmtId="0" fillId="3" borderId="5" applyFont="0" applyNumberFormat="0" applyFill="1" applyBorder="1" applyAlignment="0" applyProtection="true">
      <alignment horizontal="general" vertical="bottom" textRotation="0" wrapText="false" shrinkToFit="false"/>
      <protection locked="false" hidden="false"/>
    </xf>
    <xf xfId="0" fontId="0" numFmtId="0" fillId="3" borderId="6" applyFont="0" applyNumberFormat="0" applyFill="1" applyBorder="1" applyAlignment="0" applyProtection="true">
      <alignment horizontal="general" vertical="bottom" textRotation="0" wrapText="false" shrinkToFit="false"/>
      <protection locked="false" hidden="false"/>
    </xf>
    <xf xfId="0" fontId="0" numFmtId="0" fillId="3" borderId="7" applyFont="0" applyNumberFormat="0" applyFill="1" applyBorder="1" applyAlignment="0" applyProtection="true">
      <alignment horizontal="general" vertical="bottom" textRotation="0" wrapText="false" shrinkToFit="false"/>
      <protection locked="false" hidden="false"/>
    </xf>
    <xf xfId="0" fontId="3" numFmtId="0" fillId="3" borderId="7" applyFont="1" applyNumberFormat="0" applyFill="1" applyBorder="1" applyAlignment="0" applyProtection="true">
      <alignment horizontal="general" vertical="bottom" textRotation="0" wrapText="false" shrinkToFit="false"/>
      <protection locked="false" hidden="false"/>
    </xf>
    <xf xfId="0" fontId="3" numFmtId="0" fillId="3" borderId="5" applyFont="1" applyNumberFormat="0" applyFill="1" applyBorder="1" applyAlignment="0" applyProtection="true">
      <alignment horizontal="general" vertical="bottom" textRotation="0" wrapText="false" shrinkToFit="false"/>
      <protection locked="false" hidden="false"/>
    </xf>
    <xf xfId="0" fontId="0" numFmtId="0" fillId="3" borderId="3" applyFont="0" applyNumberFormat="0" applyFill="1" applyBorder="1" applyAlignment="0" applyProtection="true">
      <alignment horizontal="general" vertical="bottom" textRotation="0" wrapText="false" shrinkToFit="false"/>
      <protection locked="false" hidden="false"/>
    </xf>
    <xf xfId="0" fontId="0" numFmtId="0" fillId="3" borderId="4" applyFont="0" applyNumberFormat="0" applyFill="1" applyBorder="1" applyAlignment="1" applyProtection="true">
      <alignment horizontal="general" vertical="center" textRotation="0" wrapText="true" shrinkToFit="false"/>
      <protection locked="false" hidden="false"/>
    </xf>
    <xf xfId="0" fontId="3" numFmtId="0" fillId="3" borderId="4" applyFont="1" applyNumberFormat="0" applyFill="1" applyBorder="1" applyAlignment="0" applyProtection="true">
      <alignment horizontal="general" vertical="bottom" textRotation="0" wrapText="false" shrinkToFit="false"/>
      <protection locked="false" hidden="false"/>
    </xf>
    <xf xfId="0" fontId="6" numFmtId="0" fillId="3" borderId="2" applyFont="1" applyNumberFormat="0" applyFill="1" applyBorder="1" applyAlignment="1" applyProtection="true">
      <alignment horizontal="center" vertical="bottom" textRotation="0" wrapText="false" shrinkToFit="false"/>
      <protection hidden="false"/>
    </xf>
    <xf xfId="0" fontId="2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2" borderId="3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1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false"/>
    </xf>
    <xf xfId="0" fontId="12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false"/>
    </xf>
    <xf xfId="0" fontId="13" numFmtId="0" fillId="2" borderId="3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2" numFmtId="0" fillId="2" borderId="8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" numFmtId="0" fillId="2" borderId="3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1" numFmtId="0" fillId="2" borderId="3" applyFont="1" applyNumberFormat="0" applyFill="0" applyBorder="1" applyAlignment="1" applyProtection="true">
      <alignment horizontal="general" vertical="bottom" textRotation="0" wrapText="true" shrinkToFit="false"/>
      <protection hidden="false"/>
    </xf>
    <xf xfId="0" fontId="1" numFmtId="0" fillId="2" borderId="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1" numFmtId="164" fillId="2" borderId="3" applyFont="1" applyNumberFormat="1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3" borderId="5" applyFont="0" applyNumberFormat="0" applyFill="1" applyBorder="1" applyAlignment="1" applyProtection="true">
      <alignment horizontal="center" vertical="center" textRotation="0" wrapText="true" shrinkToFit="false"/>
      <protection hidden="false"/>
    </xf>
    <xf xfId="0" fontId="3" numFmtId="0" fillId="3" borderId="5" applyFont="1" applyNumberFormat="0" applyFill="1" applyBorder="1" applyAlignment="1" applyProtection="true">
      <alignment horizontal="left" vertical="center" textRotation="0" wrapText="true" shrinkToFit="false"/>
      <protection hidden="false"/>
    </xf>
    <xf xfId="0" fontId="4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fals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false"/>
    </xf>
    <xf xfId="0" fontId="0" numFmtId="0" fillId="3" borderId="5" applyFont="0" applyNumberFormat="0" applyFill="1" applyBorder="1" applyAlignment="1" applyProtection="true">
      <alignment horizontal="left" vertical="center" textRotation="0" wrapText="true" shrinkToFit="false"/>
      <protection hidden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2" borderId="0" applyFont="1" applyNumberFormat="0" applyFill="0" applyBorder="0" applyAlignment="1" applyProtection="true">
      <alignment horizontal="center" vertical="bottom" textRotation="0" wrapText="false" shrinkToFit="false"/>
      <protection hidden="false"/>
    </xf>
    <xf xfId="0" fontId="7" numFmtId="0" fillId="2" borderId="0" applyFont="1" applyNumberFormat="0" applyFill="0" applyBorder="0" applyAlignment="1" applyProtection="true">
      <alignment horizontal="center" vertical="bottom" textRotation="0" wrapText="false" shrinkToFit="false"/>
      <protection hidden="false"/>
    </xf>
    <xf xfId="0" fontId="7" numFmtId="0" fillId="2" borderId="0" applyFont="1" applyNumberFormat="0" applyFill="0" applyBorder="0" applyAlignment="1" applyProtection="true">
      <alignment horizontal="center" vertical="bottom" textRotation="0" wrapText="false" shrinkToFit="false"/>
      <protection hidden="false"/>
    </xf>
    <xf xfId="0" fontId="7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4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4" numFmtId="0" fillId="2" borderId="0" applyFont="1" applyNumberFormat="0" applyFill="0" applyBorder="0" applyAlignment="1" applyProtection="true">
      <alignment horizontal="center" vertical="bottom" textRotation="0" wrapText="false" shrinkToFit="false"/>
      <protection hidden="false"/>
    </xf>
    <xf xfId="0" fontId="14" numFmtId="49" fillId="2" borderId="0" applyFont="1" applyNumberFormat="1" applyFill="0" applyBorder="0" applyAlignment="1" applyProtection="true">
      <alignment horizontal="center" vertical="bottom" textRotation="0" wrapText="false" shrinkToFit="false"/>
      <protection hidden="false"/>
    </xf>
    <xf xfId="0" fontId="14" numFmtId="0" fillId="2" borderId="0" applyFont="1" applyNumberFormat="0" applyFill="0" applyBorder="0" applyAlignment="1" applyProtection="true">
      <alignment horizontal="left" vertical="bottom" textRotation="0" wrapText="false" shrinkToFit="false"/>
      <protection hidden="false"/>
    </xf>
    <xf xfId="0" fontId="7" numFmtId="49" fillId="2" borderId="3" applyFont="1" applyNumberFormat="1" applyFill="0" applyBorder="1" applyAlignment="1" applyProtection="true">
      <alignment horizontal="center" vertical="center" textRotation="0" wrapText="true" shrinkToFit="false"/>
      <protection hidden="false"/>
    </xf>
    <xf xfId="0" fontId="14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4" numFmtId="3" fillId="2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3" borderId="5" applyFont="1" applyNumberFormat="0" applyFill="1" applyBorder="1" applyAlignment="1" applyProtection="true">
      <alignment horizontal="general" vertical="center" textRotation="0" wrapText="true" shrinkToFit="false"/>
      <protection hidden="false"/>
    </xf>
    <xf xfId="0" fontId="0" numFmtId="0" fillId="3" borderId="6" applyFont="0" applyNumberFormat="0" applyFill="1" applyBorder="1" applyAlignment="1" applyProtection="true">
      <alignment horizontal="center" vertical="center" textRotation="0" wrapText="true" shrinkToFit="false"/>
      <protection locked="false" hidden="false"/>
    </xf>
    <xf xfId="0" fontId="0" numFmtId="0" fillId="3" borderId="4" applyFont="0" applyNumberFormat="0" applyFill="1" applyBorder="1" applyAlignment="1" applyProtection="true">
      <alignment horizontal="left" vertical="center" textRotation="0" wrapText="true" shrinkToFit="false"/>
      <protection hidden="false"/>
    </xf>
    <xf xfId="0" fontId="0" numFmtId="0" fillId="3" borderId="2" applyFont="0" applyNumberFormat="0" applyFill="1" applyBorder="1" applyAlignment="1" applyProtection="true">
      <alignment horizontal="left" vertical="center" textRotation="0" wrapText="true" shrinkToFit="false"/>
      <protection hidden="false"/>
    </xf>
    <xf xfId="0" fontId="2" numFmtId="0" fillId="2" borderId="3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2" numFmtId="0" fillId="2" borderId="0" applyFont="1" applyNumberFormat="0" applyFill="0" applyBorder="0" applyAlignment="1" applyProtection="true">
      <alignment horizontal="center" vertical="center" textRotation="0" wrapText="true" shrinkToFit="false"/>
      <protection hidden="false"/>
    </xf>
    <xf xfId="0" fontId="2" numFmtId="0" fillId="2" borderId="9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2" numFmtId="0" fillId="2" borderId="3" applyFont="1" applyNumberFormat="0" applyFill="0" applyBorder="1" applyAlignment="1" applyProtection="true">
      <alignment horizontal="general" vertical="center" textRotation="0" wrapText="true" shrinkToFit="false"/>
      <protection hidden="false"/>
    </xf>
    <xf xfId="0" fontId="2" numFmtId="0" fillId="2" borderId="3" applyFont="1" applyNumberFormat="0" applyFill="0" applyBorder="1" applyAlignment="1" applyProtection="true">
      <alignment horizontal="left" vertical="center" textRotation="0" wrapText="true" shrinkToFit="false"/>
      <protection hidden="false"/>
    </xf>
    <xf xfId="0" fontId="1" numFmtId="0" fillId="2" borderId="4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1" numFmtId="0" fillId="2" borderId="4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2" borderId="4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2" numFmtId="0" fillId="2" borderId="4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2" numFmtId="0" fillId="2" borderId="0" applyFont="1" applyNumberFormat="0" applyFill="0" applyBorder="0" applyAlignment="1" applyProtection="true">
      <alignment horizontal="center" vertical="center" textRotation="0" wrapText="true" shrinkToFit="false"/>
      <protection hidden="false"/>
    </xf>
    <xf xfId="0" fontId="1" numFmtId="0" fillId="2" borderId="5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1" numFmtId="0" fillId="2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2" borderId="5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2" numFmtId="0" fillId="2" borderId="1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2" numFmtId="0" fillId="2" borderId="5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2" numFmtId="0" fillId="2" borderId="10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2" numFmtId="0" fillId="2" borderId="11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" numFmtId="0" fillId="2" borderId="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2" numFmtId="0" fillId="2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2" borderId="2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2" numFmtId="0" fillId="2" borderId="3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2" numFmtId="0" fillId="2" borderId="3" applyFont="1" applyNumberFormat="0" applyFill="0" applyBorder="1" applyAlignment="1" applyProtection="true">
      <alignment horizontal="left" vertical="center" textRotation="0" wrapText="true" shrinkToFit="false"/>
      <protection hidden="false"/>
    </xf>
    <xf xfId="0" fontId="2" numFmtId="0" fillId="2" borderId="0" applyFont="1" applyNumberFormat="0" applyFill="0" applyBorder="0" applyAlignment="1" applyProtection="true">
      <alignment horizontal="center" vertical="center" textRotation="0" wrapText="true" shrinkToFit="false"/>
      <protection hidden="false"/>
    </xf>
    <xf xfId="0" fontId="1" numFmtId="0" fillId="2" borderId="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2" numFmtId="0" fillId="2" borderId="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1" numFmtId="0" fillId="2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1" numFmtId="0" fillId="2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1" numFmtId="0" fillId="2" borderId="3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2" numFmtId="0" fillId="2" borderId="3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1" numFmtId="0" fillId="2" borderId="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hidden="false"/>
    </xf>
    <xf xfId="0" fontId="3" numFmtId="0" fillId="2" borderId="0" applyFont="1" applyNumberFormat="0" applyFill="0" applyBorder="0" applyAlignment="1" applyProtection="true">
      <alignment horizontal="center" vertical="bottom" textRotation="0" wrapText="false" shrinkToFit="false"/>
      <protection hidden="false"/>
    </xf>
    <xf xfId="0" fontId="3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false"/>
    </xf>
    <xf xfId="0" fontId="3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false"/>
    </xf>
    <xf xfId="0" fontId="1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false"/>
    </xf>
    <xf xfId="0" fontId="3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false"/>
    </xf>
    <xf xfId="0" fontId="0" numFmtId="0" fillId="3" borderId="0" applyFont="0" applyNumberFormat="0" applyFill="1" applyBorder="0" applyAlignment="1" applyProtection="true">
      <alignment horizontal="center" vertical="bottom" textRotation="0" wrapText="false" shrinkToFit="false"/>
      <protection hidden="false"/>
    </xf>
    <xf xfId="0" fontId="15" numFmtId="0" fillId="3" borderId="0" applyFont="1" applyNumberFormat="0" applyFill="1" applyBorder="0" applyAlignment="1" applyProtection="true">
      <alignment horizontal="general" vertical="center" textRotation="0" wrapText="true" shrinkToFit="false"/>
      <protection hidden="false"/>
    </xf>
    <xf xfId="0" fontId="2" numFmtId="0" fillId="3" borderId="0" applyFont="1" applyNumberFormat="0" applyFill="1" applyBorder="0" applyAlignment="1" applyProtection="true">
      <alignment horizontal="general" vertical="center" textRotation="0" wrapText="true" shrinkToFit="false"/>
      <protection hidden="fals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false"/>
    </xf>
    <xf xfId="0" fontId="3" numFmtId="0" fillId="3" borderId="3" applyFont="1" applyNumberFormat="0" applyFill="1" applyBorder="1" applyAlignment="1" applyProtection="true">
      <alignment horizontal="center" vertical="center" textRotation="0" wrapText="true" shrinkToFit="false"/>
      <protection hidden="false"/>
    </xf>
    <xf xfId="0" fontId="3" numFmtId="0" fillId="3" borderId="3" applyFont="1" applyNumberFormat="0" applyFill="1" applyBorder="1" applyAlignment="1" applyProtection="true">
      <alignment horizontal="left" vertical="center" textRotation="0" wrapText="true" shrinkToFit="false"/>
      <protection hidden="false"/>
    </xf>
    <xf xfId="0" fontId="3" numFmtId="0" fillId="3" borderId="3" applyFont="1" applyNumberFormat="0" applyFill="1" applyBorder="1" applyAlignment="0" applyProtection="true">
      <alignment horizontal="general" vertical="bottom" textRotation="0" wrapText="false" shrinkToFit="false"/>
      <protection hidden="false"/>
    </xf>
    <xf xfId="0" fontId="0" numFmtId="0" fillId="3" borderId="4" applyFont="0" applyNumberFormat="0" applyFill="1" applyBorder="1" applyAlignment="1" applyProtection="true">
      <alignment horizontal="center" vertical="center" textRotation="0" wrapText="true" shrinkToFit="false"/>
      <protection hidden="false"/>
    </xf>
    <xf xfId="0" fontId="0" numFmtId="0" fillId="3" borderId="12" applyFont="0" applyNumberFormat="0" applyFill="1" applyBorder="1" applyAlignment="1" applyProtection="true">
      <alignment horizontal="center" vertical="center" textRotation="0" wrapText="true" shrinkToFit="false"/>
      <protection hidden="false"/>
    </xf>
    <xf xfId="0" fontId="0" numFmtId="0" fillId="3" borderId="12" applyFont="0" applyNumberFormat="0" applyFill="1" applyBorder="1" applyAlignment="1" applyProtection="true">
      <alignment horizontal="left" vertical="center" textRotation="0" wrapText="true" shrinkToFit="false"/>
      <protection hidden="false"/>
    </xf>
    <xf xfId="0" fontId="16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false"/>
    </xf>
    <xf xfId="0" fontId="3" numFmtId="0" fillId="3" borderId="4" applyFont="1" applyNumberFormat="0" applyFill="1" applyBorder="1" applyAlignment="1" applyProtection="true">
      <alignment horizontal="center" vertical="center" textRotation="0" wrapText="true" shrinkToFit="false"/>
      <protection hidden="false"/>
    </xf>
    <xf xfId="0" fontId="3" numFmtId="0" fillId="3" borderId="4" applyFont="1" applyNumberFormat="0" applyFill="1" applyBorder="1" applyAlignment="1" applyProtection="true">
      <alignment horizontal="left" vertical="center" textRotation="0" wrapText="true" shrinkToFit="false"/>
      <protection hidden="false"/>
    </xf>
    <xf xfId="0" fontId="3" numFmtId="0" fillId="3" borderId="5" applyFont="1" applyNumberFormat="0" applyFill="1" applyBorder="1" applyAlignment="1" applyProtection="true">
      <alignment horizontal="center" vertical="center" textRotation="0" wrapText="true" shrinkToFit="false"/>
      <protection hidden="false"/>
    </xf>
    <xf xfId="0" fontId="0" numFmtId="0" fillId="3" borderId="6" applyFont="0" applyNumberFormat="0" applyFill="1" applyBorder="1" applyAlignment="1" applyProtection="true">
      <alignment horizontal="center" vertical="center" textRotation="0" wrapText="true" shrinkToFit="false"/>
      <protection hidden="false"/>
    </xf>
    <xf xfId="0" fontId="0" numFmtId="0" fillId="3" borderId="6" applyFont="0" applyNumberFormat="0" applyFill="1" applyBorder="1" applyAlignment="1" applyProtection="true">
      <alignment horizontal="left" vertical="center" textRotation="0" wrapText="true" shrinkToFit="false"/>
      <protection hidden="false"/>
    </xf>
    <xf xfId="0" fontId="3" numFmtId="0" fillId="3" borderId="3" applyFont="1" applyNumberFormat="0" applyFill="1" applyBorder="1" applyAlignment="1" applyProtection="true">
      <alignment horizontal="general" vertical="center" textRotation="0" wrapText="true" shrinkToFit="false"/>
      <protection hidden="false"/>
    </xf>
    <xf xfId="0" fontId="0" numFmtId="0" fillId="3" borderId="7" applyFont="0" applyNumberFormat="0" applyFill="1" applyBorder="1" applyAlignment="1" applyProtection="true">
      <alignment horizontal="center" vertical="center" textRotation="0" wrapText="true" shrinkToFit="false"/>
      <protection hidden="false"/>
    </xf>
    <xf xfId="0" fontId="0" numFmtId="0" fillId="3" borderId="7" applyFont="0" applyNumberFormat="0" applyFill="1" applyBorder="1" applyAlignment="1" applyProtection="true">
      <alignment horizontal="left" vertical="center" textRotation="0" wrapText="true" shrinkToFit="false"/>
      <protection hidden="false"/>
    </xf>
    <xf xfId="0" fontId="3" numFmtId="0" fillId="3" borderId="7" applyFont="1" applyNumberFormat="0" applyFill="1" applyBorder="1" applyAlignment="1" applyProtection="true">
      <alignment horizontal="center" vertical="center" textRotation="0" wrapText="true" shrinkToFit="false"/>
      <protection hidden="false"/>
    </xf>
    <xf xfId="0" fontId="3" numFmtId="0" fillId="3" borderId="7" applyFont="1" applyNumberFormat="0" applyFill="1" applyBorder="1" applyAlignment="1" applyProtection="true">
      <alignment horizontal="left" vertical="center" textRotation="0" wrapText="true" shrinkToFit="false"/>
      <protection hidden="false"/>
    </xf>
    <xf xfId="0" fontId="1" numFmtId="0" fillId="3" borderId="0" applyFont="1" applyNumberFormat="0" applyFill="1" applyBorder="0" applyAlignment="1" applyProtection="true">
      <alignment horizontal="general" vertical="center" textRotation="0" wrapText="true" shrinkToFit="false"/>
      <protection hidden="false"/>
    </xf>
    <xf xfId="0" fontId="3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false"/>
    </xf>
    <xf xfId="0" fontId="3" numFmtId="0" fillId="3" borderId="6" applyFont="1" applyNumberFormat="0" applyFill="1" applyBorder="1" applyAlignment="0" applyProtection="true">
      <alignment horizontal="general" vertical="bottom" textRotation="0" wrapText="false" shrinkToFit="false"/>
      <protection hidden="false"/>
    </xf>
    <xf xfId="0" fontId="2" numFmtId="0" fillId="3" borderId="3" applyFont="1" applyNumberFormat="0" applyFill="1" applyBorder="1" applyAlignment="1" applyProtection="true">
      <alignment horizontal="general" vertical="center" textRotation="0" wrapText="true" shrinkToFit="false"/>
      <protection hidden="false"/>
    </xf>
    <xf xfId="0" fontId="1" numFmtId="0" fillId="3" borderId="2" applyFont="1" applyNumberFormat="0" applyFill="1" applyBorder="1" applyAlignment="0" applyProtection="true">
      <alignment horizontal="general" vertical="bottom" textRotation="0" wrapText="false" shrinkToFit="false"/>
      <protection hidden="false"/>
    </xf>
    <xf xfId="0" fontId="0" numFmtId="0" fillId="3" borderId="2" applyFont="0" applyNumberFormat="0" applyFill="1" applyBorder="1" applyAlignment="1" applyProtection="true">
      <alignment horizontal="center" vertical="center" textRotation="0" wrapText="true" shrinkToFit="false"/>
      <protection hidden="false"/>
    </xf>
    <xf xfId="0" fontId="3" numFmtId="0" fillId="3" borderId="2" applyFont="1" applyNumberFormat="0" applyFill="1" applyBorder="1" applyAlignment="0" applyProtection="true">
      <alignment horizontal="general" vertical="bottom" textRotation="0" wrapText="false" shrinkToFit="false"/>
      <protection locked="false" hidden="false"/>
    </xf>
    <xf xfId="0" fontId="6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false"/>
    </xf>
    <xf xfId="0" fontId="3" numFmtId="0" fillId="3" borderId="2" applyFont="1" applyNumberFormat="0" applyFill="1" applyBorder="1" applyAlignment="0" applyProtection="true">
      <alignment horizontal="general" vertical="bottom" textRotation="0" wrapText="false" shrinkToFit="false"/>
      <protection hidden="false"/>
    </xf>
    <xf xfId="0" fontId="3" numFmtId="0" fillId="3" borderId="3" applyFont="1" applyNumberFormat="0" applyFill="1" applyBorder="1" applyAlignment="1" applyProtection="true">
      <alignment horizontal="center" vertical="center" textRotation="0" wrapText="true" shrinkToFit="false"/>
      <protection hidden="false"/>
    </xf>
    <xf xfId="0" fontId="2" numFmtId="0" fillId="3" borderId="3" applyFont="1" applyNumberFormat="0" applyFill="1" applyBorder="1" applyAlignment="1" applyProtection="true">
      <alignment horizontal="center" vertical="center" textRotation="0" wrapText="false" shrinkToFit="false"/>
      <protection hidden="false"/>
    </xf>
    <xf xfId="0" fontId="2" numFmtId="0" fillId="3" borderId="0" applyFont="1" applyNumberFormat="0" applyFill="1" applyBorder="0" applyAlignment="1" applyProtection="true">
      <alignment horizontal="general" vertical="center" textRotation="0" wrapText="false" shrinkToFit="false"/>
      <protection hidden="false"/>
    </xf>
    <xf xfId="0" fontId="2" numFmtId="0" fillId="3" borderId="0" applyFont="1" applyNumberFormat="0" applyFill="1" applyBorder="0" applyAlignment="1" applyProtection="true">
      <alignment horizontal="center" vertical="center" textRotation="0" wrapText="false" shrinkToFit="false"/>
      <protection hidden="false"/>
    </xf>
    <xf xfId="0" fontId="3" numFmtId="0" fillId="3" borderId="12" applyFont="1" applyNumberFormat="0" applyFill="1" applyBorder="1" applyAlignment="1" applyProtection="true">
      <alignment horizontal="center" vertical="center" textRotation="0" wrapText="true" shrinkToFit="false"/>
      <protection hidden="false"/>
    </xf>
    <xf xfId="0" fontId="3" numFmtId="0" fillId="3" borderId="12" applyFont="1" applyNumberFormat="0" applyFill="1" applyBorder="1" applyAlignment="0" applyProtection="true">
      <alignment horizontal="general" vertical="bottom" textRotation="0" wrapText="false" shrinkToFit="false"/>
      <protection hidden="false"/>
    </xf>
    <xf xfId="0" fontId="2" numFmtId="0" fillId="3" borderId="12" applyFont="1" applyNumberFormat="0" applyFill="1" applyBorder="1" applyAlignment="1" applyProtection="true">
      <alignment horizontal="center" vertical="center" textRotation="0" wrapText="false" shrinkToFit="false"/>
      <protection hidden="false"/>
    </xf>
    <xf xfId="0" fontId="3" numFmtId="0" fillId="3" borderId="2" applyFont="1" applyNumberFormat="0" applyFill="1" applyBorder="1" applyAlignment="1" applyProtection="true">
      <alignment horizontal="center" vertical="center" textRotation="0" wrapText="true" shrinkToFit="false"/>
      <protection hidden="false"/>
    </xf>
    <xf xfId="0" fontId="2" numFmtId="0" fillId="3" borderId="2" applyFont="1" applyNumberFormat="0" applyFill="1" applyBorder="1" applyAlignment="1" applyProtection="true">
      <alignment horizontal="center" vertical="center" textRotation="0" wrapText="false" shrinkToFit="false"/>
      <protection hidden="false"/>
    </xf>
    <xf xfId="0" fontId="4" numFmtId="0" fillId="3" borderId="3" applyFont="1" applyNumberFormat="0" applyFill="1" applyBorder="1" applyAlignment="1" applyProtection="true">
      <alignment horizontal="center" vertical="bottom" textRotation="0" wrapText="false" shrinkToFit="false"/>
      <protection locked="false" hidden="false"/>
    </xf>
    <xf xfId="0" fontId="4" numFmtId="0" fillId="3" borderId="0" applyFont="1" applyNumberFormat="0" applyFill="1" applyBorder="0" applyAlignment="0" applyProtection="true">
      <alignment horizontal="general" vertical="bottom" textRotation="0" wrapText="false" shrinkToFit="false"/>
      <protection locked="false" hidden="false"/>
    </xf>
    <xf xfId="0" fontId="4" numFmtId="0" fillId="3" borderId="0" applyFont="1" applyNumberFormat="0" applyFill="1" applyBorder="0" applyAlignment="1" applyProtection="true">
      <alignment horizontal="center" vertical="bottom" textRotation="0" wrapText="false" shrinkToFit="false"/>
      <protection locked="false" hidden="false"/>
    </xf>
    <xf xfId="0" fontId="3" numFmtId="0" fillId="3" borderId="7" applyFont="1" applyNumberFormat="0" applyFill="1" applyBorder="1" applyAlignment="1" applyProtection="true">
      <alignment horizontal="center" vertical="center" textRotation="0" wrapText="true" shrinkToFit="false"/>
      <protection hidden="false"/>
    </xf>
    <xf xfId="0" fontId="2" numFmtId="0" fillId="3" borderId="7" applyFont="1" applyNumberFormat="0" applyFill="1" applyBorder="1" applyAlignment="1" applyProtection="true">
      <alignment horizontal="center" vertical="center" textRotation="0" wrapText="false" shrinkToFit="false"/>
      <protection hidden="false"/>
    </xf>
    <xf xfId="0" fontId="0" numFmtId="0" fillId="3" borderId="2" applyFont="0" applyNumberFormat="0" applyFill="1" applyBorder="1" applyAlignment="0" applyProtection="true">
      <alignment horizontal="general" vertical="bottom" textRotation="0" wrapText="false" shrinkToFit="false"/>
      <protection hidden="false"/>
    </xf>
    <xf xfId="0" fontId="0" numFmtId="0" fillId="3" borderId="2" applyFont="0" applyNumberFormat="0" applyFill="1" applyBorder="1" applyAlignment="1" applyProtection="true">
      <alignment horizontal="center" vertical="bottom" textRotation="0" wrapText="false" shrinkToFit="false"/>
      <protection hidden="false"/>
    </xf>
    <xf xfId="0" fontId="0" numFmtId="0" fillId="3" borderId="6" applyFont="0" applyNumberFormat="0" applyFill="1" applyBorder="1" applyAlignment="0" applyProtection="true">
      <alignment horizontal="general" vertical="bottom" textRotation="0" wrapText="false" shrinkToFit="false"/>
      <protection hidden="false"/>
    </xf>
    <xf xfId="0" fontId="0" numFmtId="0" fillId="3" borderId="13" applyFont="0" applyNumberFormat="0" applyFill="1" applyBorder="1" applyAlignment="1" applyProtection="true">
      <alignment horizontal="left" vertical="center" textRotation="0" wrapText="true" shrinkToFit="false"/>
      <protection hidden="false"/>
    </xf>
    <xf xfId="0" fontId="0" numFmtId="0" fillId="3" borderId="6" applyFont="0" applyNumberFormat="0" applyFill="1" applyBorder="1" applyAlignment="1" applyProtection="true">
      <alignment horizontal="center" vertical="bottom" textRotation="0" wrapText="false" shrinkToFit="false"/>
      <protection hidden="fals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locked="false" hidden="false"/>
    </xf>
    <xf xfId="0" fontId="3" numFmtId="0" fillId="3" borderId="0" applyFont="1" applyNumberFormat="0" applyFill="1" applyBorder="0" applyAlignment="1" applyProtection="true">
      <alignment horizontal="center" vertical="bottom" textRotation="0" wrapText="false" shrinkToFit="false"/>
      <protection locked="false" hidden="false"/>
    </xf>
    <xf xfId="0" fontId="7" numFmtId="0" fillId="2" borderId="3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0" numFmtId="0" fillId="3" borderId="3" applyFont="0" applyNumberFormat="0" applyFill="1" applyBorder="1" applyAlignment="1" applyProtection="true">
      <alignment horizontal="center" vertical="center" textRotation="0" wrapText="true" shrinkToFit="false"/>
      <protection hidden="false"/>
    </xf>
    <xf xfId="0" fontId="3" numFmtId="0" fillId="2" borderId="7" applyFont="1" applyNumberFormat="0" applyFill="0" applyBorder="1" applyAlignment="1" applyProtection="true">
      <alignment horizontal="center" vertical="bottom" textRotation="0" wrapText="true" shrinkToFit="false"/>
      <protection hidden="false"/>
    </xf>
    <xf xfId="0" fontId="3" numFmtId="0" fillId="2" borderId="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2" borderId="7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49" fillId="2" borderId="7" applyFont="1" applyNumberFormat="1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2" borderId="7" applyFont="1" applyNumberFormat="0" applyFill="0" applyBorder="1" applyAlignment="1" applyProtection="true">
      <alignment horizontal="left" vertical="bottom" textRotation="0" wrapText="true" shrinkToFit="false"/>
      <protection hidden="false"/>
    </xf>
    <xf xfId="0" fontId="1" numFmtId="49" fillId="2" borderId="14" applyFont="1" applyNumberFormat="1" applyFill="0" applyBorder="1" applyAlignment="1" applyProtection="true">
      <alignment horizontal="center" vertical="center" textRotation="0" wrapText="true" shrinkToFit="false"/>
      <protection hidden="false"/>
    </xf>
    <xf xfId="0" fontId="5" numFmtId="0" fillId="2" borderId="0" applyFont="1" applyNumberFormat="0" applyFill="0" applyBorder="0" applyAlignment="1" applyProtection="true">
      <alignment horizontal="center" vertical="center" textRotation="0" wrapText="true" shrinkToFit="false"/>
      <protection hidden="false"/>
    </xf>
    <xf xfId="0" fontId="2" numFmtId="0" fillId="2" borderId="4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" numFmtId="0" fillId="3" borderId="14" applyFont="1" applyNumberFormat="0" applyFill="1" applyBorder="1" applyAlignment="1" applyProtection="true">
      <alignment horizontal="left" vertical="bottom" textRotation="0" wrapText="false" shrinkToFit="false"/>
      <protection hidden="false"/>
    </xf>
    <xf xfId="0" fontId="1" numFmtId="14" fillId="2" borderId="14" applyFont="1" applyNumberFormat="1" applyFill="0" applyBorder="1" applyAlignment="1" applyProtection="true">
      <alignment horizontal="center" vertical="bottom" textRotation="0" wrapText="false" shrinkToFit="false"/>
      <protection hidden="false"/>
    </xf>
    <xf xfId="0" fontId="1" numFmtId="0" fillId="2" borderId="14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1" numFmtId="0" fillId="2" borderId="14" applyFont="1" applyNumberFormat="0" applyFill="0" applyBorder="1" applyAlignment="1" applyProtection="true">
      <alignment horizontal="left" vertical="bottom" textRotation="0" wrapText="false" shrinkToFit="false"/>
      <protection hidden="false"/>
    </xf>
    <xf xfId="0" fontId="1" numFmtId="0" fillId="2" borderId="14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1" numFmtId="0" fillId="3" borderId="14" applyFont="1" applyNumberFormat="0" applyFill="1" applyBorder="1" applyAlignment="1" applyProtection="true">
      <alignment horizontal="left" vertical="bottom" textRotation="0" wrapText="false" shrinkToFit="false"/>
      <protection hidden="false"/>
    </xf>
    <xf xfId="0" fontId="1" numFmtId="49" fillId="3" borderId="14" applyFont="1" applyNumberFormat="1" applyFill="1" applyBorder="1" applyAlignment="1" applyProtection="true">
      <alignment horizontal="center" vertical="center" textRotation="0" wrapText="true" shrinkToFit="false"/>
      <protection hidden="false"/>
    </xf>
    <xf xfId="0" fontId="1" numFmtId="49" fillId="3" borderId="14" applyFont="1" applyNumberFormat="1" applyFill="1" applyBorder="1" applyAlignment="1" applyProtection="true">
      <alignment horizontal="center" vertical="bottom" textRotation="0" wrapText="false" shrinkToFit="false"/>
      <protection hidden="false"/>
    </xf>
    <xf xfId="0" fontId="1" numFmtId="0" fillId="3" borderId="14" applyFont="1" applyNumberFormat="0" applyFill="1" applyBorder="1" applyAlignment="1" applyProtection="true">
      <alignment horizontal="center" vertical="center" textRotation="0" wrapText="false" shrinkToFit="false"/>
      <protection hidden="true"/>
    </xf>
    <xf xfId="0" fontId="1" numFmtId="0" fillId="3" borderId="14" applyFont="1" applyNumberFormat="0" applyFill="1" applyBorder="1" applyAlignment="1" applyProtection="true">
      <alignment horizontal="left" vertical="center" textRotation="0" wrapText="false" shrinkToFit="false"/>
      <protection hidden="true"/>
    </xf>
    <xf xfId="0" fontId="1" numFmtId="0" fillId="2" borderId="14" applyFont="1" applyNumberFormat="0" applyFill="0" applyBorder="1" applyAlignment="1" applyProtection="true">
      <alignment horizontal="general" vertical="center" textRotation="0" wrapText="false" shrinkToFit="false"/>
      <protection hidden="false"/>
    </xf>
    <xf xfId="0" fontId="1" numFmtId="14" fillId="3" borderId="14" applyFont="1" applyNumberFormat="1" applyFill="1" applyBorder="1" applyAlignment="1" applyProtection="true">
      <alignment horizontal="center" vertical="bottom" textRotation="0" wrapText="false" shrinkToFit="false"/>
      <protection hidden="false"/>
    </xf>
    <xf xfId="0" fontId="1" numFmtId="0" fillId="3" borderId="14" applyFont="1" applyNumberFormat="0" applyFill="1" applyBorder="1" applyAlignment="1" applyProtection="true">
      <alignment horizontal="center" vertical="bottom" textRotation="0" wrapText="false" shrinkToFit="false"/>
      <protection hidden="false"/>
    </xf>
    <xf xfId="0" fontId="17" numFmtId="0" fillId="2" borderId="0" applyFont="1" applyNumberFormat="0" applyFill="0" applyBorder="0" applyAlignment="1" applyProtection="true">
      <alignment horizontal="center" vertical="center" textRotation="0" wrapText="true" shrinkToFit="false"/>
      <protection hidden="false"/>
    </xf>
    <xf xfId="0" fontId="1" numFmtId="0" fillId="2" borderId="0" applyFont="1" applyNumberFormat="0" applyFill="0" applyBorder="0" applyAlignment="1" applyProtection="true">
      <alignment horizontal="center" vertical="center" textRotation="0" wrapText="true" shrinkToFit="false"/>
      <protection hidden="false"/>
    </xf>
    <xf xfId="0" fontId="2" numFmtId="0" fillId="2" borderId="0" applyFont="1" applyNumberFormat="0" applyFill="0" applyBorder="0" applyAlignment="1" applyProtection="true">
      <alignment horizontal="center" vertical="center" textRotation="0" wrapText="true" shrinkToFit="false"/>
      <protection hidden="false"/>
    </xf>
    <xf xfId="0" fontId="0" numFmtId="0" fillId="2" borderId="15" applyFont="0" applyNumberFormat="0" applyFill="0" applyBorder="1" applyAlignment="1" applyProtection="true">
      <alignment horizontal="center" vertical="bottom" textRotation="0" wrapText="true" shrinkToFit="false"/>
      <protection hidden="false"/>
    </xf>
    <xf xfId="0" fontId="0" numFmtId="0" fillId="2" borderId="15" applyFont="0" applyNumberFormat="0" applyFill="0" applyBorder="1" applyAlignment="1" applyProtection="true">
      <alignment horizontal="center" vertical="bottom" textRotation="0" wrapText="true" shrinkToFit="false"/>
      <protection hidden="false"/>
    </xf>
    <xf xfId="0" fontId="0" numFmtId="49" fillId="2" borderId="15" applyFont="0" applyNumberFormat="1" applyFill="0" applyBorder="1" applyAlignment="1" applyProtection="true">
      <alignment horizontal="center" vertical="bottom" textRotation="0" wrapText="false" shrinkToFit="false"/>
      <protection hidden="false"/>
    </xf>
    <xf xfId="0" fontId="0" numFmtId="0" fillId="2" borderId="14" applyFont="0" applyNumberFormat="0" applyFill="0" applyBorder="1" applyAlignment="1" applyProtection="true">
      <alignment horizontal="center" vertical="bottom" textRotation="0" wrapText="true" shrinkToFit="false"/>
      <protection hidden="false"/>
    </xf>
    <xf xfId="0" fontId="0" numFmtId="14" fillId="2" borderId="14" applyFont="0" applyNumberFormat="1" applyFill="0" applyBorder="1" applyAlignment="1" applyProtection="true">
      <alignment horizontal="center" vertical="bottom" textRotation="0" wrapText="false" shrinkToFit="false"/>
      <protection hidden="false"/>
    </xf>
    <xf xfId="0" fontId="0" numFmtId="49" fillId="2" borderId="14" applyFont="0" applyNumberFormat="1" applyFill="0" applyBorder="1" applyAlignment="1" applyProtection="true">
      <alignment horizontal="center" vertical="bottom" textRotation="0" wrapText="false" shrinkToFit="false"/>
      <protection hidden="false"/>
    </xf>
    <xf xfId="0" fontId="0" numFmtId="0" fillId="2" borderId="14" applyFont="0" applyNumberFormat="0" applyFill="0" applyBorder="1" applyAlignment="1" applyProtection="true">
      <alignment horizontal="center" vertical="bottom" textRotation="0" wrapText="true" shrinkToFit="false"/>
      <protection hidden="false"/>
    </xf>
    <xf xfId="0" fontId="17" numFmtId="49" fillId="2" borderId="16" applyFont="1" applyNumberFormat="1" applyFill="0" applyBorder="1" applyAlignment="1" applyProtection="true">
      <alignment horizontal="center" vertical="center" textRotation="0" wrapText="true" shrinkToFit="false"/>
      <protection hidden="false"/>
    </xf>
    <xf xfId="0" fontId="18" numFmtId="0" fillId="2" borderId="0" applyFont="1" applyNumberFormat="0" applyFill="0" applyBorder="0" applyAlignment="1" applyProtection="true">
      <alignment horizontal="center" vertical="center" textRotation="0" wrapText="true" shrinkToFit="false"/>
      <protection hidden="false"/>
    </xf>
    <xf xfId="0" fontId="0" numFmtId="0" fillId="2" borderId="15" applyFont="0" applyNumberFormat="0" applyFill="0" applyBorder="1" applyAlignment="1" applyProtection="true">
      <alignment horizontal="left" vertical="center" textRotation="0" wrapText="false" shrinkToFit="false"/>
      <protection hidden="false"/>
    </xf>
    <xf xfId="0" fontId="0" numFmtId="0" fillId="2" borderId="14" applyFont="0" applyNumberFormat="0" applyFill="0" applyBorder="1" applyAlignment="1" applyProtection="true">
      <alignment horizontal="left" vertical="center" textRotation="0" wrapText="false" shrinkToFit="false"/>
      <protection hidden="false"/>
    </xf>
    <xf xfId="0" fontId="0" numFmtId="49" fillId="3" borderId="14" applyFont="0" applyNumberFormat="1" applyFill="1" applyBorder="1" applyAlignment="1" applyProtection="true">
      <alignment horizontal="left" vertical="center" textRotation="0" wrapText="false" shrinkToFit="false"/>
      <protection hidden="false"/>
    </xf>
    <xf xfId="0" fontId="0" numFmtId="16" fillId="2" borderId="15" applyFont="0" applyNumberFormat="1" applyFill="0" applyBorder="1" applyAlignment="1" applyProtection="true">
      <alignment horizontal="center" vertical="center" textRotation="0" wrapText="false" shrinkToFit="false"/>
      <protection hidden="false"/>
    </xf>
    <xf xfId="0" fontId="0" numFmtId="16" fillId="2" borderId="14" applyFont="0" applyNumberFormat="1" applyFill="0" applyBorder="1" applyAlignment="1" applyProtection="true">
      <alignment horizontal="center" vertical="center" textRotation="0" wrapText="false" shrinkToFit="false"/>
      <protection hidden="false"/>
    </xf>
    <xf xfId="0" fontId="0" numFmtId="0" fillId="2" borderId="14" applyFont="0" applyNumberFormat="0" applyFill="0" applyBorder="1" applyAlignment="1" applyProtection="true">
      <alignment horizontal="center" vertical="bottom" textRotation="0" wrapText="false" shrinkToFit="false"/>
      <protection hidden="false"/>
    </xf>
    <xf xfId="0" fontId="0" numFmtId="14" fillId="2" borderId="14" applyFont="0" applyNumberFormat="1" applyFill="0" applyBorder="1" applyAlignment="1" applyProtection="true">
      <alignment horizontal="center" vertical="center" textRotation="0" wrapText="false" shrinkToFit="false"/>
      <protection hidden="false"/>
    </xf>
    <xf xfId="0" fontId="19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0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0" numFmtId="0" fillId="2" borderId="14" applyFont="0" applyNumberFormat="0" applyFill="0" applyBorder="1" applyAlignment="1" applyProtection="true">
      <alignment horizontal="left" vertical="center" textRotation="0" wrapText="true" shrinkToFit="false"/>
      <protection hidden="false"/>
    </xf>
    <xf xfId="0" fontId="14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0" numFmtId="0" fillId="2" borderId="14" applyFont="0" applyNumberFormat="0" applyFill="0" applyBorder="1" applyAlignment="1" applyProtection="true">
      <alignment horizontal="left" vertical="center" textRotation="0" wrapText="true" shrinkToFit="false"/>
      <protection hidden="false"/>
    </xf>
    <xf xfId="0" fontId="2" numFmtId="0" fillId="2" borderId="0" applyFont="1" applyNumberFormat="0" applyFill="0" applyBorder="0" applyAlignment="1" applyProtection="true">
      <alignment horizontal="center" vertical="center" textRotation="0" wrapText="true" shrinkToFit="false"/>
      <protection hidden="false"/>
    </xf>
    <xf xfId="0" fontId="2" numFmtId="0" fillId="2" borderId="3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7" numFmtId="0" fillId="2" borderId="8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6" numFmtId="0" fillId="2" borderId="3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4" numFmtId="0" fillId="2" borderId="3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6" numFmtId="0" fillId="2" borderId="0" applyFont="1" applyNumberFormat="0" applyFill="0" applyBorder="0" applyAlignment="1" applyProtection="true">
      <alignment horizontal="center" vertical="center" textRotation="0" wrapText="true" shrinkToFit="false"/>
      <protection hidden="false"/>
    </xf>
    <xf xfId="0" fontId="2" numFmtId="0" fillId="4" borderId="3" applyFont="1" applyNumberFormat="0" applyFill="1" applyBorder="1" applyAlignment="1" applyProtection="true">
      <alignment horizontal="center" vertical="center" textRotation="0" wrapText="true" shrinkToFit="false"/>
      <protection hidden="false"/>
    </xf>
    <xf xfId="0" fontId="2" numFmtId="0" fillId="2" borderId="3" applyFont="1" applyNumberFormat="0" applyFill="0" applyBorder="1" applyAlignment="1" applyProtection="true">
      <alignment horizontal="left" vertical="center" textRotation="0" wrapText="true" shrinkToFit="false"/>
      <protection hidden="false"/>
    </xf>
    <xf xfId="0" fontId="7" numFmtId="0" fillId="2" borderId="3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2" numFmtId="0" fillId="2" borderId="17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" numFmtId="49" fillId="2" borderId="4" applyFont="1" applyNumberFormat="1" applyFill="0" applyBorder="1" applyAlignment="1" applyProtection="true">
      <alignment horizontal="center" vertical="center" textRotation="0" wrapText="true" shrinkToFit="false"/>
      <protection hidden="false"/>
    </xf>
    <xf xfId="0" fontId="1" numFmtId="0" fillId="2" borderId="14" applyFont="1" applyNumberFormat="0" applyFill="0" applyBorder="1" applyAlignment="1" applyProtection="true">
      <alignment horizontal="left" vertical="center" textRotation="0" wrapText="true" shrinkToFit="false"/>
      <protection hidden="false"/>
    </xf>
    <xf xfId="0" fontId="1" numFmtId="165" fillId="3" borderId="14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1" numFmtId="0" fillId="2" borderId="14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" numFmtId="0" fillId="3" borderId="14" applyFont="1" applyNumberFormat="0" applyFill="1" applyBorder="1" applyAlignment="1" applyProtection="true">
      <alignment horizontal="center" vertical="center" textRotation="0" wrapText="false" shrinkToFit="false"/>
      <protection hidden="false"/>
    </xf>
    <xf xfId="0" fontId="1" numFmtId="0" fillId="2" borderId="14" applyFont="1" applyNumberFormat="0" applyFill="0" applyBorder="1" applyAlignment="1" applyProtection="true">
      <alignment horizontal="center" vertical="center" textRotation="0" wrapText="false" shrinkToFit="false"/>
      <protection hidden="true"/>
    </xf>
    <xf xfId="0" fontId="1" numFmtId="0" fillId="3" borderId="14" applyFont="1" applyNumberFormat="0" applyFill="1" applyBorder="1" applyAlignment="1" applyProtection="true">
      <alignment horizontal="left" vertical="center" textRotation="0" wrapText="false" shrinkToFit="false"/>
      <protection hidden="false"/>
    </xf>
    <xf xfId="0" fontId="1" numFmtId="14" fillId="3" borderId="14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1" numFmtId="165" fillId="3" borderId="14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1" numFmtId="49" fillId="2" borderId="15" applyFont="1" applyNumberFormat="1" applyFill="0" applyBorder="1" applyAlignment="1" applyProtection="true">
      <alignment horizontal="left" vertical="center" textRotation="0" wrapText="true" shrinkToFit="false"/>
      <protection hidden="false"/>
    </xf>
    <xf xfId="0" fontId="1" numFmtId="49" fillId="2" borderId="15" applyFont="1" applyNumberFormat="1" applyFill="0" applyBorder="1" applyAlignment="1" applyProtection="true">
      <alignment horizontal="center" vertical="center" textRotation="0" wrapText="true" shrinkToFit="false"/>
      <protection hidden="false"/>
    </xf>
    <xf xfId="0" fontId="0" numFmtId="49" fillId="2" borderId="14" applyFont="0" applyNumberFormat="1" applyFill="0" applyBorder="1" applyAlignment="1" applyProtection="true">
      <alignment horizontal="center" vertical="center" textRotation="0" wrapText="true" shrinkToFit="false"/>
      <protection hidden="false"/>
    </xf>
    <xf xfId="0" fontId="1" numFmtId="49" fillId="2" borderId="14" applyFont="1" applyNumberFormat="1" applyFill="0" applyBorder="1" applyAlignment="1" applyProtection="true">
      <alignment horizontal="left" vertical="center" textRotation="0" wrapText="true" shrinkToFit="false"/>
      <protection hidden="false"/>
    </xf>
    <xf xfId="0" fontId="0" numFmtId="49" fillId="2" borderId="14" applyFont="0" applyNumberFormat="1" applyFill="0" applyBorder="1" applyAlignment="1" applyProtection="true">
      <alignment horizontal="center" vertical="center" textRotation="0" wrapText="true" shrinkToFit="false"/>
      <protection hidden="false"/>
    </xf>
    <xf xfId="0" fontId="1" numFmtId="49" fillId="2" borderId="5" applyFont="1" applyNumberFormat="1" applyFill="0" applyBorder="1" applyAlignment="1" applyProtection="true">
      <alignment horizontal="center" vertical="center" textRotation="0" wrapText="true" shrinkToFit="false"/>
      <protection hidden="false"/>
    </xf>
    <xf xfId="0" fontId="3" numFmtId="49" fillId="2" borderId="14" applyFont="1" applyNumberFormat="1" applyFill="0" applyBorder="1" applyAlignment="1" applyProtection="true">
      <alignment horizontal="center" vertical="center" textRotation="0" wrapText="true" shrinkToFit="false"/>
      <protection hidden="false"/>
    </xf>
    <xf xfId="0" fontId="0" numFmtId="49" fillId="2" borderId="14" applyFont="0" applyNumberFormat="1" applyFill="0" applyBorder="1" applyAlignment="1" applyProtection="true">
      <alignment horizontal="left" vertical="center" textRotation="0" wrapText="true" shrinkToFit="false"/>
      <protection hidden="false"/>
    </xf>
    <xf xfId="0" fontId="1" numFmtId="49" fillId="2" borderId="14" applyFont="1" applyNumberFormat="1" applyFill="0" applyBorder="1" applyAlignment="1" applyProtection="true">
      <alignment horizontal="general" vertical="center" textRotation="0" wrapText="true" shrinkToFit="false"/>
      <protection hidden="false"/>
    </xf>
    <xf xfId="0" fontId="1" numFmtId="49" fillId="2" borderId="14" applyFont="1" applyNumberFormat="1" applyFill="0" applyBorder="1" applyAlignment="1" applyProtection="true">
      <alignment horizontal="center" vertical="center" textRotation="0" wrapText="true" shrinkToFit="false"/>
      <protection hidden="false"/>
    </xf>
    <xf xfId="0" fontId="1" numFmtId="0" fillId="2" borderId="12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" numFmtId="0" fillId="3" borderId="14" applyFont="1" applyNumberFormat="0" applyFill="1" applyBorder="1" applyAlignment="1" applyProtection="true">
      <alignment horizontal="left" vertical="center" textRotation="0" wrapText="true" shrinkToFit="false"/>
      <protection hidden="false"/>
    </xf>
    <xf xfId="0" fontId="1" numFmtId="0" fillId="3" borderId="14" applyFont="1" applyNumberFormat="0" applyFill="1" applyBorder="1" applyAlignment="1" applyProtection="true">
      <alignment horizontal="center" vertical="center" textRotation="0" wrapText="true" shrinkToFit="false"/>
      <protection hidden="false"/>
    </xf>
    <xf xfId="0" fontId="1" numFmtId="0" fillId="3" borderId="14" applyFont="1" applyNumberFormat="0" applyFill="1" applyBorder="1" applyAlignment="1" applyProtection="true">
      <alignment horizontal="center" vertical="center" textRotation="0" wrapText="true" shrinkToFit="false"/>
      <protection hidden="false"/>
    </xf>
    <xf xfId="0" fontId="14" numFmtId="49" fillId="2" borderId="14" applyFont="1" applyNumberFormat="1" applyFill="0" applyBorder="1" applyAlignment="1" applyProtection="true">
      <alignment horizontal="center" vertical="center" textRotation="0" wrapText="true" shrinkToFit="false"/>
      <protection hidden="false"/>
    </xf>
    <xf xfId="0" fontId="1" numFmtId="0" fillId="2" borderId="14" applyFont="1" applyNumberFormat="0" applyFill="0" applyBorder="1" applyAlignment="1" applyProtection="true">
      <alignment horizontal="left" vertical="center" textRotation="0" wrapText="true" shrinkToFit="false"/>
      <protection hidden="false"/>
    </xf>
    <xf xfId="0" fontId="1" numFmtId="49" fillId="2" borderId="14" applyFont="1" applyNumberFormat="1" applyFill="0" applyBorder="1" applyAlignment="1" applyProtection="true">
      <alignment horizontal="center" vertical="bottom" textRotation="0" wrapText="false" shrinkToFit="false"/>
      <protection hidden="false"/>
    </xf>
    <xf xfId="0" fontId="1" numFmtId="0" fillId="2" borderId="14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1" numFmtId="0" fillId="2" borderId="14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1" numFmtId="0" fillId="2" borderId="14" applyFont="1" applyNumberFormat="0" applyFill="0" applyBorder="1" applyAlignment="1" applyProtection="true">
      <alignment horizontal="left" vertical="bottom" textRotation="0" wrapText="false" shrinkToFit="false"/>
      <protection hidden="false"/>
    </xf>
    <xf xfId="0" fontId="0" numFmtId="49" fillId="2" borderId="14" applyFont="0" applyNumberFormat="1" applyFill="0" applyBorder="1" applyAlignment="1" applyProtection="true">
      <alignment horizontal="center" vertical="center" textRotation="0" wrapText="true" shrinkToFit="false"/>
      <protection hidden="false"/>
    </xf>
    <xf xfId="0" fontId="0" numFmtId="49" fillId="2" borderId="14" applyFont="0" applyNumberFormat="1" applyFill="0" applyBorder="1" applyAlignment="1" applyProtection="true">
      <alignment horizontal="left" vertical="center" textRotation="0" wrapText="true" shrinkToFit="false"/>
      <protection hidden="false"/>
    </xf>
    <xf xfId="0" fontId="2" numFmtId="49" fillId="2" borderId="5" applyFont="1" applyNumberFormat="1" applyFill="0" applyBorder="1" applyAlignment="1" applyProtection="true">
      <alignment horizontal="center" vertical="center" textRotation="0" wrapText="true" shrinkToFit="false"/>
      <protection hidden="false"/>
    </xf>
    <xf xfId="0" fontId="1" numFmtId="0" fillId="2" borderId="1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2" numFmtId="0" fillId="2" borderId="8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2" numFmtId="0" fillId="2" borderId="0" applyFont="1" applyNumberFormat="0" applyFill="0" applyBorder="0" applyAlignment="1" applyProtection="true">
      <alignment horizontal="center" vertical="center" textRotation="0" wrapText="true" shrinkToFit="false"/>
      <protection hidden="false"/>
    </xf>
    <xf xfId="0" fontId="1" numFmtId="0" fillId="2" borderId="15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1" numFmtId="0" fillId="2" borderId="15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" numFmtId="0" fillId="2" borderId="14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2" numFmtId="0" fillId="2" borderId="14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" numFmtId="49" fillId="2" borderId="14" applyFont="1" applyNumberFormat="1" applyFill="0" applyBorder="1" applyAlignment="1" applyProtection="true">
      <alignment horizontal="general" vertical="center" textRotation="0" wrapText="true" shrinkToFit="false"/>
      <protection hidden="false"/>
    </xf>
    <xf xfId="0" fontId="2" numFmtId="0" fillId="2" borderId="14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7" numFmtId="0" fillId="2" borderId="16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5" numFmtId="0" fillId="2" borderId="16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21" numFmtId="0" fillId="2" borderId="8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0" numFmtId="0" fillId="2" borderId="14" applyFont="0" applyNumberFormat="0" applyFill="0" applyBorder="1" applyAlignment="1" applyProtection="true">
      <alignment horizontal="left" vertical="bottom" textRotation="0" wrapText="false" shrinkToFit="false"/>
      <protection hidden="false"/>
    </xf>
    <xf xfId="0" fontId="0" numFmtId="14" fillId="2" borderId="14" applyFont="0" applyNumberFormat="1" applyFill="0" applyBorder="1" applyAlignment="1" applyProtection="true">
      <alignment horizontal="center" vertical="bottom" textRotation="0" wrapText="false" shrinkToFit="false"/>
      <protection hidden="false"/>
    </xf>
    <xf xfId="0" fontId="0" numFmtId="0" fillId="3" borderId="14" applyFont="0" applyNumberFormat="0" applyFill="1" applyBorder="1" applyAlignment="1" applyProtection="true">
      <alignment horizontal="left" vertical="center" textRotation="0" wrapText="false" shrinkToFit="false"/>
      <protection hidden="false"/>
    </xf>
    <xf xfId="0" fontId="0" numFmtId="14" fillId="3" borderId="14" applyFont="0" applyNumberFormat="1" applyFill="1" applyBorder="1" applyAlignment="1" applyProtection="true">
      <alignment horizontal="center" vertical="center" textRotation="0" wrapText="true" shrinkToFit="false"/>
      <protection hidden="false"/>
    </xf>
    <xf xfId="0" fontId="0" numFmtId="49" fillId="3" borderId="14" applyFont="0" applyNumberFormat="1" applyFill="1" applyBorder="1" applyAlignment="1" applyProtection="true">
      <alignment horizontal="left" vertical="center" textRotation="0" wrapText="false" shrinkToFit="false"/>
      <protection hidden="false"/>
    </xf>
    <xf xfId="0" fontId="0" numFmtId="14" fillId="2" borderId="14" applyFont="0" applyNumberFormat="1" applyFill="0" applyBorder="1" applyAlignment="1" applyProtection="true">
      <alignment horizontal="center" vertical="bottom" textRotation="0" wrapText="true" shrinkToFit="false"/>
      <protection hidden="false"/>
    </xf>
    <xf xfId="0" fontId="0" numFmtId="0" fillId="2" borderId="14" applyFont="0" applyNumberFormat="0" applyFill="0" applyBorder="1" applyAlignment="1" applyProtection="true">
      <alignment horizontal="center" vertical="bottom" textRotation="0" wrapText="false" shrinkToFit="false"/>
      <protection hidden="false"/>
    </xf>
    <xf xfId="0" fontId="0" numFmtId="0" fillId="2" borderId="14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2" borderId="14" applyFont="0" applyNumberFormat="0" applyFill="0" applyBorder="1" applyAlignment="1" applyProtection="true">
      <alignment horizontal="left" vertical="center" textRotation="0" wrapText="false" shrinkToFit="false"/>
      <protection hidden="false"/>
    </xf>
    <xf xfId="0" fontId="0" numFmtId="14" fillId="2" borderId="14" applyFont="0" applyNumberFormat="1" applyFill="0" applyBorder="1" applyAlignment="1" applyProtection="true">
      <alignment horizontal="center" vertical="center" textRotation="0" wrapText="false" shrinkToFit="false"/>
      <protection hidden="false"/>
    </xf>
    <xf xfId="0" fontId="0" numFmtId="14" fillId="3" borderId="14" applyFont="0" applyNumberFormat="1" applyFill="1" applyBorder="1" applyAlignment="1" applyProtection="true">
      <alignment horizontal="center" vertical="center" textRotation="0" wrapText="false" shrinkToFit="false"/>
      <protection hidden="false"/>
    </xf>
    <xf xfId="0" fontId="0" numFmtId="49" fillId="2" borderId="14" applyFont="0" applyNumberFormat="1" applyFill="0" applyBorder="1" applyAlignment="1" applyProtection="true">
      <alignment horizontal="center" vertical="center" textRotation="0" wrapText="false" shrinkToFit="false"/>
      <protection hidden="false"/>
    </xf>
    <xf xfId="0" fontId="0" numFmtId="0" fillId="2" borderId="14" applyFont="0" applyNumberFormat="0" applyFill="0" applyBorder="1" applyAlignment="1" applyProtection="true">
      <alignment horizontal="center" vertical="center" textRotation="0" wrapText="true" shrinkToFit="false"/>
      <protection hidden="false"/>
    </xf>
    <xf xfId="0" fontId="0" numFmtId="0" fillId="3" borderId="14" applyFont="0" applyNumberFormat="0" applyFill="1" applyBorder="1" applyAlignment="1" applyProtection="true">
      <alignment horizontal="left" vertical="center" textRotation="0" wrapText="false" shrinkToFit="false"/>
      <protection hidden="false"/>
    </xf>
    <xf xfId="0" fontId="0" numFmtId="14" fillId="2" borderId="14" applyFont="0" applyNumberFormat="1" applyFill="0" applyBorder="1" applyAlignment="1" applyProtection="true">
      <alignment horizontal="center" vertical="center" textRotation="0" wrapText="false" shrinkToFit="false"/>
      <protection hidden="false"/>
    </xf>
    <xf xfId="0" fontId="0" numFmtId="14" fillId="2" borderId="14" applyFont="0" applyNumberFormat="1" applyFill="0" applyBorder="1" applyAlignment="1" applyProtection="true">
      <alignment horizontal="center" vertical="center" textRotation="0" wrapText="true" shrinkToFit="false"/>
      <protection hidden="false"/>
    </xf>
    <xf xfId="0" fontId="0" numFmtId="14" fillId="2" borderId="14" applyFont="0" applyNumberFormat="1" applyFill="0" applyBorder="1" applyAlignment="1" applyProtection="true">
      <alignment horizontal="center" vertical="center" textRotation="0" wrapText="true" shrinkToFit="false"/>
      <protection hidden="false"/>
    </xf>
    <xf xfId="0" fontId="0" numFmtId="0" fillId="2" borderId="14" applyFont="0" applyNumberFormat="0" applyFill="0" applyBorder="1" applyAlignment="1" applyProtection="true">
      <alignment horizontal="center" vertical="center" textRotation="0" wrapText="false" shrinkToFit="false"/>
      <protection hidden="false"/>
    </xf>
    <xf xfId="0" fontId="0" numFmtId="14" fillId="3" borderId="14" applyFont="0" applyNumberFormat="1" applyFill="1" applyBorder="1" applyAlignment="1" applyProtection="true">
      <alignment horizontal="center" vertical="center" textRotation="0" wrapText="false" shrinkToFit="false"/>
      <protection hidden="false"/>
    </xf>
    <xf xfId="0" fontId="0" numFmtId="0" fillId="2" borderId="14" applyFont="0" applyNumberFormat="0" applyFill="0" applyBorder="1" applyAlignment="1" applyProtection="true">
      <alignment horizontal="center" vertical="bottom" textRotation="0" wrapText="true" shrinkToFit="false"/>
      <protection hidden="false"/>
    </xf>
    <xf xfId="0" fontId="0" numFmtId="0" fillId="2" borderId="16" applyFont="0" applyNumberFormat="0" applyFill="0" applyBorder="1" applyAlignment="1" applyProtection="true">
      <alignment horizontal="center" vertical="bottom" textRotation="0" wrapText="true" shrinkToFit="false"/>
      <protection hidden="false"/>
    </xf>
    <xf xfId="0" fontId="0" numFmtId="0" fillId="2" borderId="16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14" fillId="2" borderId="16" applyFont="0" applyNumberFormat="1" applyFill="0" applyBorder="1" applyAlignment="1" applyProtection="true">
      <alignment horizontal="center" vertical="bottom" textRotation="0" wrapText="false" shrinkToFit="false"/>
      <protection hidden="false"/>
    </xf>
    <xf xfId="0" fontId="0" numFmtId="49" fillId="2" borderId="16" applyFont="0" applyNumberFormat="1" applyFill="0" applyBorder="1" applyAlignment="1" applyProtection="true">
      <alignment horizontal="center" vertical="bottom" textRotation="0" wrapText="false" shrinkToFit="false"/>
      <protection hidden="false"/>
    </xf>
    <xf xfId="0" fontId="0" numFmtId="0" fillId="2" borderId="16" applyFont="0" applyNumberFormat="0" applyFill="0" applyBorder="1" applyAlignment="1" applyProtection="true">
      <alignment horizontal="center" vertical="bottom" textRotation="0" wrapText="true" shrinkToFit="false"/>
      <protection hidden="false"/>
    </xf>
    <xf xfId="0" fontId="2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5" numFmtId="0" fillId="2" borderId="3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22" numFmtId="0" fillId="3" borderId="7" applyFont="1" applyNumberFormat="0" applyFill="1" applyBorder="1" applyAlignment="0" applyProtection="true">
      <alignment horizontal="general" vertical="bottom" textRotation="0" wrapText="false" shrinkToFit="false"/>
      <protection locked="false" hidden="false"/>
    </xf>
    <xf xfId="0" fontId="17" numFmtId="0" fillId="3" borderId="5" applyFont="1" applyNumberFormat="0" applyFill="1" applyBorder="1" applyAlignment="1" applyProtection="true">
      <alignment horizontal="general" vertical="center" textRotation="0" wrapText="true" shrinkToFit="false"/>
      <protection hidden="false"/>
    </xf>
    <xf xfId="0" fontId="23" numFmtId="0" fillId="3" borderId="5" applyFont="1" applyNumberFormat="0" applyFill="1" applyBorder="1" applyAlignment="0" applyProtection="true">
      <alignment horizontal="general" vertical="bottom" textRotation="0" wrapText="false" shrinkToFit="false"/>
      <protection locked="false" hidden="false"/>
    </xf>
    <xf xfId="0" fontId="0" numFmtId="0" fillId="3" borderId="5" applyFont="0" applyNumberFormat="0" applyFill="1" applyBorder="1" applyAlignment="0" applyProtection="true">
      <alignment horizontal="general" vertical="bottom" textRotation="0" wrapText="false" shrinkToFit="false"/>
      <protection hidden="false"/>
    </xf>
    <xf xfId="0" fontId="22" numFmtId="0" fillId="3" borderId="3" applyFont="1" applyNumberFormat="0" applyFill="1" applyBorder="1" applyAlignment="0" applyProtection="true">
      <alignment horizontal="general" vertical="bottom" textRotation="0" wrapText="false" shrinkToFit="false"/>
      <protection locked="false" hidden="false"/>
    </xf>
    <xf xfId="0" fontId="22" numFmtId="0" fillId="3" borderId="7" applyFont="1" applyNumberFormat="0" applyFill="1" applyBorder="1" applyAlignment="0" applyProtection="true">
      <alignment horizontal="general" vertical="bottom" textRotation="0" wrapText="false" shrinkToFit="false"/>
      <protection hidden="false"/>
    </xf>
    <xf xfId="0" fontId="23" numFmtId="0" fillId="3" borderId="2" applyFont="1" applyNumberFormat="0" applyFill="1" applyBorder="1" applyAlignment="0" applyProtection="true">
      <alignment horizontal="general" vertical="bottom" textRotation="0" wrapText="false" shrinkToFit="false"/>
      <protection hidden="false"/>
    </xf>
    <xf xfId="0" fontId="23" numFmtId="0" fillId="3" borderId="5" applyFont="1" applyNumberFormat="0" applyFill="1" applyBorder="1" applyAlignment="0" applyProtection="true">
      <alignment horizontal="general" vertical="bottom" textRotation="0" wrapText="false" shrinkToFit="false"/>
      <protection locked="false" hidden="false"/>
    </xf>
    <xf xfId="0" fontId="2" numFmtId="0" fillId="2" borderId="18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2" numFmtId="0" fillId="2" borderId="1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2" borderId="18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2" numFmtId="0" fillId="2" borderId="4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2" numFmtId="0" fillId="2" borderId="4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1" numFmtId="0" fillId="2" borderId="15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" numFmtId="49" fillId="2" borderId="15" applyFont="1" applyNumberFormat="1" applyFill="0" applyBorder="1" applyAlignment="1" applyProtection="true">
      <alignment horizontal="general" vertical="center" textRotation="0" wrapText="true" shrinkToFit="false"/>
      <protection hidden="false"/>
    </xf>
    <xf xfId="0" fontId="2" numFmtId="0" fillId="2" borderId="15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" numFmtId="0" fillId="2" borderId="14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" numFmtId="0" fillId="2" borderId="14" applyFont="1" applyNumberFormat="0" applyFill="0" applyBorder="1" applyAlignment="1" applyProtection="true">
      <alignment horizontal="left" vertical="bottom" textRotation="0" wrapText="false" shrinkToFit="false"/>
      <protection hidden="false"/>
    </xf>
    <xf xfId="0" fontId="1" numFmtId="0" fillId="3" borderId="14" applyFont="1" applyNumberFormat="0" applyFill="1" applyBorder="1" applyAlignment="1" applyProtection="true">
      <alignment horizontal="left" vertical="center" textRotation="0" wrapText="true" shrinkToFit="false"/>
      <protection hidden="false"/>
    </xf>
    <xf xfId="0" fontId="1" numFmtId="0" fillId="2" borderId="14" applyFont="1" applyNumberFormat="0" applyFill="0" applyBorder="1" applyAlignment="1" applyProtection="true">
      <alignment horizontal="left" vertical="center" textRotation="0" wrapText="true" shrinkToFit="false"/>
      <protection hidden="false"/>
    </xf>
    <xf xfId="0" fontId="1" numFmtId="14" fillId="3" borderId="14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1" numFmtId="0" fillId="3" borderId="14" applyFont="1" applyNumberFormat="0" applyFill="1" applyBorder="1" applyAlignment="1" applyProtection="true">
      <alignment horizontal="left" vertical="center" textRotation="0" wrapText="false" shrinkToFit="false"/>
      <protection hidden="false"/>
    </xf>
    <xf xfId="0" fontId="1" numFmtId="14" fillId="3" borderId="14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1" numFmtId="0" fillId="3" borderId="14" applyFont="1" applyNumberFormat="0" applyFill="1" applyBorder="1" applyAlignment="1" applyProtection="true">
      <alignment horizontal="general" vertical="center" textRotation="0" wrapText="false" shrinkToFit="false"/>
      <protection hidden="false"/>
    </xf>
    <xf xfId="0" fontId="1" numFmtId="14" fillId="3" borderId="14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1" numFmtId="0" fillId="3" borderId="14" applyFont="1" applyNumberFormat="0" applyFill="1" applyBorder="1" applyAlignment="1" applyProtection="true">
      <alignment horizontal="left" vertical="bottom" textRotation="0" wrapText="false" shrinkToFit="false"/>
      <protection hidden="false"/>
    </xf>
    <xf xfId="0" fontId="1" numFmtId="49" fillId="3" borderId="14" applyFont="1" applyNumberFormat="1" applyFill="1" applyBorder="1" applyAlignment="1" applyProtection="true">
      <alignment horizontal="center" vertical="bottom" textRotation="0" wrapText="false" shrinkToFit="false"/>
      <protection hidden="false"/>
    </xf>
    <xf xfId="0" fontId="1" numFmtId="49" fillId="3" borderId="14" applyFont="1" applyNumberFormat="1" applyFill="1" applyBorder="1" applyAlignment="1" applyProtection="true">
      <alignment horizontal="center" vertical="bottom" textRotation="0" wrapText="false" shrinkToFit="false"/>
      <protection hidden="false"/>
    </xf>
    <xf xfId="0" fontId="1" numFmtId="49" fillId="3" borderId="14" applyFont="1" applyNumberFormat="1" applyFill="1" applyBorder="1" applyAlignment="1" applyProtection="true">
      <alignment horizontal="left" vertical="center" textRotation="0" wrapText="true" shrinkToFit="false"/>
      <protection hidden="false"/>
    </xf>
    <xf xfId="0" fontId="1" numFmtId="49" fillId="3" borderId="14" applyFont="1" applyNumberFormat="1" applyFill="1" applyBorder="1" applyAlignment="1" applyProtection="true">
      <alignment horizontal="center" vertical="center" textRotation="0" wrapText="true" shrinkToFit="false"/>
      <protection hidden="false"/>
    </xf>
    <xf xfId="0" fontId="1" numFmtId="49" fillId="3" borderId="14" applyFont="1" applyNumberFormat="1" applyFill="1" applyBorder="1" applyAlignment="1" applyProtection="true">
      <alignment horizontal="general" vertical="center" textRotation="0" wrapText="true" shrinkToFit="false"/>
      <protection hidden="false"/>
    </xf>
    <xf xfId="0" fontId="1" numFmtId="0" fillId="2" borderId="14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" numFmtId="0" fillId="2" borderId="16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" numFmtId="0" fillId="2" borderId="16" applyFont="1" applyNumberFormat="0" applyFill="0" applyBorder="1" applyAlignment="1" applyProtection="true">
      <alignment horizontal="left" vertical="center" textRotation="0" wrapText="true" shrinkToFit="false"/>
      <protection hidden="false"/>
    </xf>
    <xf xfId="0" fontId="1" numFmtId="49" fillId="2" borderId="16" applyFont="1" applyNumberFormat="1" applyFill="0" applyBorder="1" applyAlignment="1" applyProtection="true">
      <alignment horizontal="center" vertical="bottom" textRotation="0" wrapText="false" shrinkToFit="false"/>
      <protection hidden="false"/>
    </xf>
    <xf xfId="0" fontId="1" numFmtId="0" fillId="2" borderId="1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1" numFmtId="0" fillId="2" borderId="16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1" numFmtId="0" fillId="2" borderId="16" applyFont="1" applyNumberFormat="0" applyFill="0" applyBorder="1" applyAlignment="1" applyProtection="true">
      <alignment horizontal="left" vertical="bottom" textRotation="0" wrapText="false" shrinkToFit="false"/>
      <protection hidden="false"/>
    </xf>
    <xf xfId="0" fontId="1" numFmtId="49" fillId="2" borderId="16" applyFont="1" applyNumberFormat="1" applyFill="0" applyBorder="1" applyAlignment="1" applyProtection="true">
      <alignment horizontal="center" vertical="center" textRotation="0" wrapText="true" shrinkToFit="false"/>
      <protection hidden="false"/>
    </xf>
    <xf xfId="0" fontId="2" numFmtId="0" fillId="2" borderId="16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" numFmtId="0" fillId="2" borderId="16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17" numFmtId="0" fillId="2" borderId="16" applyFont="1" applyNumberFormat="0" applyFill="0" applyBorder="1" applyAlignment="1" applyProtection="true">
      <alignment horizontal="left" vertical="center" textRotation="0" wrapText="true" shrinkToFit="false"/>
      <protection hidden="false"/>
    </xf>
    <xf xfId="0" fontId="23" numFmtId="49" fillId="2" borderId="16" applyFont="1" applyNumberFormat="1" applyFill="0" applyBorder="1" applyAlignment="1" applyProtection="true">
      <alignment horizontal="center" vertical="center" textRotation="0" wrapText="true" shrinkToFit="false"/>
      <protection hidden="false"/>
    </xf>
    <xf xfId="0" fontId="17" numFmtId="0" fillId="2" borderId="16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7" numFmtId="0" fillId="2" borderId="1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4" numFmtId="0" fillId="2" borderId="16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1" numFmtId="49" fillId="3" borderId="14" applyFont="1" applyNumberFormat="1" applyFill="1" applyBorder="1" applyAlignment="1" applyProtection="true">
      <alignment horizontal="left" vertical="center" textRotation="0" wrapText="true" shrinkToFit="false"/>
      <protection hidden="false"/>
    </xf>
    <xf xfId="0" fontId="0" numFmtId="0" fillId="2" borderId="14" applyFont="0" applyNumberFormat="0" applyFill="0" applyBorder="1" applyAlignment="1" applyProtection="true">
      <alignment horizontal="center" vertical="bottom" textRotation="0" wrapText="true" shrinkToFit="false"/>
      <protection hidden="false"/>
    </xf>
    <xf xfId="0" fontId="0" numFmtId="0" fillId="2" borderId="14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14" fillId="2" borderId="14" applyFont="0" applyNumberFormat="1" applyFill="0" applyBorder="1" applyAlignment="1" applyProtection="true">
      <alignment horizontal="center" vertical="bottom" textRotation="0" wrapText="false" shrinkToFit="false"/>
      <protection hidden="false"/>
    </xf>
    <xf xfId="0" fontId="0" numFmtId="14" fillId="2" borderId="14" applyFont="0" applyNumberFormat="1" applyFill="0" applyBorder="1" applyAlignment="1" applyProtection="true">
      <alignment horizontal="center" vertical="bottom" textRotation="0" wrapText="true" shrinkToFit="false"/>
      <protection hidden="false"/>
    </xf>
    <xf xfId="0" fontId="0" numFmtId="49" fillId="2" borderId="14" applyFont="0" applyNumberFormat="1" applyFill="0" applyBorder="1" applyAlignment="1" applyProtection="true">
      <alignment horizontal="center" vertical="bottom" textRotation="0" wrapText="false" shrinkToFit="false"/>
      <protection hidden="false"/>
    </xf>
    <xf xfId="0" fontId="14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0" numFmtId="0" fillId="2" borderId="14" applyFont="0" applyNumberFormat="0" applyFill="0" applyBorder="1" applyAlignment="1" applyProtection="true">
      <alignment horizontal="center" vertical="bottom" textRotation="0" wrapText="true" shrinkToFit="false"/>
      <protection hidden="false"/>
    </xf>
    <xf xfId="0" fontId="0" numFmtId="0" fillId="2" borderId="14" applyFont="0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14" fillId="2" borderId="14" applyFont="1" applyNumberFormat="1" applyFill="0" applyBorder="1" applyAlignment="1" applyProtection="true">
      <alignment horizontal="center" vertical="bottom" textRotation="0" wrapText="false" shrinkToFit="false"/>
      <protection hidden="false"/>
    </xf>
    <xf xfId="0" fontId="0" numFmtId="14" fillId="2" borderId="14" applyFont="0" applyNumberFormat="1" applyFill="0" applyBorder="1" applyAlignment="1" applyProtection="true">
      <alignment horizontal="center" vertical="bottom" textRotation="0" wrapText="true" shrinkToFit="false"/>
      <protection hidden="false"/>
    </xf>
    <xf xfId="0" fontId="0" numFmtId="0" fillId="2" borderId="15" applyFont="0" applyNumberFormat="0" applyFill="0" applyBorder="1" applyAlignment="1" applyProtection="true">
      <alignment horizontal="center" vertical="bottom" textRotation="0" wrapText="true" shrinkToFit="false"/>
      <protection hidden="false"/>
    </xf>
    <xf xfId="0" fontId="0" numFmtId="0" fillId="2" borderId="16" applyFont="0" applyNumberFormat="0" applyFill="0" applyBorder="1" applyAlignment="1" applyProtection="true">
      <alignment horizontal="center" vertical="bottom" textRotation="0" wrapText="true" shrinkToFit="false"/>
      <protection hidden="false"/>
    </xf>
    <xf xfId="0" fontId="0" numFmtId="0" fillId="2" borderId="14" applyFont="0" applyNumberFormat="0" applyFill="0" applyBorder="1" applyAlignment="1" applyProtection="true">
      <alignment horizontal="left" vertical="center" textRotation="0" wrapText="false" shrinkToFit="false"/>
      <protection hidden="false"/>
    </xf>
    <xf xfId="0" fontId="0" numFmtId="0" fillId="2" borderId="14" applyFont="0" applyNumberFormat="0" applyFill="0" applyBorder="1" applyAlignment="1" applyProtection="true">
      <alignment horizontal="center" vertical="center" textRotation="0" wrapText="false" shrinkToFit="false"/>
      <protection hidden="false"/>
    </xf>
    <xf xfId="0" fontId="0" numFmtId="49" fillId="3" borderId="14" applyFont="0" applyNumberFormat="1" applyFill="1" applyBorder="1" applyAlignment="1" applyProtection="true">
      <alignment horizontal="left" vertical="center" textRotation="0" wrapText="false" shrinkToFit="false"/>
      <protection hidden="false"/>
    </xf>
    <xf xfId="0" fontId="0" numFmtId="0" fillId="3" borderId="14" applyFont="0" applyNumberFormat="0" applyFill="1" applyBorder="1" applyAlignment="1" applyProtection="true">
      <alignment horizontal="left" vertical="center" textRotation="0" wrapText="true" shrinkToFit="false"/>
      <protection hidden="false"/>
    </xf>
    <xf xfId="0" fontId="0" numFmtId="0" fillId="2" borderId="14" applyFont="0" applyNumberFormat="0" applyFill="0" applyBorder="1" applyAlignment="1" applyProtection="true">
      <alignment horizontal="center" vertical="center" textRotation="0" wrapText="true" shrinkToFit="false"/>
      <protection hidden="false"/>
    </xf>
    <xf xfId="0" fontId="0" numFmtId="49" fillId="3" borderId="14" applyFont="0" applyNumberFormat="1" applyFill="1" applyBorder="1" applyAlignment="1" applyProtection="true">
      <alignment horizontal="center" vertical="center" textRotation="0" wrapText="true" shrinkToFit="false"/>
      <protection hidden="false"/>
    </xf>
    <xf xfId="0" fontId="0" numFmtId="49" fillId="2" borderId="14" applyFont="0" applyNumberFormat="1" applyFill="0" applyBorder="1" applyAlignment="1" applyProtection="true">
      <alignment horizontal="center" vertical="center" textRotation="0" wrapText="true" shrinkToFit="false"/>
      <protection hidden="false"/>
    </xf>
    <xf xfId="0" fontId="0" numFmtId="49" fillId="3" borderId="14" applyFont="0" applyNumberFormat="1" applyFill="1" applyBorder="1" applyAlignment="1" applyProtection="true">
      <alignment horizontal="left" vertical="center" textRotation="0" wrapText="true" shrinkToFit="false"/>
      <protection hidden="false"/>
    </xf>
    <xf xfId="0" fontId="0" numFmtId="0" fillId="2" borderId="14" applyFont="0" applyNumberFormat="0" applyFill="0" applyBorder="1" applyAlignment="1" applyProtection="true">
      <alignment horizontal="center" vertical="center" textRotation="0" wrapText="true" shrinkToFit="false"/>
      <protection hidden="false"/>
    </xf>
    <xf xfId="0" fontId="1" numFmtId="0" fillId="3" borderId="3" applyFont="1" applyNumberFormat="0" applyFill="1" applyBorder="1" applyAlignment="1" applyProtection="true">
      <alignment horizontal="center" vertical="center" textRotation="0" wrapText="true" shrinkToFit="false"/>
      <protection hidden="false"/>
    </xf>
    <xf xfId="0" fontId="1" numFmtId="49" fillId="2" borderId="14" applyFont="1" applyNumberFormat="1" applyFill="0" applyBorder="1" applyAlignment="1" applyProtection="true">
      <alignment horizontal="center" vertical="center" textRotation="0" wrapText="true" shrinkToFit="false"/>
      <protection hidden="false"/>
    </xf>
    <xf xfId="0" fontId="1" numFmtId="165" fillId="3" borderId="14" applyFont="1" applyNumberFormat="1" applyFill="1" applyBorder="1" applyAlignment="1" applyProtection="true">
      <alignment horizontal="center" vertical="bottom" textRotation="0" wrapText="false" shrinkToFit="false"/>
      <protection hidden="false"/>
    </xf>
    <xf xfId="0" fontId="1" numFmtId="0" fillId="2" borderId="14" applyFont="1" applyNumberFormat="0" applyFill="0" applyBorder="1" applyAlignment="1" applyProtection="true">
      <alignment horizontal="left" vertical="center" textRotation="0" wrapText="false" shrinkToFit="false"/>
      <protection hidden="true"/>
    </xf>
    <xf xfId="0" fontId="1" numFmtId="14" fillId="2" borderId="14" applyFont="1" applyNumberFormat="1" applyFill="0" applyBorder="1" applyAlignment="1" applyProtection="true">
      <alignment horizontal="center" vertical="center" textRotation="0" wrapText="false" shrinkToFit="false"/>
      <protection hidden="true"/>
    </xf>
    <xf xfId="0" fontId="1" numFmtId="14" fillId="2" borderId="14" applyFont="1" applyNumberFormat="1" applyFill="0" applyBorder="1" applyAlignment="1" applyProtection="true">
      <alignment horizontal="center" vertical="center" textRotation="0" wrapText="false" shrinkToFit="false"/>
      <protection hidden="true"/>
    </xf>
    <xf xfId="0" fontId="1" numFmtId="49" fillId="2" borderId="14" applyFont="1" applyNumberFormat="1" applyFill="0" applyBorder="1" applyAlignment="1" applyProtection="true">
      <alignment horizontal="left" vertical="center" textRotation="0" wrapText="true" shrinkToFit="false"/>
      <protection hidden="false"/>
    </xf>
    <xf xfId="0" fontId="2" numFmtId="49" fillId="2" borderId="14" applyFont="1" applyNumberFormat="1" applyFill="0" applyBorder="1" applyAlignment="1" applyProtection="true">
      <alignment horizontal="center" vertical="center" textRotation="0" wrapText="true" shrinkToFit="false"/>
      <protection hidden="false"/>
    </xf>
    <xf xfId="0" fontId="1" numFmtId="49" fillId="2" borderId="14" applyFont="1" applyNumberFormat="1" applyFill="0" applyBorder="1" applyAlignment="1" applyProtection="true">
      <alignment horizontal="left" vertical="center" textRotation="0" wrapText="true" shrinkToFit="false"/>
      <protection hidden="false"/>
    </xf>
    <xf xfId="0" fontId="1" numFmtId="49" fillId="2" borderId="14" applyFont="1" applyNumberFormat="1" applyFill="0" applyBorder="1" applyAlignment="1" applyProtection="true">
      <alignment horizontal="left" vertical="center" textRotation="0" wrapText="true" shrinkToFit="false"/>
      <protection hidden="false"/>
    </xf>
    <xf xfId="0" fontId="1" numFmtId="49" fillId="2" borderId="14" applyFont="1" applyNumberFormat="1" applyFill="0" applyBorder="1" applyAlignment="1" applyProtection="true">
      <alignment horizontal="left" vertical="center" textRotation="0" wrapText="true" shrinkToFit="false"/>
      <protection hidden="true"/>
    </xf>
    <xf xfId="0" fontId="1" numFmtId="49" fillId="2" borderId="14" applyFont="1" applyNumberFormat="1" applyFill="0" applyBorder="1" applyAlignment="1" applyProtection="true">
      <alignment horizontal="center" vertical="center" textRotation="0" wrapText="true" shrinkToFit="false"/>
      <protection hidden="true"/>
    </xf>
    <xf xfId="0" fontId="1" numFmtId="49" fillId="2" borderId="14" applyFont="1" applyNumberFormat="1" applyFill="0" applyBorder="1" applyAlignment="1" applyProtection="true">
      <alignment horizontal="center" vertical="center" textRotation="0" wrapText="true" shrinkToFit="false"/>
      <protection hidden="false"/>
    </xf>
    <xf xfId="0" fontId="1" numFmtId="49" fillId="2" borderId="14" applyFont="1" applyNumberFormat="1" applyFill="0" applyBorder="1" applyAlignment="1" applyProtection="true">
      <alignment horizontal="left" vertical="center" textRotation="0" wrapText="true" shrinkToFit="false"/>
      <protection hidden="true"/>
    </xf>
    <xf xfId="0" fontId="1" numFmtId="49" fillId="2" borderId="14" applyFont="1" applyNumberFormat="1" applyFill="0" applyBorder="1" applyAlignment="1" applyProtection="true">
      <alignment horizontal="center" vertical="center" textRotation="0" wrapText="true" shrinkToFit="false"/>
      <protection hidden="true"/>
    </xf>
    <xf xfId="0" fontId="1" numFmtId="49" fillId="2" borderId="14" applyFont="1" applyNumberFormat="1" applyFill="0" applyBorder="1" applyAlignment="1" applyProtection="true">
      <alignment horizontal="center" vertical="center" textRotation="0" wrapText="true" shrinkToFit="false"/>
      <protection hidden="false"/>
    </xf>
    <xf xfId="0" fontId="1" numFmtId="49" fillId="2" borderId="14" applyFont="1" applyNumberFormat="1" applyFill="0" applyBorder="1" applyAlignment="1" applyProtection="true">
      <alignment horizontal="center" vertical="center" textRotation="0" wrapText="true" shrinkToFit="false"/>
      <protection hidden="false"/>
    </xf>
    <xf xfId="0" fontId="1" numFmtId="49" fillId="3" borderId="14" applyFont="1" applyNumberFormat="1" applyFill="1" applyBorder="1" applyAlignment="1" applyProtection="true">
      <alignment horizontal="left" vertical="center" textRotation="0" wrapText="true" shrinkToFit="false"/>
      <protection locked="false" hidden="false"/>
    </xf>
    <xf xfId="0" fontId="1" numFmtId="49" fillId="2" borderId="14" applyFont="1" applyNumberFormat="1" applyFill="0" applyBorder="1" applyAlignment="1" applyProtection="true">
      <alignment horizontal="left" vertical="center" textRotation="0" wrapText="true" shrinkToFit="false"/>
      <protection locked="false" hidden="false"/>
    </xf>
    <xf xfId="0" fontId="1" numFmtId="49" fillId="3" borderId="14" applyFont="1" applyNumberFormat="1" applyFill="1" applyBorder="1" applyAlignment="1" applyProtection="true">
      <alignment horizontal="center" vertical="center" textRotation="0" wrapText="true" shrinkToFit="false"/>
      <protection hidden="false"/>
    </xf>
    <xf xfId="0" fontId="1" numFmtId="0" fillId="2" borderId="15" applyFont="1" applyNumberFormat="0" applyFill="0" applyBorder="1" applyAlignment="1" applyProtection="true">
      <alignment horizontal="general" vertical="center" textRotation="0" wrapText="false" shrinkToFit="false"/>
      <protection hidden="false"/>
    </xf>
    <xf xfId="0" fontId="1" numFmtId="16" fillId="2" borderId="15" applyFont="1" applyNumberFormat="1" applyFill="0" applyBorder="1" applyAlignment="1" applyProtection="true">
      <alignment horizontal="general" vertical="center" textRotation="0" wrapText="false" shrinkToFit="false"/>
      <protection hidden="false"/>
    </xf>
    <xf xfId="0" fontId="1" numFmtId="0" fillId="2" borderId="15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1" numFmtId="0" fillId="2" borderId="14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1" numFmtId="49" fillId="3" borderId="14" applyFont="1" applyNumberFormat="1" applyFill="1" applyBorder="1" applyAlignment="1" applyProtection="true">
      <alignment horizontal="general" vertical="center" textRotation="0" wrapText="false" shrinkToFit="false"/>
      <protection hidden="false"/>
    </xf>
    <xf xfId="0" fontId="1" numFmtId="0" fillId="3" borderId="14" applyFont="1" applyNumberFormat="0" applyFill="1" applyBorder="1" applyAlignment="0" applyProtection="true">
      <alignment horizontal="general" vertical="bottom" textRotation="0" wrapText="false" shrinkToFit="false"/>
      <protection hidden="false"/>
    </xf>
    <xf xfId="0" fontId="1" numFmtId="49" fillId="3" borderId="14" applyFont="1" applyNumberFormat="1" applyFill="1" applyBorder="1" applyAlignment="0" applyProtection="true">
      <alignment horizontal="general" vertical="bottom" textRotation="0" wrapText="false" shrinkToFit="false"/>
      <protection hidden="false"/>
    </xf>
    <xf xfId="0" fontId="1" numFmtId="0" fillId="3" borderId="14" applyFont="1" applyNumberFormat="0" applyFill="1" applyBorder="1" applyAlignment="1" applyProtection="true">
      <alignment horizontal="center" vertical="center" textRotation="0" wrapText="false" shrinkToFit="false"/>
      <protection hidden="false"/>
    </xf>
    <xf xfId="0" fontId="1" numFmtId="49" fillId="3" borderId="14" applyFont="1" applyNumberFormat="1" applyFill="1" applyBorder="1" applyAlignment="1" applyProtection="true">
      <alignment horizontal="general" vertical="center" textRotation="0" wrapText="false" shrinkToFit="false"/>
      <protection hidden="false"/>
    </xf>
    <xf xfId="0" fontId="1" numFmtId="0" fillId="3" borderId="14" applyFont="1" applyNumberFormat="0" applyFill="1" applyBorder="1" applyAlignment="1" applyProtection="true">
      <alignment horizontal="center" vertical="center" textRotation="0" wrapText="false" shrinkToFit="false"/>
      <protection hidden="true"/>
    </xf>
    <xf xfId="0" fontId="1" numFmtId="14" fillId="2" borderId="14" applyFont="1" applyNumberFormat="1" applyFill="0" applyBorder="1" applyAlignment="1" applyProtection="true">
      <alignment horizontal="general" vertical="center" textRotation="0" wrapText="false" shrinkToFit="false"/>
      <protection hidden="false"/>
    </xf>
    <xf xfId="0" fontId="1" numFmtId="16" fillId="2" borderId="14" applyFont="1" applyNumberFormat="1" applyFill="0" applyBorder="1" applyAlignment="1" applyProtection="true">
      <alignment horizontal="general" vertical="center" textRotation="0" wrapText="false" shrinkToFit="false"/>
      <protection hidden="false"/>
    </xf>
    <xf xfId="0" fontId="1" numFmtId="14" fillId="2" borderId="14" applyFont="1" applyNumberFormat="1" applyFill="0" applyBorder="1" applyAlignment="1" applyProtection="true">
      <alignment horizontal="general" vertical="center" textRotation="0" wrapText="false" shrinkToFit="false"/>
      <protection hidden="false"/>
    </xf>
    <xf xfId="0" fontId="1" numFmtId="14" fillId="3" borderId="14" applyFont="1" applyNumberFormat="1" applyFill="1" applyBorder="1" applyAlignment="1" applyProtection="true">
      <alignment horizontal="left" vertical="center" textRotation="0" wrapText="true" shrinkToFit="false"/>
      <protection hidden="false"/>
    </xf>
    <xf xfId="0" fontId="1" numFmtId="49" fillId="3" borderId="14" applyFont="1" applyNumberFormat="1" applyFill="1" applyBorder="1" applyAlignment="1" applyProtection="true">
      <alignment horizontal="left" vertical="center" textRotation="0" wrapText="false" shrinkToFit="false"/>
      <protection hidden="false"/>
    </xf>
    <xf xfId="0" fontId="1" numFmtId="14" fillId="3" borderId="14" applyFont="1" applyNumberFormat="1" applyFill="1" applyBorder="1" applyAlignment="1" applyProtection="true">
      <alignment horizontal="left" vertical="center" textRotation="0" wrapText="true" shrinkToFit="false"/>
      <protection hidden="false"/>
    </xf>
    <xf xfId="0" fontId="1" numFmtId="14" fillId="3" borderId="14" applyFont="1" applyNumberFormat="1" applyFill="1" applyBorder="1" applyAlignment="1" applyProtection="true">
      <alignment horizontal="left" vertical="center" textRotation="0" wrapText="true" shrinkToFit="false"/>
      <protection hidden="false"/>
    </xf>
    <xf xfId="0" fontId="1" numFmtId="14" fillId="3" borderId="14" applyFont="1" applyNumberFormat="1" applyFill="1" applyBorder="1" applyAlignment="1" applyProtection="true">
      <alignment horizontal="left" vertical="center" textRotation="0" wrapText="true" shrinkToFit="false"/>
      <protection hidden="false"/>
    </xf>
    <xf xfId="0" fontId="1" numFmtId="14" fillId="3" borderId="14" applyFont="1" applyNumberFormat="1" applyFill="1" applyBorder="1" applyAlignment="1" applyProtection="true">
      <alignment horizontal="left" vertical="center" textRotation="0" wrapText="true" shrinkToFit="false"/>
      <protection hidden="false"/>
    </xf>
    <xf xfId="0" fontId="1" numFmtId="49" fillId="3" borderId="14" applyFont="1" applyNumberFormat="1" applyFill="1" applyBorder="1" applyAlignment="1" applyProtection="true">
      <alignment horizontal="left" vertical="center" textRotation="0" wrapText="false" shrinkToFit="false"/>
      <protection hidden="false"/>
    </xf>
    <xf xfId="0" fontId="1" numFmtId="14" fillId="3" borderId="14" applyFont="1" applyNumberFormat="1" applyFill="1" applyBorder="1" applyAlignment="1" applyProtection="true">
      <alignment horizontal="left" vertical="center" textRotation="0" wrapText="true" shrinkToFit="false"/>
      <protection hidden="false"/>
    </xf>
    <xf xfId="0" fontId="1" numFmtId="49" fillId="3" borderId="14" applyFont="1" applyNumberFormat="1" applyFill="1" applyBorder="1" applyAlignment="1" applyProtection="true">
      <alignment horizontal="left" vertical="center" textRotation="0" wrapText="false" shrinkToFit="false"/>
      <protection hidden="false"/>
    </xf>
    <xf xfId="0" fontId="1" numFmtId="14" fillId="3" borderId="14" applyFont="1" applyNumberFormat="1" applyFill="1" applyBorder="1" applyAlignment="1" applyProtection="true">
      <alignment horizontal="left" vertical="center" textRotation="0" wrapText="true" shrinkToFit="false"/>
      <protection hidden="false"/>
    </xf>
    <xf xfId="0" fontId="1" numFmtId="0" fillId="3" borderId="14" applyFont="1" applyNumberFormat="0" applyFill="1" applyBorder="1" applyAlignment="1" applyProtection="true">
      <alignment horizontal="left" vertical="center" textRotation="0" wrapText="false" shrinkToFit="false"/>
      <protection hidden="false"/>
    </xf>
    <xf xfId="0" fontId="1" numFmtId="14" fillId="3" borderId="14" applyFont="1" applyNumberFormat="1" applyFill="1" applyBorder="1" applyAlignment="1" applyProtection="true">
      <alignment horizontal="left" vertical="center" textRotation="0" wrapText="true" shrinkToFit="false"/>
      <protection hidden="false"/>
    </xf>
    <xf xfId="0" fontId="1" numFmtId="14" fillId="3" borderId="14" applyFont="1" applyNumberFormat="1" applyFill="1" applyBorder="1" applyAlignment="1" applyProtection="true">
      <alignment horizontal="left" vertical="center" textRotation="0" wrapText="true" shrinkToFit="false"/>
      <protection hidden="false"/>
    </xf>
    <xf xfId="0" fontId="1" numFmtId="14" fillId="3" borderId="14" applyFont="1" applyNumberFormat="1" applyFill="1" applyBorder="1" applyAlignment="1" applyProtection="true">
      <alignment horizontal="left" vertical="center" textRotation="0" wrapText="true" shrinkToFit="false"/>
      <protection hidden="false"/>
    </xf>
    <xf xfId="0" fontId="1" numFmtId="14" fillId="3" borderId="14" applyFont="1" applyNumberFormat="1" applyFill="1" applyBorder="1" applyAlignment="1" applyProtection="true">
      <alignment horizontal="left" vertical="center" textRotation="0" wrapText="true" shrinkToFit="false"/>
      <protection hidden="false"/>
    </xf>
    <xf xfId="0" fontId="1" numFmtId="14" fillId="3" borderId="14" applyFont="1" applyNumberFormat="1" applyFill="1" applyBorder="1" applyAlignment="1" applyProtection="true">
      <alignment horizontal="left" vertical="center" textRotation="0" wrapText="true" shrinkToFit="false"/>
      <protection hidden="false"/>
    </xf>
    <xf xfId="0" fontId="1" numFmtId="14" fillId="3" borderId="14" applyFont="1" applyNumberFormat="1" applyFill="1" applyBorder="1" applyAlignment="1" applyProtection="true">
      <alignment horizontal="left" vertical="center" textRotation="0" wrapText="true" shrinkToFit="false"/>
      <protection hidden="false"/>
    </xf>
    <xf xfId="0" fontId="1" numFmtId="14" fillId="3" borderId="14" applyFont="1" applyNumberFormat="1" applyFill="1" applyBorder="1" applyAlignment="1" applyProtection="true">
      <alignment horizontal="left" vertical="center" textRotation="0" wrapText="true" shrinkToFit="false"/>
      <protection hidden="false"/>
    </xf>
    <xf xfId="0" fontId="1" numFmtId="14" fillId="3" borderId="14" applyFont="1" applyNumberFormat="1" applyFill="1" applyBorder="1" applyAlignment="1" applyProtection="true">
      <alignment horizontal="left" vertical="center" textRotation="0" wrapText="true" shrinkToFit="false"/>
      <protection hidden="false"/>
    </xf>
    <xf xfId="0" fontId="1" numFmtId="14" fillId="3" borderId="14" applyFont="1" applyNumberFormat="1" applyFill="1" applyBorder="1" applyAlignment="1" applyProtection="true">
      <alignment horizontal="left" vertical="center" textRotation="0" wrapText="true" shrinkToFit="false"/>
      <protection hidden="false"/>
    </xf>
    <xf xfId="0" fontId="1" numFmtId="49" fillId="3" borderId="14" applyFont="1" applyNumberFormat="1" applyFill="1" applyBorder="1" applyAlignment="1" applyProtection="true">
      <alignment horizontal="left" vertical="center" textRotation="0" wrapText="false" shrinkToFit="false"/>
      <protection hidden="false"/>
    </xf>
    <xf xfId="0" fontId="1" numFmtId="14" fillId="3" borderId="14" applyFont="1" applyNumberFormat="1" applyFill="1" applyBorder="1" applyAlignment="1" applyProtection="true">
      <alignment horizontal="left" vertical="center" textRotation="0" wrapText="true" shrinkToFit="false"/>
      <protection hidden="false"/>
    </xf>
    <xf xfId="0" fontId="1" numFmtId="14" fillId="3" borderId="14" applyFont="1" applyNumberFormat="1" applyFill="1" applyBorder="1" applyAlignment="1" applyProtection="true">
      <alignment horizontal="left" vertical="center" textRotation="0" wrapText="true" shrinkToFit="false"/>
      <protection hidden="false"/>
    </xf>
    <xf xfId="0" fontId="1" numFmtId="49" fillId="3" borderId="14" applyFont="1" applyNumberFormat="1" applyFill="1" applyBorder="1" applyAlignment="1" applyProtection="true">
      <alignment horizontal="left" vertical="center" textRotation="0" wrapText="false" shrinkToFit="false"/>
      <protection hidden="false"/>
    </xf>
    <xf xfId="0" fontId="1" numFmtId="49" fillId="3" borderId="14" applyFont="1" applyNumberFormat="1" applyFill="1" applyBorder="1" applyAlignment="1" applyProtection="true">
      <alignment horizontal="left" vertical="center" textRotation="0" wrapText="false" shrinkToFit="false"/>
      <protection hidden="false"/>
    </xf>
    <xf xfId="0" fontId="1" numFmtId="14" fillId="3" borderId="14" applyFont="1" applyNumberFormat="1" applyFill="1" applyBorder="1" applyAlignment="1" applyProtection="true">
      <alignment horizontal="left" vertical="center" textRotation="0" wrapText="true" shrinkToFit="false"/>
      <protection hidden="false"/>
    </xf>
    <xf xfId="0" fontId="1" numFmtId="49" fillId="3" borderId="14" applyFont="1" applyNumberFormat="1" applyFill="1" applyBorder="1" applyAlignment="1" applyProtection="true">
      <alignment horizontal="left" vertical="center" textRotation="0" wrapText="false" shrinkToFit="false"/>
      <protection hidden="false"/>
    </xf>
    <xf xfId="0" fontId="1" numFmtId="14" fillId="3" borderId="14" applyFont="1" applyNumberFormat="1" applyFill="1" applyBorder="1" applyAlignment="1" applyProtection="true">
      <alignment horizontal="left" vertical="center" textRotation="0" wrapText="true" shrinkToFit="false"/>
      <protection hidden="false"/>
    </xf>
    <xf xfId="0" fontId="1" numFmtId="49" fillId="3" borderId="14" applyFont="1" applyNumberFormat="1" applyFill="1" applyBorder="1" applyAlignment="1" applyProtection="true">
      <alignment horizontal="left" vertical="center" textRotation="0" wrapText="false" shrinkToFit="false"/>
      <protection hidden="false"/>
    </xf>
    <xf xfId="0" fontId="1" numFmtId="49" fillId="3" borderId="14" applyFont="1" applyNumberFormat="1" applyFill="1" applyBorder="1" applyAlignment="1" applyProtection="true">
      <alignment horizontal="left" vertical="center" textRotation="0" wrapText="false" shrinkToFit="false"/>
      <protection hidden="false"/>
    </xf>
    <xf xfId="0" fontId="1" numFmtId="14" fillId="3" borderId="14" applyFont="1" applyNumberFormat="1" applyFill="1" applyBorder="1" applyAlignment="1" applyProtection="true">
      <alignment horizontal="center" vertical="center" textRotation="0" wrapText="true" shrinkToFit="false"/>
      <protection hidden="false"/>
    </xf>
    <xf xfId="0" fontId="1" numFmtId="49" fillId="3" borderId="14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1" numFmtId="0" fillId="3" borderId="14" applyFont="1" applyNumberFormat="0" applyFill="1" applyBorder="1" applyAlignment="1" applyProtection="true">
      <alignment horizontal="center" vertical="center" textRotation="0" wrapText="true" shrinkToFit="false"/>
      <protection hidden="false"/>
    </xf>
    <xf xfId="0" fontId="1" numFmtId="49" fillId="3" borderId="14" applyFont="1" applyNumberFormat="1" applyFill="1" applyBorder="1" applyAlignment="1" applyProtection="true">
      <alignment horizontal="center" vertical="center" textRotation="0" wrapText="true" shrinkToFit="false"/>
      <protection hidden="false"/>
    </xf>
    <xf xfId="0" fontId="1" numFmtId="165" fillId="2" borderId="14" applyFont="1" applyNumberFormat="1" applyFill="0" applyBorder="1" applyAlignment="1" applyProtection="true">
      <alignment horizontal="left" vertical="center" textRotation="0" wrapText="false" shrinkToFit="false"/>
      <protection hidden="false"/>
    </xf>
    <xf xfId="0" fontId="1" numFmtId="0" fillId="2" borderId="14" applyFont="1" applyNumberFormat="0" applyFill="0" applyBorder="1" applyAlignment="1" applyProtection="true">
      <alignment horizontal="left" vertical="center" textRotation="0" wrapText="false" shrinkToFit="false"/>
      <protection hidden="false"/>
    </xf>
    <xf xfId="0" fontId="1" numFmtId="0" fillId="2" borderId="14" applyFont="1" applyNumberFormat="0" applyFill="0" applyBorder="1" applyAlignment="1" applyProtection="true">
      <alignment horizontal="left" vertical="center" textRotation="0" wrapText="false" shrinkToFit="false"/>
      <protection hidden="true"/>
    </xf>
    <xf xfId="0" fontId="6" numFmtId="0" fillId="2" borderId="14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6" numFmtId="0" fillId="2" borderId="14" applyFont="1" applyNumberFormat="0" applyFill="0" applyBorder="1" applyAlignment="1" applyProtection="true">
      <alignment horizontal="center" vertical="bottom" textRotation="0" wrapText="false" shrinkToFit="false"/>
      <protection locked="false" hidden="false"/>
    </xf>
    <xf xfId="0" fontId="2" numFmtId="0" fillId="2" borderId="14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0" numFmtId="49" fillId="3" borderId="14" applyFont="0" applyNumberFormat="1" applyFill="1" applyBorder="1" applyAlignment="1" applyProtection="true">
      <alignment horizontal="left" vertical="center" textRotation="0" wrapText="false" shrinkToFit="false"/>
      <protection hidden="false"/>
    </xf>
    <xf xfId="0" fontId="0" numFmtId="14" fillId="3" borderId="14" applyFont="0" applyNumberFormat="1" applyFill="1" applyBorder="1" applyAlignment="1" applyProtection="true">
      <alignment horizontal="center" vertical="center" textRotation="0" wrapText="true" shrinkToFit="false"/>
      <protection hidden="false"/>
    </xf>
    <xf xfId="0" fontId="0" numFmtId="14" fillId="2" borderId="14" applyFont="0" applyNumberFormat="1" applyFill="0" applyBorder="1" applyAlignment="1" applyProtection="true">
      <alignment horizontal="center" vertical="bottom" textRotation="0" wrapText="true" shrinkToFit="false"/>
      <protection hidden="false"/>
    </xf>
    <xf xfId="0" fontId="0" numFmtId="49" fillId="2" borderId="14" applyFont="0" applyNumberFormat="1" applyFill="0" applyBorder="1" applyAlignment="1" applyProtection="true">
      <alignment horizontal="center" vertical="center" textRotation="0" wrapText="true" shrinkToFit="false"/>
      <protection hidden="false"/>
    </xf>
    <xf xfId="0" fontId="0" numFmtId="0" fillId="2" borderId="14" applyFont="0" applyNumberFormat="0" applyFill="0" applyBorder="1" applyAlignment="1" applyProtection="true">
      <alignment horizontal="center" vertical="center" textRotation="0" wrapText="true" shrinkToFit="false"/>
      <protection hidden="false"/>
    </xf>
    <xf xfId="0" fontId="0" numFmtId="49" fillId="3" borderId="14" applyFont="0" applyNumberFormat="1" applyFill="1" applyBorder="1" applyAlignment="1" applyProtection="true">
      <alignment horizontal="center" vertical="center" textRotation="0" wrapText="false" shrinkToFit="false"/>
      <protection hidden="false"/>
    </xf>
    <xf xfId="0" fontId="0" numFmtId="0" fillId="2" borderId="14" applyFont="0" applyNumberFormat="0" applyFill="0" applyBorder="1" applyAlignment="1" applyProtection="true">
      <alignment horizontal="center" vertical="center" textRotation="0" wrapText="true" shrinkToFit="false"/>
      <protection hidden="false"/>
    </xf>
    <xf xfId="0" fontId="1" numFmtId="0" fillId="3" borderId="14" applyFont="1" applyNumberFormat="0" applyFill="1" applyBorder="1" applyAlignment="1" applyProtection="true">
      <alignment horizontal="center" vertical="bottom" textRotation="0" wrapText="false" shrinkToFit="false"/>
      <protection hidden="false"/>
    </xf>
    <xf xfId="0" fontId="9" numFmtId="0" fillId="4" borderId="9" applyFont="1" applyNumberFormat="0" applyFill="1" applyBorder="1" applyAlignment="1" applyProtection="true">
      <alignment horizontal="left" vertical="center" textRotation="0" wrapText="true" shrinkToFit="false"/>
      <protection hidden="false"/>
    </xf>
    <xf xfId="0" fontId="2" numFmtId="0" fillId="2" borderId="19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4" numFmtId="0" fillId="2" borderId="0" applyFont="1" applyNumberFormat="0" applyFill="0" applyBorder="0" applyAlignment="1" applyProtection="true">
      <alignment horizontal="center" vertical="bottom" textRotation="0" wrapText="false" shrinkToFit="false"/>
      <protection hidden="false"/>
    </xf>
    <xf xfId="0" fontId="2" numFmtId="0" fillId="2" borderId="0" applyFont="1" applyNumberFormat="0" applyFill="0" applyBorder="0" applyAlignment="1" applyProtection="true">
      <alignment horizontal="left" vertical="bottom" textRotation="0" wrapText="false" shrinkToFit="false"/>
      <protection hidden="false"/>
    </xf>
    <xf xfId="0" fontId="2" numFmtId="0" fillId="3" borderId="18" applyFont="1" applyNumberFormat="0" applyFill="1" applyBorder="1" applyAlignment="1" applyProtection="true">
      <alignment horizontal="center" vertical="center" textRotation="0" wrapText="true" shrinkToFit="false"/>
      <protection hidden="false"/>
    </xf>
    <xf xfId="0" fontId="7" numFmtId="0" fillId="2" borderId="18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6" numFmtId="0" fillId="2" borderId="20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9" numFmtId="0" fillId="2" borderId="0" applyFont="1" applyNumberFormat="0" applyFill="0" applyBorder="0" applyAlignment="1" applyProtection="true">
      <alignment horizontal="center" vertical="center" textRotation="0" wrapText="true" shrinkToFit="false"/>
      <protection hidden="false"/>
    </xf>
    <xf xfId="0" fontId="3" numFmtId="0" fillId="2" borderId="3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2" borderId="0" applyFont="1" applyNumberFormat="0" applyFill="0" applyBorder="0" applyAlignment="1" applyProtection="true">
      <alignment horizontal="center" vertical="bottom" textRotation="0" wrapText="false" shrinkToFit="false"/>
      <protection hidden="false"/>
    </xf>
    <xf xfId="0" fontId="7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false"/>
    </xf>
    <xf xfId="0" fontId="25" numFmtId="0" fillId="2" borderId="0" applyFont="1" applyNumberFormat="0" applyFill="0" applyBorder="0" applyAlignment="1" applyProtection="true">
      <alignment horizontal="center" vertical="bottom" textRotation="0" wrapText="false" shrinkToFit="false"/>
      <protection hidden="false"/>
    </xf>
    <xf xfId="0" fontId="0" numFmtId="0" fillId="2" borderId="0" applyFont="0" applyNumberFormat="0" applyFill="0" applyBorder="0" applyAlignment="1" applyProtection="true">
      <alignment horizontal="center" vertical="bottom" textRotation="0" wrapText="false" shrinkToFit="false"/>
      <protection hidden="false"/>
    </xf>
    <xf xfId="0" fontId="2" numFmtId="2" fillId="2" borderId="9" applyFont="1" applyNumberFormat="1" applyFill="0" applyBorder="1" applyAlignment="1" applyProtection="true">
      <alignment horizontal="center" vertical="center" textRotation="0" wrapText="true" shrinkToFit="false"/>
      <protection hidden="false"/>
    </xf>
    <xf xfId="0" fontId="21" numFmtId="0" fillId="2" borderId="12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7" numFmtId="2" fillId="2" borderId="3" applyFont="1" applyNumberFormat="1" applyFill="0" applyBorder="1" applyAlignment="1" applyProtection="true">
      <alignment horizontal="center" vertical="center" textRotation="0" wrapText="true" shrinkToFit="false"/>
      <protection hidden="false"/>
    </xf>
    <xf xfId="0" fontId="2" numFmtId="2" fillId="2" borderId="18" applyFont="1" applyNumberFormat="1" applyFill="0" applyBorder="1" applyAlignment="1" applyProtection="true">
      <alignment horizontal="center" vertical="center" textRotation="0" wrapText="true" shrinkToFit="false"/>
      <protection hidden="false"/>
    </xf>
    <xf xfId="0" fontId="22" numFmtId="0" fillId="2" borderId="9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2" numFmtId="2" fillId="2" borderId="3" applyFont="1" applyNumberFormat="1" applyFill="0" applyBorder="1" applyAlignment="1" applyProtection="true">
      <alignment horizontal="center" vertical="center" textRotation="0" wrapText="true" shrinkToFit="false"/>
      <protection hidden="false"/>
    </xf>
    <xf xfId="0" fontId="7" numFmtId="2" fillId="2" borderId="9" applyFont="1" applyNumberFormat="1" applyFill="0" applyBorder="1" applyAlignment="1" applyProtection="true">
      <alignment horizontal="center" vertical="center" textRotation="0" wrapText="true" shrinkToFit="false"/>
      <protection hidden="false"/>
    </xf>
    <xf xfId="0" fontId="7" numFmtId="2" fillId="4" borderId="9" applyFont="1" applyNumberFormat="1" applyFill="1" applyBorder="1" applyAlignment="1" applyProtection="true">
      <alignment horizontal="center" vertical="center" textRotation="0" wrapText="true" shrinkToFit="false"/>
      <protection hidden="false"/>
    </xf>
    <xf xfId="0" fontId="7" numFmtId="2" fillId="2" borderId="18" applyFont="1" applyNumberFormat="1" applyFill="0" applyBorder="1" applyAlignment="1" applyProtection="true">
      <alignment horizontal="center" vertical="center" textRotation="0" wrapText="true" shrinkToFit="false"/>
      <protection hidden="false"/>
    </xf>
    <xf xfId="0" fontId="3" numFmtId="0" fillId="2" borderId="8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false"/>
    </xf>
    <xf xfId="0" fontId="2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false"/>
    </xf>
    <xf xfId="0" fontId="3" numFmtId="0" fillId="3" borderId="0" applyFont="1" applyNumberFormat="0" applyFill="1" applyBorder="0" applyAlignment="1" applyProtection="true">
      <alignment horizontal="center" vertical="center" textRotation="0" wrapText="true" shrinkToFit="false"/>
      <protection hidden="false"/>
    </xf>
    <xf xfId="0" fontId="6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false"/>
    </xf>
    <xf xfId="0" fontId="0" numFmtId="0" fillId="3" borderId="18" applyFont="0" applyNumberFormat="0" applyFill="1" applyBorder="1" applyAlignment="1" applyProtection="true">
      <alignment horizontal="center" vertical="center" textRotation="0" wrapText="true" shrinkToFit="false"/>
      <protection locked="false" hidden="false"/>
    </xf>
    <xf xfId="0" fontId="3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false"/>
    </xf>
    <xf xfId="0" fontId="0" numFmtId="0" fillId="3" borderId="0" applyFont="0" applyNumberFormat="0" applyFill="1" applyBorder="0" applyAlignment="1" applyProtection="true">
      <alignment horizontal="left" vertical="bottom" textRotation="0" wrapText="false" shrinkToFit="false"/>
      <protection hidden="false"/>
    </xf>
    <xf xfId="0" fontId="3" numFmtId="0" fillId="3" borderId="21" applyFont="1" applyNumberFormat="0" applyFill="1" applyBorder="1" applyAlignment="1" applyProtection="true">
      <alignment horizontal="center" vertical="center" textRotation="0" wrapText="true" shrinkToFit="false"/>
      <protection hidden="false"/>
    </xf>
    <xf xfId="0" fontId="1" numFmtId="0" fillId="3" borderId="0" applyFont="1" applyNumberFormat="0" applyFill="1" applyBorder="0" applyAlignment="1" applyProtection="true">
      <alignment horizontal="center" vertical="center" textRotation="0" wrapText="true" shrinkToFit="false"/>
      <protection hidden="false"/>
    </xf>
    <xf xfId="0" fontId="9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false"/>
    </xf>
    <xf xfId="0" fontId="8" numFmtId="0" fillId="3" borderId="0" applyFont="1" applyNumberFormat="0" applyFill="1" applyBorder="0" applyAlignment="1" applyProtection="true">
      <alignment horizontal="center" vertical="center" textRotation="0" wrapText="true" shrinkToFit="false"/>
      <protection locked="false" hidden="false"/>
    </xf>
    <xf xfId="0" fontId="2" numFmtId="0" fillId="3" borderId="22" applyFont="1" applyNumberFormat="0" applyFill="1" applyBorder="1" applyAlignment="1" applyProtection="true">
      <alignment horizontal="left" vertical="center" textRotation="0" wrapText="true" shrinkToFit="false"/>
      <protection hidden="false"/>
    </xf>
    <xf xfId="0" fontId="0" numFmtId="0" fillId="2" borderId="3" applyFont="0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3" borderId="3" applyFont="1" applyNumberFormat="0" applyFill="1" applyBorder="1" applyAlignment="1" applyProtection="true">
      <alignment horizontal="center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S373"/>
  <sheetViews>
    <sheetView tabSelected="0" workbookViewId="0" showGridLines="true" showRowColHeaders="1">
      <selection activeCell="M365" sqref="M365"/>
    </sheetView>
  </sheetViews>
  <sheetFormatPr customHeight="true" defaultRowHeight="15" defaultColWidth="9" outlineLevelRow="0" outlineLevelCol="0"/>
  <cols>
    <col min="1" max="1" width="3.625" customWidth="true" style="1"/>
    <col min="2" max="2" width="19.75" customWidth="true" style="1"/>
    <col min="3" max="3" width="5.75" customWidth="true" style="1"/>
    <col min="4" max="4" width="10" customWidth="true" style="1"/>
    <col min="5" max="5" width="5.25" customWidth="true" style="1"/>
    <col min="6" max="6" width="4.875" customWidth="true" style="1"/>
    <col min="7" max="7" width="5.75" customWidth="true" style="1"/>
    <col min="8" max="8" width="7.625" customWidth="true" style="1"/>
    <col min="9" max="9" width="6.625" customWidth="true" style="1"/>
    <col min="10" max="10" width="5.75" customWidth="true" style="1"/>
    <col min="11" max="11" width="19.5" customWidth="true" style="1"/>
    <col min="12" max="12" width="10.5" customWidth="true" style="1"/>
    <col min="13" max="13" width="8.5" customWidth="true" style="1"/>
    <col min="14" max="14" width="9.375" customWidth="true" style="1"/>
    <col min="15" max="15" width="7.25" customWidth="true" style="1"/>
    <col min="16" max="16" width="6.5" customWidth="true" style="1"/>
    <col min="17" max="17" width="20.75" customWidth="true" style="1"/>
  </cols>
  <sheetData>
    <row r="1" spans="1:19" customHeight="1" ht="15.75">
      <c r="A1" s="6" t="s">
        <v>0</v>
      </c>
      <c r="B1" s="6"/>
      <c r="C1" s="6"/>
      <c r="D1" s="6"/>
      <c r="E1" s="6"/>
      <c r="N1" s="46" t="s">
        <v>1</v>
      </c>
    </row>
    <row r="2" spans="1:19" customHeight="1" ht="15.75">
      <c r="A2" s="444" t="s">
        <v>2</v>
      </c>
      <c r="B2" s="444"/>
      <c r="C2" s="444"/>
      <c r="D2" s="444"/>
      <c r="E2" s="444"/>
      <c r="F2" s="444"/>
      <c r="N2" s="10"/>
    </row>
    <row r="3" spans="1:19" customHeight="1" ht="18.75">
      <c r="A3" s="30" t="s">
        <v>3</v>
      </c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</row>
    <row r="4" spans="1:19" customHeight="1" ht="18.75">
      <c r="A4" s="30" t="s">
        <v>4</v>
      </c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</row>
    <row r="6" spans="1:19" customHeight="1" ht="30" s="2" customFormat="1">
      <c r="A6" s="18" t="s">
        <v>5</v>
      </c>
      <c r="B6" s="18" t="s">
        <v>6</v>
      </c>
      <c r="C6" s="302" t="s">
        <v>7</v>
      </c>
      <c r="D6" s="18" t="s">
        <v>8</v>
      </c>
      <c r="E6" s="442" t="s">
        <v>9</v>
      </c>
      <c r="F6" s="442"/>
      <c r="G6" s="18" t="s">
        <v>10</v>
      </c>
      <c r="H6" s="18" t="s">
        <v>11</v>
      </c>
      <c r="I6" s="18"/>
      <c r="J6" s="18"/>
      <c r="K6" s="18" t="s">
        <v>12</v>
      </c>
      <c r="L6" s="18" t="s">
        <v>13</v>
      </c>
      <c r="M6" s="18"/>
      <c r="N6" s="18"/>
      <c r="O6" s="442" t="s">
        <v>14</v>
      </c>
      <c r="P6" s="442"/>
      <c r="Q6" s="445" t="s">
        <v>15</v>
      </c>
      <c r="R6" s="211"/>
    </row>
    <row r="7" spans="1:19" customHeight="1" ht="30" s="2" customFormat="1">
      <c r="A7" s="18"/>
      <c r="B7" s="18"/>
      <c r="C7" s="302"/>
      <c r="D7" s="18"/>
      <c r="E7" s="442"/>
      <c r="F7" s="442"/>
      <c r="G7" s="18"/>
      <c r="H7" s="446" t="s">
        <v>16</v>
      </c>
      <c r="I7" s="78" t="s">
        <v>17</v>
      </c>
      <c r="J7" s="78"/>
      <c r="K7" s="18"/>
      <c r="L7" s="18"/>
      <c r="M7" s="18"/>
      <c r="N7" s="18"/>
      <c r="O7" s="442"/>
      <c r="P7" s="442"/>
      <c r="Q7" s="445"/>
      <c r="R7" s="211"/>
    </row>
    <row r="8" spans="1:19" customHeight="1" ht="87.75" s="2" customFormat="1">
      <c r="A8" s="18"/>
      <c r="B8" s="18"/>
      <c r="C8" s="302"/>
      <c r="D8" s="18"/>
      <c r="E8" s="212" t="s">
        <v>18</v>
      </c>
      <c r="F8" s="212" t="s">
        <v>19</v>
      </c>
      <c r="G8" s="18"/>
      <c r="H8" s="446"/>
      <c r="I8" s="213" t="s">
        <v>20</v>
      </c>
      <c r="J8" s="213" t="s">
        <v>21</v>
      </c>
      <c r="K8" s="18"/>
      <c r="L8" s="212" t="s">
        <v>22</v>
      </c>
      <c r="M8" s="212" t="s">
        <v>23</v>
      </c>
      <c r="N8" s="212" t="s">
        <v>24</v>
      </c>
      <c r="O8" s="214" t="s">
        <v>25</v>
      </c>
      <c r="P8" s="214" t="s">
        <v>26</v>
      </c>
      <c r="Q8" s="445"/>
      <c r="R8" s="211"/>
    </row>
    <row r="9" spans="1:19" customHeight="1" ht="27.75" s="12" customFormat="1">
      <c r="A9" s="214">
        <v>1</v>
      </c>
      <c r="B9" s="214">
        <v>2</v>
      </c>
      <c r="C9" s="214">
        <v>3</v>
      </c>
      <c r="D9" s="214">
        <v>4</v>
      </c>
      <c r="E9" s="214">
        <v>5</v>
      </c>
      <c r="F9" s="214">
        <v>6</v>
      </c>
      <c r="G9" s="215">
        <v>7</v>
      </c>
      <c r="H9" s="215">
        <v>8</v>
      </c>
      <c r="I9" s="214">
        <v>9</v>
      </c>
      <c r="J9" s="214">
        <v>10</v>
      </c>
      <c r="K9" s="214">
        <v>11</v>
      </c>
      <c r="L9" s="214"/>
      <c r="M9" s="214"/>
      <c r="N9" s="214">
        <v>12</v>
      </c>
      <c r="O9" s="214">
        <v>13</v>
      </c>
      <c r="P9" s="214">
        <v>14</v>
      </c>
      <c r="Q9" s="214">
        <v>15</v>
      </c>
      <c r="R9" s="216"/>
    </row>
    <row r="10" spans="1:19" customHeight="1" ht="33.75" s="12" customFormat="1">
      <c r="A10" s="217" t="s">
        <v>27</v>
      </c>
      <c r="B10" s="441" t="s">
        <v>28</v>
      </c>
      <c r="C10" s="441"/>
      <c r="D10" s="441"/>
      <c r="E10" s="441"/>
      <c r="F10" s="441"/>
      <c r="G10" s="441"/>
      <c r="H10" s="441"/>
      <c r="I10" s="441"/>
      <c r="J10" s="441"/>
      <c r="K10" s="441"/>
      <c r="L10" s="441"/>
      <c r="M10" s="441"/>
      <c r="N10" s="441"/>
      <c r="O10" s="441"/>
      <c r="P10" s="441"/>
      <c r="Q10" s="441"/>
      <c r="R10" s="216"/>
    </row>
    <row r="11" spans="1:19" customHeight="1" ht="15.75" s="2" customFormat="1">
      <c r="A11" s="212" t="s">
        <v>29</v>
      </c>
      <c r="B11" s="218" t="s">
        <v>30</v>
      </c>
      <c r="C11" s="218"/>
      <c r="D11" s="212"/>
      <c r="E11" s="212"/>
      <c r="F11" s="212"/>
      <c r="G11" s="212"/>
      <c r="H11" s="212"/>
      <c r="I11" s="212"/>
      <c r="J11" s="219"/>
      <c r="K11" s="219"/>
      <c r="L11" s="219"/>
      <c r="M11" s="219"/>
      <c r="N11" s="212"/>
      <c r="O11" s="212"/>
      <c r="P11" s="212"/>
      <c r="Q11" s="212"/>
      <c r="R11" s="211"/>
    </row>
    <row r="12" spans="1:19" customHeight="1" ht="18.75" s="8" customFormat="1">
      <c r="A12" s="300" t="s">
        <v>31</v>
      </c>
      <c r="B12" s="301" t="s">
        <v>32</v>
      </c>
      <c r="C12" s="301"/>
      <c r="D12" s="302"/>
      <c r="E12" s="302"/>
      <c r="F12" s="302"/>
      <c r="G12" s="302"/>
      <c r="H12" s="302"/>
      <c r="I12" s="302"/>
      <c r="J12" s="302"/>
      <c r="K12" s="302"/>
      <c r="L12" s="302"/>
      <c r="M12" s="302"/>
      <c r="N12" s="302"/>
      <c r="O12" s="302"/>
      <c r="P12" s="302"/>
      <c r="Q12" s="220"/>
      <c r="R12" s="188"/>
    </row>
    <row r="13" spans="1:19" customHeight="1" ht="18" s="198" customFormat="1">
      <c r="A13" s="305">
        <v>1</v>
      </c>
      <c r="B13" s="230" t="s">
        <v>33</v>
      </c>
      <c r="C13" s="231" t="s">
        <v>34</v>
      </c>
      <c r="D13" s="231" t="s">
        <v>35</v>
      </c>
      <c r="E13" s="231" t="s">
        <v>36</v>
      </c>
      <c r="F13" s="231"/>
      <c r="G13" s="231" t="s">
        <v>37</v>
      </c>
      <c r="H13" s="231" t="s">
        <v>38</v>
      </c>
      <c r="I13" s="231"/>
      <c r="J13" s="231"/>
      <c r="K13" s="306" t="s">
        <v>39</v>
      </c>
      <c r="L13" s="230" t="s">
        <v>40</v>
      </c>
      <c r="M13" s="231" t="s">
        <v>41</v>
      </c>
      <c r="N13" s="231" t="s">
        <v>42</v>
      </c>
      <c r="O13" s="231">
        <v>1</v>
      </c>
      <c r="P13" s="307"/>
      <c r="Q13" s="307"/>
      <c r="R13" s="188">
        <v>1</v>
      </c>
      <c r="S13" s="198">
        <v>1</v>
      </c>
    </row>
    <row r="14" spans="1:19" customHeight="1" ht="18" s="198" customFormat="1">
      <c r="A14" s="308">
        <v>2</v>
      </c>
      <c r="B14" s="233" t="s">
        <v>43</v>
      </c>
      <c r="C14" s="361" t="s">
        <v>44</v>
      </c>
      <c r="D14" s="239" t="s">
        <v>45</v>
      </c>
      <c r="E14" s="171" t="s">
        <v>36</v>
      </c>
      <c r="F14" s="171"/>
      <c r="G14" s="171" t="s">
        <v>37</v>
      </c>
      <c r="H14" s="171" t="s">
        <v>46</v>
      </c>
      <c r="I14" s="171"/>
      <c r="J14" s="171"/>
      <c r="K14" s="233" t="s">
        <v>47</v>
      </c>
      <c r="L14" s="171" t="s">
        <v>48</v>
      </c>
      <c r="M14" s="171" t="s">
        <v>49</v>
      </c>
      <c r="N14" s="171" t="s">
        <v>42</v>
      </c>
      <c r="O14" s="171">
        <v>1</v>
      </c>
      <c r="P14" s="259"/>
      <c r="Q14" s="259"/>
      <c r="R14" s="188">
        <v>1</v>
      </c>
    </row>
    <row r="15" spans="1:19" customHeight="1" ht="18" s="198" customFormat="1">
      <c r="A15" s="308">
        <v>3</v>
      </c>
      <c r="B15" s="233" t="s">
        <v>50</v>
      </c>
      <c r="C15" s="361" t="s">
        <v>44</v>
      </c>
      <c r="D15" s="171" t="s">
        <v>51</v>
      </c>
      <c r="E15" s="171" t="s">
        <v>36</v>
      </c>
      <c r="F15" s="171"/>
      <c r="G15" s="171" t="s">
        <v>37</v>
      </c>
      <c r="H15" s="171" t="s">
        <v>38</v>
      </c>
      <c r="I15" s="171"/>
      <c r="J15" s="171"/>
      <c r="K15" s="260" t="s">
        <v>52</v>
      </c>
      <c r="L15" s="233" t="s">
        <v>53</v>
      </c>
      <c r="M15" s="171" t="s">
        <v>41</v>
      </c>
      <c r="N15" s="171" t="s">
        <v>42</v>
      </c>
      <c r="O15" s="171">
        <v>1</v>
      </c>
      <c r="P15" s="259"/>
      <c r="Q15" s="259"/>
      <c r="R15" s="188">
        <v>2</v>
      </c>
    </row>
    <row r="16" spans="1:19" customHeight="1" ht="18" s="198" customFormat="1">
      <c r="A16" s="308">
        <v>4</v>
      </c>
      <c r="B16" s="233" t="s">
        <v>54</v>
      </c>
      <c r="C16" s="361" t="s">
        <v>44</v>
      </c>
      <c r="D16" s="171" t="s">
        <v>55</v>
      </c>
      <c r="E16" s="171" t="s">
        <v>36</v>
      </c>
      <c r="F16" s="171"/>
      <c r="G16" s="171" t="s">
        <v>37</v>
      </c>
      <c r="H16" s="171" t="s">
        <v>38</v>
      </c>
      <c r="I16" s="171"/>
      <c r="J16" s="171"/>
      <c r="K16" s="260" t="s">
        <v>56</v>
      </c>
      <c r="L16" s="233" t="s">
        <v>40</v>
      </c>
      <c r="M16" s="171" t="s">
        <v>41</v>
      </c>
      <c r="N16" s="171" t="s">
        <v>42</v>
      </c>
      <c r="O16" s="171">
        <v>1</v>
      </c>
      <c r="P16" s="259"/>
      <c r="Q16" s="259"/>
      <c r="R16" s="188">
        <v>3</v>
      </c>
    </row>
    <row r="17" spans="1:19" customHeight="1" ht="18" s="198" customFormat="1">
      <c r="A17" s="308">
        <v>5</v>
      </c>
      <c r="B17" s="233" t="s">
        <v>57</v>
      </c>
      <c r="C17" s="361" t="s">
        <v>44</v>
      </c>
      <c r="D17" s="171" t="s">
        <v>58</v>
      </c>
      <c r="E17" s="171" t="s">
        <v>36</v>
      </c>
      <c r="F17" s="171"/>
      <c r="G17" s="171" t="s">
        <v>59</v>
      </c>
      <c r="H17" s="171" t="s">
        <v>60</v>
      </c>
      <c r="I17" s="171"/>
      <c r="J17" s="171"/>
      <c r="K17" s="260" t="s">
        <v>61</v>
      </c>
      <c r="L17" s="233" t="s">
        <v>62</v>
      </c>
      <c r="M17" s="171" t="s">
        <v>41</v>
      </c>
      <c r="N17" s="171" t="s">
        <v>42</v>
      </c>
      <c r="O17" s="171">
        <v>1</v>
      </c>
      <c r="P17" s="259"/>
      <c r="Q17" s="259"/>
      <c r="R17" s="188">
        <v>4</v>
      </c>
    </row>
    <row r="18" spans="1:19" customHeight="1" ht="18" s="198" customFormat="1">
      <c r="A18" s="308">
        <v>6</v>
      </c>
      <c r="B18" s="233" t="s">
        <v>63</v>
      </c>
      <c r="C18" s="361" t="s">
        <v>44</v>
      </c>
      <c r="D18" s="171" t="s">
        <v>64</v>
      </c>
      <c r="E18" s="171"/>
      <c r="F18" s="171" t="s">
        <v>19</v>
      </c>
      <c r="G18" s="171" t="s">
        <v>37</v>
      </c>
      <c r="H18" s="171" t="s">
        <v>65</v>
      </c>
      <c r="I18" s="171"/>
      <c r="J18" s="171"/>
      <c r="K18" s="260" t="s">
        <v>66</v>
      </c>
      <c r="L18" s="233" t="s">
        <v>53</v>
      </c>
      <c r="M18" s="171" t="s">
        <v>41</v>
      </c>
      <c r="N18" s="171" t="s">
        <v>42</v>
      </c>
      <c r="O18" s="171">
        <v>1</v>
      </c>
      <c r="P18" s="259"/>
      <c r="Q18" s="259"/>
      <c r="R18" s="188">
        <v>5</v>
      </c>
    </row>
    <row r="19" spans="1:19" customHeight="1" ht="18" s="198" customFormat="1">
      <c r="A19" s="308">
        <v>7</v>
      </c>
      <c r="B19" s="233" t="s">
        <v>67</v>
      </c>
      <c r="C19" s="361" t="s">
        <v>44</v>
      </c>
      <c r="D19" s="171" t="s">
        <v>68</v>
      </c>
      <c r="E19" s="171" t="s">
        <v>36</v>
      </c>
      <c r="F19" s="171"/>
      <c r="G19" s="171" t="s">
        <v>37</v>
      </c>
      <c r="H19" s="171" t="s">
        <v>38</v>
      </c>
      <c r="I19" s="171"/>
      <c r="J19" s="171"/>
      <c r="K19" s="260" t="s">
        <v>69</v>
      </c>
      <c r="L19" s="233" t="s">
        <v>53</v>
      </c>
      <c r="M19" s="171" t="s">
        <v>41</v>
      </c>
      <c r="N19" s="171" t="s">
        <v>42</v>
      </c>
      <c r="O19" s="171">
        <v>1</v>
      </c>
      <c r="P19" s="259"/>
      <c r="Q19" s="259"/>
      <c r="R19" s="188">
        <v>6</v>
      </c>
    </row>
    <row r="20" spans="1:19" customHeight="1" ht="18" s="198" customFormat="1">
      <c r="A20" s="308">
        <v>8</v>
      </c>
      <c r="B20" s="233" t="s">
        <v>70</v>
      </c>
      <c r="C20" s="361" t="s">
        <v>44</v>
      </c>
      <c r="D20" s="171" t="s">
        <v>71</v>
      </c>
      <c r="E20" s="171"/>
      <c r="F20" s="171" t="s">
        <v>19</v>
      </c>
      <c r="G20" s="171" t="s">
        <v>37</v>
      </c>
      <c r="H20" s="171" t="s">
        <v>38</v>
      </c>
      <c r="I20" s="171"/>
      <c r="J20" s="171"/>
      <c r="K20" s="260" t="s">
        <v>72</v>
      </c>
      <c r="L20" s="233" t="s">
        <v>40</v>
      </c>
      <c r="M20" s="171" t="s">
        <v>41</v>
      </c>
      <c r="N20" s="171" t="s">
        <v>42</v>
      </c>
      <c r="O20" s="171">
        <v>1</v>
      </c>
      <c r="P20" s="259"/>
      <c r="Q20" s="259"/>
      <c r="R20" s="188">
        <v>7</v>
      </c>
    </row>
    <row r="21" spans="1:19" customHeight="1" ht="18" s="198" customFormat="1">
      <c r="A21" s="308">
        <v>9</v>
      </c>
      <c r="B21" s="233" t="s">
        <v>73</v>
      </c>
      <c r="C21" s="361" t="s">
        <v>44</v>
      </c>
      <c r="D21" s="171" t="s">
        <v>74</v>
      </c>
      <c r="E21" s="171"/>
      <c r="F21" s="171" t="s">
        <v>19</v>
      </c>
      <c r="G21" s="171" t="s">
        <v>37</v>
      </c>
      <c r="H21" s="171" t="s">
        <v>75</v>
      </c>
      <c r="I21" s="171"/>
      <c r="J21" s="171"/>
      <c r="K21" s="260" t="s">
        <v>76</v>
      </c>
      <c r="L21" s="233" t="s">
        <v>53</v>
      </c>
      <c r="M21" s="171" t="s">
        <v>41</v>
      </c>
      <c r="N21" s="171" t="s">
        <v>42</v>
      </c>
      <c r="O21" s="171">
        <v>1</v>
      </c>
      <c r="P21" s="259"/>
      <c r="Q21" s="259"/>
      <c r="R21" s="188">
        <v>8</v>
      </c>
    </row>
    <row r="22" spans="1:19" customHeight="1" ht="18" s="198" customFormat="1">
      <c r="A22" s="308">
        <v>10</v>
      </c>
      <c r="B22" s="233" t="s">
        <v>77</v>
      </c>
      <c r="C22" s="361" t="s">
        <v>44</v>
      </c>
      <c r="D22" s="171" t="s">
        <v>71</v>
      </c>
      <c r="E22" s="171" t="s">
        <v>36</v>
      </c>
      <c r="F22" s="171"/>
      <c r="G22" s="171" t="s">
        <v>37</v>
      </c>
      <c r="H22" s="171" t="s">
        <v>78</v>
      </c>
      <c r="I22" s="171"/>
      <c r="J22" s="171"/>
      <c r="K22" s="260" t="s">
        <v>79</v>
      </c>
      <c r="L22" s="233" t="s">
        <v>62</v>
      </c>
      <c r="M22" s="171" t="s">
        <v>41</v>
      </c>
      <c r="N22" s="171" t="s">
        <v>42</v>
      </c>
      <c r="O22" s="171">
        <v>1</v>
      </c>
      <c r="P22" s="259"/>
      <c r="Q22" s="259"/>
      <c r="R22" s="188">
        <v>9</v>
      </c>
    </row>
    <row r="23" spans="1:19" customHeight="1" ht="18" s="198" customFormat="1">
      <c r="A23" s="308">
        <v>11</v>
      </c>
      <c r="B23" s="222" t="s">
        <v>80</v>
      </c>
      <c r="C23" s="361" t="s">
        <v>44</v>
      </c>
      <c r="D23" s="223" t="s">
        <v>81</v>
      </c>
      <c r="E23" s="224" t="s">
        <v>36</v>
      </c>
      <c r="F23" s="225"/>
      <c r="G23" s="226" t="s">
        <v>59</v>
      </c>
      <c r="H23" s="224" t="s">
        <v>75</v>
      </c>
      <c r="I23" s="224"/>
      <c r="J23" s="224"/>
      <c r="K23" s="227" t="s">
        <v>82</v>
      </c>
      <c r="L23" s="222" t="s">
        <v>62</v>
      </c>
      <c r="M23" s="171" t="s">
        <v>41</v>
      </c>
      <c r="N23" s="171" t="s">
        <v>42</v>
      </c>
      <c r="O23" s="171">
        <v>1</v>
      </c>
      <c r="P23" s="259"/>
      <c r="Q23" s="259"/>
      <c r="R23" s="188">
        <v>10</v>
      </c>
    </row>
    <row r="24" spans="1:19" customHeight="1" ht="18" s="198" customFormat="1">
      <c r="A24" s="308">
        <v>12</v>
      </c>
      <c r="B24" s="222" t="s">
        <v>83</v>
      </c>
      <c r="C24" s="361" t="s">
        <v>44</v>
      </c>
      <c r="D24" s="228" t="s">
        <v>84</v>
      </c>
      <c r="E24" s="224" t="s">
        <v>36</v>
      </c>
      <c r="F24" s="225"/>
      <c r="G24" s="171" t="s">
        <v>37</v>
      </c>
      <c r="H24" s="224" t="s">
        <v>85</v>
      </c>
      <c r="I24" s="224"/>
      <c r="J24" s="224"/>
      <c r="K24" s="227" t="s">
        <v>86</v>
      </c>
      <c r="L24" s="222" t="s">
        <v>87</v>
      </c>
      <c r="M24" s="171" t="s">
        <v>41</v>
      </c>
      <c r="N24" s="171" t="s">
        <v>42</v>
      </c>
      <c r="O24" s="171">
        <v>1</v>
      </c>
      <c r="P24" s="259"/>
      <c r="Q24" s="259"/>
      <c r="R24" s="188">
        <v>11</v>
      </c>
    </row>
    <row r="25" spans="1:19" customHeight="1" ht="18" s="198" customFormat="1">
      <c r="A25" s="308">
        <v>13</v>
      </c>
      <c r="B25" s="222" t="s">
        <v>88</v>
      </c>
      <c r="C25" s="361" t="s">
        <v>44</v>
      </c>
      <c r="D25" s="229" t="s">
        <v>89</v>
      </c>
      <c r="E25" s="224"/>
      <c r="F25" s="225" t="s">
        <v>90</v>
      </c>
      <c r="G25" s="171" t="s">
        <v>37</v>
      </c>
      <c r="H25" s="224" t="s">
        <v>85</v>
      </c>
      <c r="I25" s="224"/>
      <c r="J25" s="224"/>
      <c r="K25" s="227" t="s">
        <v>91</v>
      </c>
      <c r="L25" s="222" t="s">
        <v>40</v>
      </c>
      <c r="M25" s="171" t="s">
        <v>41</v>
      </c>
      <c r="N25" s="171" t="s">
        <v>42</v>
      </c>
      <c r="O25" s="171">
        <v>1</v>
      </c>
      <c r="P25" s="259"/>
      <c r="Q25" s="259"/>
      <c r="R25" s="188">
        <v>12</v>
      </c>
    </row>
    <row r="26" spans="1:19" customHeight="1" ht="18" s="198" customFormat="1">
      <c r="A26" s="308">
        <v>14</v>
      </c>
      <c r="B26" s="222" t="s">
        <v>92</v>
      </c>
      <c r="C26" s="361" t="s">
        <v>44</v>
      </c>
      <c r="D26" s="229" t="s">
        <v>93</v>
      </c>
      <c r="E26" s="224"/>
      <c r="F26" s="225" t="s">
        <v>90</v>
      </c>
      <c r="G26" s="171" t="s">
        <v>37</v>
      </c>
      <c r="H26" s="224" t="s">
        <v>94</v>
      </c>
      <c r="I26" s="224"/>
      <c r="J26" s="224"/>
      <c r="K26" s="227" t="s">
        <v>95</v>
      </c>
      <c r="L26" s="222" t="s">
        <v>40</v>
      </c>
      <c r="M26" s="171" t="s">
        <v>41</v>
      </c>
      <c r="N26" s="171" t="s">
        <v>42</v>
      </c>
      <c r="O26" s="171">
        <v>1</v>
      </c>
      <c r="P26" s="259"/>
      <c r="Q26" s="259"/>
      <c r="R26" s="188">
        <v>13</v>
      </c>
    </row>
    <row r="27" spans="1:19" customHeight="1" ht="18" s="198" customFormat="1">
      <c r="A27" s="308">
        <v>15</v>
      </c>
      <c r="B27" s="222" t="s">
        <v>96</v>
      </c>
      <c r="C27" s="361" t="s">
        <v>44</v>
      </c>
      <c r="D27" s="223" t="s">
        <v>97</v>
      </c>
      <c r="E27" s="224" t="s">
        <v>36</v>
      </c>
      <c r="F27" s="225"/>
      <c r="G27" s="171" t="s">
        <v>37</v>
      </c>
      <c r="H27" s="224" t="s">
        <v>98</v>
      </c>
      <c r="I27" s="224"/>
      <c r="J27" s="224"/>
      <c r="K27" s="227" t="s">
        <v>99</v>
      </c>
      <c r="L27" s="222" t="s">
        <v>62</v>
      </c>
      <c r="M27" s="171" t="s">
        <v>41</v>
      </c>
      <c r="N27" s="171" t="s">
        <v>42</v>
      </c>
      <c r="O27" s="171">
        <v>1</v>
      </c>
      <c r="P27" s="259"/>
      <c r="Q27" s="259"/>
      <c r="R27" s="188">
        <v>14</v>
      </c>
    </row>
    <row r="28" spans="1:19" customHeight="1" ht="18" s="198" customFormat="1">
      <c r="A28" s="308">
        <v>16</v>
      </c>
      <c r="B28" s="222" t="s">
        <v>100</v>
      </c>
      <c r="C28" s="361" t="s">
        <v>44</v>
      </c>
      <c r="D28" s="223" t="s">
        <v>101</v>
      </c>
      <c r="E28" s="224"/>
      <c r="F28" s="225" t="s">
        <v>90</v>
      </c>
      <c r="G28" s="171" t="s">
        <v>37</v>
      </c>
      <c r="H28" s="224" t="s">
        <v>102</v>
      </c>
      <c r="I28" s="224"/>
      <c r="J28" s="224"/>
      <c r="K28" s="227" t="s">
        <v>103</v>
      </c>
      <c r="L28" s="222" t="s">
        <v>62</v>
      </c>
      <c r="M28" s="171" t="s">
        <v>41</v>
      </c>
      <c r="N28" s="171" t="s">
        <v>42</v>
      </c>
      <c r="O28" s="171">
        <v>1</v>
      </c>
      <c r="P28" s="259"/>
      <c r="Q28" s="259"/>
      <c r="R28" s="188">
        <v>15</v>
      </c>
      <c r="S28" s="198">
        <v>15</v>
      </c>
    </row>
    <row r="29" spans="1:19" customHeight="1" ht="18" s="198" customFormat="1">
      <c r="A29" s="308">
        <v>17</v>
      </c>
      <c r="B29" s="233" t="s">
        <v>104</v>
      </c>
      <c r="C29" s="171" t="s">
        <v>105</v>
      </c>
      <c r="D29" s="171" t="s">
        <v>106</v>
      </c>
      <c r="E29" s="171"/>
      <c r="F29" s="171" t="s">
        <v>19</v>
      </c>
      <c r="G29" s="171" t="s">
        <v>37</v>
      </c>
      <c r="H29" s="171" t="s">
        <v>38</v>
      </c>
      <c r="I29" s="171"/>
      <c r="J29" s="171"/>
      <c r="K29" s="260" t="s">
        <v>107</v>
      </c>
      <c r="L29" s="233" t="s">
        <v>40</v>
      </c>
      <c r="M29" s="171" t="s">
        <v>41</v>
      </c>
      <c r="N29" s="171" t="s">
        <v>42</v>
      </c>
      <c r="O29" s="171">
        <v>1</v>
      </c>
      <c r="P29" s="259"/>
      <c r="Q29" s="259"/>
      <c r="R29" s="188">
        <v>1</v>
      </c>
    </row>
    <row r="30" spans="1:19" customHeight="1" ht="18" s="198" customFormat="1">
      <c r="A30" s="308">
        <v>18</v>
      </c>
      <c r="B30" s="233" t="s">
        <v>108</v>
      </c>
      <c r="C30" s="171" t="s">
        <v>105</v>
      </c>
      <c r="D30" s="171" t="s">
        <v>109</v>
      </c>
      <c r="E30" s="171" t="s">
        <v>36</v>
      </c>
      <c r="F30" s="171"/>
      <c r="G30" s="171" t="s">
        <v>37</v>
      </c>
      <c r="H30" s="171" t="s">
        <v>75</v>
      </c>
      <c r="I30" s="171"/>
      <c r="J30" s="171"/>
      <c r="K30" s="260" t="s">
        <v>110</v>
      </c>
      <c r="L30" s="233" t="s">
        <v>53</v>
      </c>
      <c r="M30" s="171" t="s">
        <v>41</v>
      </c>
      <c r="N30" s="171" t="s">
        <v>42</v>
      </c>
      <c r="O30" s="171">
        <v>1</v>
      </c>
      <c r="P30" s="259"/>
      <c r="Q30" s="259"/>
      <c r="R30" s="188">
        <v>2</v>
      </c>
    </row>
    <row r="31" spans="1:19" customHeight="1" ht="18" s="198" customFormat="1">
      <c r="A31" s="308">
        <v>19</v>
      </c>
      <c r="B31" s="233" t="s">
        <v>111</v>
      </c>
      <c r="C31" s="171" t="s">
        <v>105</v>
      </c>
      <c r="D31" s="171" t="s">
        <v>112</v>
      </c>
      <c r="E31" s="171"/>
      <c r="F31" s="171" t="s">
        <v>19</v>
      </c>
      <c r="G31" s="171" t="s">
        <v>59</v>
      </c>
      <c r="H31" s="171" t="s">
        <v>60</v>
      </c>
      <c r="I31" s="171"/>
      <c r="J31" s="171"/>
      <c r="K31" s="260" t="s">
        <v>113</v>
      </c>
      <c r="L31" s="233" t="s">
        <v>62</v>
      </c>
      <c r="M31" s="171" t="s">
        <v>41</v>
      </c>
      <c r="N31" s="171" t="s">
        <v>42</v>
      </c>
      <c r="O31" s="171">
        <v>1</v>
      </c>
      <c r="P31" s="259"/>
      <c r="Q31" s="259"/>
      <c r="R31" s="188">
        <v>3</v>
      </c>
    </row>
    <row r="32" spans="1:19" customHeight="1" ht="18" s="198" customFormat="1">
      <c r="A32" s="308">
        <v>20</v>
      </c>
      <c r="B32" s="233" t="s">
        <v>114</v>
      </c>
      <c r="C32" s="171" t="s">
        <v>105</v>
      </c>
      <c r="D32" s="239" t="s">
        <v>115</v>
      </c>
      <c r="E32" s="171"/>
      <c r="F32" s="171" t="s">
        <v>19</v>
      </c>
      <c r="G32" s="171" t="s">
        <v>59</v>
      </c>
      <c r="H32" s="171" t="s">
        <v>60</v>
      </c>
      <c r="I32" s="171"/>
      <c r="J32" s="171"/>
      <c r="K32" s="260" t="s">
        <v>116</v>
      </c>
      <c r="L32" s="233" t="s">
        <v>62</v>
      </c>
      <c r="M32" s="171" t="s">
        <v>41</v>
      </c>
      <c r="N32" s="171" t="s">
        <v>42</v>
      </c>
      <c r="O32" s="171">
        <v>1</v>
      </c>
      <c r="P32" s="259"/>
      <c r="Q32" s="259"/>
      <c r="R32" s="188">
        <v>4</v>
      </c>
    </row>
    <row r="33" spans="1:19" customHeight="1" ht="18" s="198" customFormat="1">
      <c r="A33" s="308">
        <v>21</v>
      </c>
      <c r="B33" s="233" t="s">
        <v>117</v>
      </c>
      <c r="C33" s="171" t="s">
        <v>105</v>
      </c>
      <c r="D33" s="171" t="s">
        <v>118</v>
      </c>
      <c r="E33" s="171"/>
      <c r="F33" s="171" t="s">
        <v>19</v>
      </c>
      <c r="G33" s="171" t="s">
        <v>59</v>
      </c>
      <c r="H33" s="171" t="s">
        <v>60</v>
      </c>
      <c r="I33" s="171"/>
      <c r="J33" s="171"/>
      <c r="K33" s="260" t="s">
        <v>119</v>
      </c>
      <c r="L33" s="233" t="s">
        <v>62</v>
      </c>
      <c r="M33" s="171" t="s">
        <v>41</v>
      </c>
      <c r="N33" s="171" t="s">
        <v>42</v>
      </c>
      <c r="O33" s="171">
        <v>1</v>
      </c>
      <c r="P33" s="259"/>
      <c r="Q33" s="259"/>
      <c r="R33" s="188">
        <v>5</v>
      </c>
    </row>
    <row r="34" spans="1:19" customHeight="1" ht="18" s="198" customFormat="1">
      <c r="A34" s="308">
        <v>22</v>
      </c>
      <c r="B34" s="233" t="s">
        <v>120</v>
      </c>
      <c r="C34" s="171" t="s">
        <v>105</v>
      </c>
      <c r="D34" s="171" t="s">
        <v>121</v>
      </c>
      <c r="E34" s="171" t="s">
        <v>36</v>
      </c>
      <c r="F34" s="171"/>
      <c r="G34" s="171" t="s">
        <v>37</v>
      </c>
      <c r="H34" s="171" t="s">
        <v>38</v>
      </c>
      <c r="I34" s="171"/>
      <c r="J34" s="171"/>
      <c r="K34" s="260" t="s">
        <v>122</v>
      </c>
      <c r="L34" s="233" t="s">
        <v>40</v>
      </c>
      <c r="M34" s="171" t="s">
        <v>41</v>
      </c>
      <c r="N34" s="171" t="s">
        <v>42</v>
      </c>
      <c r="O34" s="171">
        <v>1</v>
      </c>
      <c r="P34" s="259"/>
      <c r="Q34" s="259"/>
      <c r="R34" s="188">
        <v>6</v>
      </c>
    </row>
    <row r="35" spans="1:19" customHeight="1" ht="18" s="198" customFormat="1">
      <c r="A35" s="308">
        <v>23</v>
      </c>
      <c r="B35" s="233" t="s">
        <v>123</v>
      </c>
      <c r="C35" s="171" t="s">
        <v>105</v>
      </c>
      <c r="D35" s="171" t="s">
        <v>124</v>
      </c>
      <c r="E35" s="171" t="s">
        <v>36</v>
      </c>
      <c r="F35" s="171"/>
      <c r="G35" s="171" t="s">
        <v>59</v>
      </c>
      <c r="H35" s="171" t="s">
        <v>125</v>
      </c>
      <c r="I35" s="171"/>
      <c r="J35" s="171"/>
      <c r="K35" s="260" t="s">
        <v>126</v>
      </c>
      <c r="L35" s="233" t="s">
        <v>62</v>
      </c>
      <c r="M35" s="171" t="s">
        <v>41</v>
      </c>
      <c r="N35" s="171" t="s">
        <v>42</v>
      </c>
      <c r="O35" s="171">
        <v>1</v>
      </c>
      <c r="P35" s="259"/>
      <c r="Q35" s="259"/>
      <c r="R35" s="188">
        <v>7</v>
      </c>
    </row>
    <row r="36" spans="1:19" customHeight="1" ht="18" s="198" customFormat="1">
      <c r="A36" s="308">
        <v>24</v>
      </c>
      <c r="B36" s="233" t="s">
        <v>127</v>
      </c>
      <c r="C36" s="171" t="s">
        <v>105</v>
      </c>
      <c r="D36" s="171" t="s">
        <v>128</v>
      </c>
      <c r="E36" s="171"/>
      <c r="F36" s="171" t="s">
        <v>19</v>
      </c>
      <c r="G36" s="171" t="s">
        <v>37</v>
      </c>
      <c r="H36" s="171" t="s">
        <v>38</v>
      </c>
      <c r="I36" s="171"/>
      <c r="J36" s="171"/>
      <c r="K36" s="260" t="s">
        <v>129</v>
      </c>
      <c r="L36" s="233" t="s">
        <v>53</v>
      </c>
      <c r="M36" s="171" t="s">
        <v>41</v>
      </c>
      <c r="N36" s="171" t="s">
        <v>42</v>
      </c>
      <c r="O36" s="171">
        <v>1</v>
      </c>
      <c r="P36" s="259"/>
      <c r="Q36" s="259"/>
      <c r="R36" s="188">
        <v>8</v>
      </c>
    </row>
    <row r="37" spans="1:19" customHeight="1" ht="18" s="198" customFormat="1">
      <c r="A37" s="308">
        <v>25</v>
      </c>
      <c r="B37" s="222" t="s">
        <v>130</v>
      </c>
      <c r="C37" s="171" t="s">
        <v>105</v>
      </c>
      <c r="D37" s="223" t="s">
        <v>131</v>
      </c>
      <c r="E37" s="224"/>
      <c r="F37" s="225" t="s">
        <v>90</v>
      </c>
      <c r="G37" s="171" t="s">
        <v>37</v>
      </c>
      <c r="H37" s="224" t="s">
        <v>98</v>
      </c>
      <c r="I37" s="224"/>
      <c r="J37" s="224"/>
      <c r="K37" s="227" t="s">
        <v>132</v>
      </c>
      <c r="L37" s="222" t="s">
        <v>62</v>
      </c>
      <c r="M37" s="171" t="s">
        <v>41</v>
      </c>
      <c r="N37" s="171" t="s">
        <v>42</v>
      </c>
      <c r="O37" s="171">
        <v>1</v>
      </c>
      <c r="P37" s="259"/>
      <c r="Q37" s="259"/>
      <c r="R37" s="188">
        <v>9</v>
      </c>
    </row>
    <row r="38" spans="1:19" customHeight="1" ht="18" s="198" customFormat="1">
      <c r="A38" s="308">
        <v>26</v>
      </c>
      <c r="B38" s="222" t="s">
        <v>133</v>
      </c>
      <c r="C38" s="171" t="s">
        <v>105</v>
      </c>
      <c r="D38" s="223" t="s">
        <v>134</v>
      </c>
      <c r="E38" s="224" t="s">
        <v>36</v>
      </c>
      <c r="F38" s="225"/>
      <c r="G38" s="226" t="s">
        <v>59</v>
      </c>
      <c r="H38" s="224" t="s">
        <v>135</v>
      </c>
      <c r="I38" s="224"/>
      <c r="J38" s="224"/>
      <c r="K38" s="227" t="s">
        <v>136</v>
      </c>
      <c r="L38" s="222" t="s">
        <v>62</v>
      </c>
      <c r="M38" s="171" t="s">
        <v>41</v>
      </c>
      <c r="N38" s="171" t="s">
        <v>42</v>
      </c>
      <c r="O38" s="171">
        <v>1</v>
      </c>
      <c r="P38" s="259"/>
      <c r="Q38" s="259"/>
      <c r="R38" s="188">
        <v>10</v>
      </c>
    </row>
    <row r="39" spans="1:19" customHeight="1" ht="18" s="198" customFormat="1">
      <c r="A39" s="308">
        <v>27</v>
      </c>
      <c r="B39" s="222" t="s">
        <v>137</v>
      </c>
      <c r="C39" s="171" t="s">
        <v>105</v>
      </c>
      <c r="D39" s="223" t="s">
        <v>138</v>
      </c>
      <c r="E39" s="224"/>
      <c r="F39" s="225" t="s">
        <v>90</v>
      </c>
      <c r="G39" s="171" t="s">
        <v>37</v>
      </c>
      <c r="H39" s="224" t="s">
        <v>139</v>
      </c>
      <c r="I39" s="224"/>
      <c r="J39" s="224"/>
      <c r="K39" s="227" t="s">
        <v>140</v>
      </c>
      <c r="L39" s="222" t="s">
        <v>53</v>
      </c>
      <c r="M39" s="171" t="s">
        <v>41</v>
      </c>
      <c r="N39" s="171" t="s">
        <v>42</v>
      </c>
      <c r="O39" s="171">
        <v>1</v>
      </c>
      <c r="P39" s="259"/>
      <c r="Q39" s="259"/>
      <c r="R39" s="188">
        <v>11</v>
      </c>
    </row>
    <row r="40" spans="1:19" customHeight="1" ht="18" s="198" customFormat="1">
      <c r="A40" s="308">
        <v>28</v>
      </c>
      <c r="B40" s="222" t="s">
        <v>141</v>
      </c>
      <c r="C40" s="171" t="s">
        <v>105</v>
      </c>
      <c r="D40" s="223" t="s">
        <v>142</v>
      </c>
      <c r="E40" s="224"/>
      <c r="F40" s="225" t="s">
        <v>90</v>
      </c>
      <c r="G40" s="226" t="s">
        <v>59</v>
      </c>
      <c r="H40" s="224" t="s">
        <v>143</v>
      </c>
      <c r="I40" s="224"/>
      <c r="J40" s="224"/>
      <c r="K40" s="227" t="s">
        <v>144</v>
      </c>
      <c r="L40" s="222" t="s">
        <v>62</v>
      </c>
      <c r="M40" s="171" t="s">
        <v>41</v>
      </c>
      <c r="N40" s="171" t="s">
        <v>42</v>
      </c>
      <c r="O40" s="171">
        <v>1</v>
      </c>
      <c r="P40" s="259"/>
      <c r="Q40" s="259"/>
      <c r="R40" s="188">
        <v>12</v>
      </c>
    </row>
    <row r="41" spans="1:19" customHeight="1" ht="18" s="198" customFormat="1">
      <c r="A41" s="308">
        <v>29</v>
      </c>
      <c r="B41" s="222" t="s">
        <v>145</v>
      </c>
      <c r="C41" s="171" t="s">
        <v>105</v>
      </c>
      <c r="D41" s="229" t="s">
        <v>146</v>
      </c>
      <c r="E41" s="224" t="s">
        <v>36</v>
      </c>
      <c r="F41" s="225"/>
      <c r="G41" s="171" t="s">
        <v>37</v>
      </c>
      <c r="H41" s="224" t="s">
        <v>147</v>
      </c>
      <c r="I41" s="224"/>
      <c r="J41" s="224"/>
      <c r="K41" s="227" t="s">
        <v>148</v>
      </c>
      <c r="L41" s="222" t="s">
        <v>53</v>
      </c>
      <c r="M41" s="171" t="s">
        <v>41</v>
      </c>
      <c r="N41" s="171" t="s">
        <v>42</v>
      </c>
      <c r="O41" s="171">
        <v>1</v>
      </c>
      <c r="P41" s="259"/>
      <c r="Q41" s="259"/>
      <c r="R41" s="188">
        <v>13</v>
      </c>
    </row>
    <row r="42" spans="1:19" customHeight="1" ht="18" s="198" customFormat="1">
      <c r="A42" s="308">
        <v>30</v>
      </c>
      <c r="B42" s="222" t="s">
        <v>149</v>
      </c>
      <c r="C42" s="171" t="s">
        <v>105</v>
      </c>
      <c r="D42" s="223" t="s">
        <v>150</v>
      </c>
      <c r="E42" s="224" t="s">
        <v>36</v>
      </c>
      <c r="F42" s="225"/>
      <c r="G42" s="171" t="s">
        <v>37</v>
      </c>
      <c r="H42" s="224" t="s">
        <v>147</v>
      </c>
      <c r="I42" s="224"/>
      <c r="J42" s="224"/>
      <c r="K42" s="227" t="s">
        <v>151</v>
      </c>
      <c r="L42" s="222" t="s">
        <v>40</v>
      </c>
      <c r="M42" s="171" t="s">
        <v>41</v>
      </c>
      <c r="N42" s="171" t="s">
        <v>42</v>
      </c>
      <c r="O42" s="171">
        <v>1</v>
      </c>
      <c r="P42" s="259"/>
      <c r="Q42" s="259"/>
      <c r="R42" s="188">
        <v>14</v>
      </c>
    </row>
    <row r="43" spans="1:19" customHeight="1" ht="18" s="198" customFormat="1">
      <c r="A43" s="308">
        <v>31</v>
      </c>
      <c r="B43" s="222" t="s">
        <v>152</v>
      </c>
      <c r="C43" s="171" t="s">
        <v>105</v>
      </c>
      <c r="D43" s="229" t="s">
        <v>153</v>
      </c>
      <c r="E43" s="224" t="s">
        <v>36</v>
      </c>
      <c r="F43" s="225"/>
      <c r="G43" s="171" t="s">
        <v>37</v>
      </c>
      <c r="H43" s="224" t="s">
        <v>102</v>
      </c>
      <c r="I43" s="224"/>
      <c r="J43" s="224"/>
      <c r="K43" s="227" t="s">
        <v>154</v>
      </c>
      <c r="L43" s="222" t="s">
        <v>40</v>
      </c>
      <c r="M43" s="171" t="s">
        <v>41</v>
      </c>
      <c r="N43" s="171" t="s">
        <v>42</v>
      </c>
      <c r="O43" s="171">
        <v>1</v>
      </c>
      <c r="P43" s="259"/>
      <c r="Q43" s="259"/>
      <c r="R43" s="188">
        <v>15</v>
      </c>
    </row>
    <row r="44" spans="1:19" customHeight="1" ht="18" s="198" customFormat="1">
      <c r="A44" s="308">
        <v>32</v>
      </c>
      <c r="B44" s="222" t="s">
        <v>155</v>
      </c>
      <c r="C44" s="171" t="s">
        <v>105</v>
      </c>
      <c r="D44" s="223" t="s">
        <v>156</v>
      </c>
      <c r="E44" s="224"/>
      <c r="F44" s="225" t="s">
        <v>90</v>
      </c>
      <c r="G44" s="171" t="s">
        <v>37</v>
      </c>
      <c r="H44" s="224" t="s">
        <v>147</v>
      </c>
      <c r="I44" s="224"/>
      <c r="J44" s="224"/>
      <c r="K44" s="227" t="s">
        <v>157</v>
      </c>
      <c r="L44" s="222" t="s">
        <v>53</v>
      </c>
      <c r="M44" s="171" t="s">
        <v>41</v>
      </c>
      <c r="N44" s="171" t="s">
        <v>42</v>
      </c>
      <c r="O44" s="171">
        <v>1</v>
      </c>
      <c r="P44" s="259"/>
      <c r="Q44" s="259"/>
      <c r="R44" s="188">
        <v>16</v>
      </c>
      <c r="S44" s="198">
        <v>16</v>
      </c>
    </row>
    <row r="45" spans="1:19" customHeight="1" ht="18" s="198" customFormat="1">
      <c r="A45" s="308">
        <v>33</v>
      </c>
      <c r="B45" s="179" t="s">
        <v>158</v>
      </c>
      <c r="C45" s="171" t="s">
        <v>159</v>
      </c>
      <c r="D45" s="362" t="s">
        <v>160</v>
      </c>
      <c r="E45" s="171" t="s">
        <v>36</v>
      </c>
      <c r="F45" s="171"/>
      <c r="G45" s="171" t="s">
        <v>37</v>
      </c>
      <c r="H45" s="171" t="s">
        <v>161</v>
      </c>
      <c r="I45" s="171"/>
      <c r="J45" s="171"/>
      <c r="K45" s="179" t="s">
        <v>162</v>
      </c>
      <c r="L45" s="233" t="s">
        <v>40</v>
      </c>
      <c r="M45" s="171" t="s">
        <v>49</v>
      </c>
      <c r="N45" s="171" t="s">
        <v>42</v>
      </c>
      <c r="O45" s="171">
        <v>1</v>
      </c>
      <c r="P45" s="259"/>
      <c r="Q45" s="259"/>
      <c r="R45" s="188">
        <v>1</v>
      </c>
    </row>
    <row r="46" spans="1:19" customHeight="1" ht="18" s="198" customFormat="1">
      <c r="A46" s="308">
        <v>34</v>
      </c>
      <c r="B46" s="227" t="s">
        <v>163</v>
      </c>
      <c r="C46" s="171" t="s">
        <v>159</v>
      </c>
      <c r="D46" s="312">
        <v>41252</v>
      </c>
      <c r="E46" s="171" t="s">
        <v>36</v>
      </c>
      <c r="F46" s="171"/>
      <c r="G46" s="171" t="s">
        <v>37</v>
      </c>
      <c r="H46" s="171" t="s">
        <v>161</v>
      </c>
      <c r="I46" s="171"/>
      <c r="J46" s="171"/>
      <c r="K46" s="227" t="s">
        <v>164</v>
      </c>
      <c r="L46" s="233" t="s">
        <v>53</v>
      </c>
      <c r="M46" s="171" t="s">
        <v>41</v>
      </c>
      <c r="N46" s="171" t="s">
        <v>42</v>
      </c>
      <c r="O46" s="171">
        <v>1</v>
      </c>
      <c r="P46" s="259"/>
      <c r="Q46" s="259"/>
      <c r="R46" s="188">
        <v>2</v>
      </c>
    </row>
    <row r="47" spans="1:19" customHeight="1" ht="18" s="198" customFormat="1">
      <c r="A47" s="308">
        <v>35</v>
      </c>
      <c r="B47" s="227" t="s">
        <v>165</v>
      </c>
      <c r="C47" s="171" t="s">
        <v>159</v>
      </c>
      <c r="D47" s="223" t="s">
        <v>166</v>
      </c>
      <c r="E47" s="361"/>
      <c r="F47" s="361" t="s">
        <v>19</v>
      </c>
      <c r="G47" s="171" t="s">
        <v>37</v>
      </c>
      <c r="H47" s="171" t="s">
        <v>167</v>
      </c>
      <c r="I47" s="171"/>
      <c r="J47" s="171"/>
      <c r="K47" s="227" t="s">
        <v>168</v>
      </c>
      <c r="L47" s="233" t="s">
        <v>53</v>
      </c>
      <c r="M47" s="171" t="s">
        <v>41</v>
      </c>
      <c r="N47" s="171" t="s">
        <v>42</v>
      </c>
      <c r="O47" s="171">
        <v>1</v>
      </c>
      <c r="P47" s="259"/>
      <c r="Q47" s="259"/>
      <c r="R47" s="188">
        <v>3</v>
      </c>
    </row>
    <row r="48" spans="1:19" customHeight="1" ht="18" s="198" customFormat="1">
      <c r="A48" s="308">
        <v>36</v>
      </c>
      <c r="B48" s="227" t="s">
        <v>169</v>
      </c>
      <c r="C48" s="171" t="s">
        <v>159</v>
      </c>
      <c r="D48" s="223" t="s">
        <v>170</v>
      </c>
      <c r="E48" s="171" t="s">
        <v>36</v>
      </c>
      <c r="F48" s="171"/>
      <c r="G48" s="171" t="s">
        <v>37</v>
      </c>
      <c r="H48" s="171" t="s">
        <v>171</v>
      </c>
      <c r="I48" s="171"/>
      <c r="J48" s="171"/>
      <c r="K48" s="227" t="s">
        <v>172</v>
      </c>
      <c r="L48" s="233" t="s">
        <v>40</v>
      </c>
      <c r="M48" s="171" t="s">
        <v>49</v>
      </c>
      <c r="N48" s="171" t="s">
        <v>42</v>
      </c>
      <c r="O48" s="171">
        <v>1</v>
      </c>
      <c r="P48" s="259"/>
      <c r="Q48" s="259"/>
      <c r="R48" s="188">
        <v>4</v>
      </c>
    </row>
    <row r="49" spans="1:19" customHeight="1" ht="18" s="198" customFormat="1">
      <c r="A49" s="308">
        <v>37</v>
      </c>
      <c r="B49" s="227" t="s">
        <v>173</v>
      </c>
      <c r="C49" s="171" t="s">
        <v>159</v>
      </c>
      <c r="D49" s="229" t="s">
        <v>109</v>
      </c>
      <c r="E49" s="171" t="s">
        <v>36</v>
      </c>
      <c r="F49" s="171"/>
      <c r="G49" s="361" t="s">
        <v>59</v>
      </c>
      <c r="H49" s="171" t="s">
        <v>174</v>
      </c>
      <c r="I49" s="171"/>
      <c r="J49" s="171"/>
      <c r="K49" s="227" t="s">
        <v>175</v>
      </c>
      <c r="L49" s="233" t="s">
        <v>62</v>
      </c>
      <c r="M49" s="171" t="s">
        <v>49</v>
      </c>
      <c r="N49" s="171" t="s">
        <v>42</v>
      </c>
      <c r="O49" s="171">
        <v>1</v>
      </c>
      <c r="P49" s="259"/>
      <c r="Q49" s="259"/>
      <c r="R49" s="188">
        <v>5</v>
      </c>
    </row>
    <row r="50" spans="1:19" customHeight="1" ht="18" s="198" customFormat="1">
      <c r="A50" s="308">
        <v>38</v>
      </c>
      <c r="B50" s="227" t="s">
        <v>176</v>
      </c>
      <c r="C50" s="171" t="s">
        <v>159</v>
      </c>
      <c r="D50" s="223" t="s">
        <v>177</v>
      </c>
      <c r="E50" s="171"/>
      <c r="F50" s="171" t="s">
        <v>19</v>
      </c>
      <c r="G50" s="171" t="s">
        <v>37</v>
      </c>
      <c r="H50" s="171" t="s">
        <v>161</v>
      </c>
      <c r="I50" s="171"/>
      <c r="J50" s="171"/>
      <c r="K50" s="227" t="s">
        <v>178</v>
      </c>
      <c r="L50" s="233" t="s">
        <v>40</v>
      </c>
      <c r="M50" s="171" t="s">
        <v>49</v>
      </c>
      <c r="N50" s="171" t="s">
        <v>42</v>
      </c>
      <c r="O50" s="171">
        <v>1</v>
      </c>
      <c r="P50" s="259"/>
      <c r="Q50" s="259"/>
      <c r="R50" s="188">
        <v>6</v>
      </c>
    </row>
    <row r="51" spans="1:19" customHeight="1" ht="18" s="198" customFormat="1">
      <c r="A51" s="308">
        <v>39</v>
      </c>
      <c r="B51" s="363" t="s">
        <v>179</v>
      </c>
      <c r="C51" s="171" t="s">
        <v>159</v>
      </c>
      <c r="D51" s="364">
        <v>40969</v>
      </c>
      <c r="E51" s="171"/>
      <c r="F51" s="171" t="s">
        <v>19</v>
      </c>
      <c r="G51" s="171" t="s">
        <v>37</v>
      </c>
      <c r="H51" s="171" t="s">
        <v>180</v>
      </c>
      <c r="I51" s="171"/>
      <c r="J51" s="171"/>
      <c r="K51" s="309" t="s">
        <v>181</v>
      </c>
      <c r="L51" s="233" t="s">
        <v>40</v>
      </c>
      <c r="M51" s="171" t="s">
        <v>41</v>
      </c>
      <c r="N51" s="171" t="s">
        <v>42</v>
      </c>
      <c r="O51" s="171">
        <v>1</v>
      </c>
      <c r="P51" s="259"/>
      <c r="Q51" s="259"/>
      <c r="R51" s="188">
        <v>7</v>
      </c>
    </row>
    <row r="52" spans="1:19" customHeight="1" ht="18" s="198" customFormat="1">
      <c r="A52" s="308">
        <v>40</v>
      </c>
      <c r="B52" s="363" t="s">
        <v>82</v>
      </c>
      <c r="C52" s="171" t="s">
        <v>159</v>
      </c>
      <c r="D52" s="364">
        <v>41026</v>
      </c>
      <c r="E52" s="171" t="s">
        <v>36</v>
      </c>
      <c r="F52" s="171"/>
      <c r="G52" s="361" t="s">
        <v>59</v>
      </c>
      <c r="H52" s="171" t="s">
        <v>182</v>
      </c>
      <c r="I52" s="171"/>
      <c r="J52" s="171"/>
      <c r="K52" s="363" t="s">
        <v>183</v>
      </c>
      <c r="L52" s="309" t="s">
        <v>62</v>
      </c>
      <c r="M52" s="171" t="s">
        <v>41</v>
      </c>
      <c r="N52" s="171" t="s">
        <v>42</v>
      </c>
      <c r="O52" s="171">
        <v>1</v>
      </c>
      <c r="P52" s="259"/>
      <c r="Q52" s="259"/>
      <c r="R52" s="188">
        <v>8</v>
      </c>
    </row>
    <row r="53" spans="1:19" customHeight="1" ht="18" s="198" customFormat="1">
      <c r="A53" s="308">
        <v>41</v>
      </c>
      <c r="B53" s="363" t="s">
        <v>184</v>
      </c>
      <c r="C53" s="171" t="s">
        <v>159</v>
      </c>
      <c r="D53" s="364">
        <v>40874</v>
      </c>
      <c r="E53" s="171"/>
      <c r="F53" s="171" t="s">
        <v>19</v>
      </c>
      <c r="G53" s="171" t="s">
        <v>37</v>
      </c>
      <c r="H53" s="171" t="s">
        <v>185</v>
      </c>
      <c r="I53" s="171"/>
      <c r="J53" s="171"/>
      <c r="K53" s="363" t="s">
        <v>186</v>
      </c>
      <c r="L53" s="233" t="s">
        <v>53</v>
      </c>
      <c r="M53" s="171" t="s">
        <v>41</v>
      </c>
      <c r="N53" s="171" t="s">
        <v>42</v>
      </c>
      <c r="O53" s="171">
        <v>1</v>
      </c>
      <c r="P53" s="259"/>
      <c r="Q53" s="259"/>
      <c r="R53" s="188">
        <v>9</v>
      </c>
    </row>
    <row r="54" spans="1:19" customHeight="1" ht="18" s="198" customFormat="1">
      <c r="A54" s="308">
        <v>42</v>
      </c>
      <c r="B54" s="363" t="s">
        <v>187</v>
      </c>
      <c r="C54" s="171" t="s">
        <v>159</v>
      </c>
      <c r="D54" s="364">
        <v>41192</v>
      </c>
      <c r="E54" s="171"/>
      <c r="F54" s="171" t="s">
        <v>19</v>
      </c>
      <c r="G54" s="171" t="s">
        <v>37</v>
      </c>
      <c r="H54" s="171" t="s">
        <v>167</v>
      </c>
      <c r="I54" s="171"/>
      <c r="J54" s="171"/>
      <c r="K54" s="363" t="s">
        <v>188</v>
      </c>
      <c r="L54" s="309" t="s">
        <v>62</v>
      </c>
      <c r="M54" s="171" t="s">
        <v>41</v>
      </c>
      <c r="N54" s="171" t="s">
        <v>189</v>
      </c>
      <c r="O54" s="171">
        <v>1</v>
      </c>
      <c r="P54" s="259"/>
      <c r="Q54" s="259"/>
      <c r="R54" s="188">
        <v>10</v>
      </c>
    </row>
    <row r="55" spans="1:19" customHeight="1" ht="18" s="198" customFormat="1">
      <c r="A55" s="308">
        <v>43</v>
      </c>
      <c r="B55" s="363" t="s">
        <v>130</v>
      </c>
      <c r="C55" s="171" t="s">
        <v>159</v>
      </c>
      <c r="D55" s="364">
        <v>40949</v>
      </c>
      <c r="E55" s="171"/>
      <c r="F55" s="171" t="s">
        <v>19</v>
      </c>
      <c r="G55" s="171" t="s">
        <v>37</v>
      </c>
      <c r="H55" s="171" t="s">
        <v>180</v>
      </c>
      <c r="I55" s="171"/>
      <c r="J55" s="171"/>
      <c r="K55" s="363" t="s">
        <v>190</v>
      </c>
      <c r="L55" s="233" t="s">
        <v>40</v>
      </c>
      <c r="M55" s="171" t="s">
        <v>41</v>
      </c>
      <c r="N55" s="171" t="s">
        <v>189</v>
      </c>
      <c r="O55" s="171">
        <v>1</v>
      </c>
      <c r="P55" s="259"/>
      <c r="Q55" s="259"/>
      <c r="R55" s="188">
        <v>11</v>
      </c>
    </row>
    <row r="56" spans="1:19" customHeight="1" ht="18" s="198" customFormat="1">
      <c r="A56" s="308">
        <v>44</v>
      </c>
      <c r="B56" s="363" t="s">
        <v>191</v>
      </c>
      <c r="C56" s="171" t="s">
        <v>159</v>
      </c>
      <c r="D56" s="364">
        <v>41202</v>
      </c>
      <c r="E56" s="171" t="s">
        <v>36</v>
      </c>
      <c r="F56" s="171"/>
      <c r="G56" s="171" t="s">
        <v>37</v>
      </c>
      <c r="H56" s="171" t="s">
        <v>180</v>
      </c>
      <c r="I56" s="171"/>
      <c r="J56" s="171"/>
      <c r="K56" s="363" t="s">
        <v>192</v>
      </c>
      <c r="L56" s="233" t="s">
        <v>40</v>
      </c>
      <c r="M56" s="171" t="s">
        <v>41</v>
      </c>
      <c r="N56" s="171" t="s">
        <v>189</v>
      </c>
      <c r="O56" s="171">
        <v>1</v>
      </c>
      <c r="P56" s="259"/>
      <c r="Q56" s="259"/>
      <c r="R56" s="188">
        <v>12</v>
      </c>
    </row>
    <row r="57" spans="1:19" customHeight="1" ht="18" s="198" customFormat="1">
      <c r="A57" s="308">
        <v>45</v>
      </c>
      <c r="B57" s="363" t="s">
        <v>80</v>
      </c>
      <c r="C57" s="171" t="s">
        <v>159</v>
      </c>
      <c r="D57" s="365" t="s">
        <v>193</v>
      </c>
      <c r="E57" s="171" t="s">
        <v>36</v>
      </c>
      <c r="F57" s="171"/>
      <c r="G57" s="171" t="s">
        <v>59</v>
      </c>
      <c r="H57" s="171"/>
      <c r="I57" s="171" t="s">
        <v>194</v>
      </c>
      <c r="J57" s="171"/>
      <c r="K57" s="363" t="s">
        <v>195</v>
      </c>
      <c r="L57" s="233" t="s">
        <v>196</v>
      </c>
      <c r="M57" s="171" t="s">
        <v>41</v>
      </c>
      <c r="N57" s="171" t="s">
        <v>189</v>
      </c>
      <c r="O57" s="171">
        <v>1</v>
      </c>
      <c r="P57" s="259"/>
      <c r="Q57" s="259"/>
      <c r="R57" s="188">
        <v>13</v>
      </c>
    </row>
    <row r="58" spans="1:19" customHeight="1" ht="18" s="198" customFormat="1">
      <c r="A58" s="308">
        <v>46</v>
      </c>
      <c r="B58" s="227" t="s">
        <v>197</v>
      </c>
      <c r="C58" s="171" t="s">
        <v>159</v>
      </c>
      <c r="D58" s="312">
        <v>41004</v>
      </c>
      <c r="E58" s="171" t="s">
        <v>36</v>
      </c>
      <c r="F58" s="171"/>
      <c r="G58" s="171" t="s">
        <v>37</v>
      </c>
      <c r="H58" s="171" t="s">
        <v>198</v>
      </c>
      <c r="I58" s="171"/>
      <c r="J58" s="171"/>
      <c r="K58" s="227" t="s">
        <v>199</v>
      </c>
      <c r="L58" s="233" t="s">
        <v>196</v>
      </c>
      <c r="M58" s="171" t="s">
        <v>41</v>
      </c>
      <c r="N58" s="171" t="s">
        <v>189</v>
      </c>
      <c r="O58" s="171">
        <v>1</v>
      </c>
      <c r="P58" s="259"/>
      <c r="Q58" s="259"/>
      <c r="R58" s="188">
        <v>14</v>
      </c>
    </row>
    <row r="59" spans="1:19" customHeight="1" ht="18" s="198" customFormat="1">
      <c r="A59" s="308">
        <v>47</v>
      </c>
      <c r="B59" s="227" t="s">
        <v>200</v>
      </c>
      <c r="C59" s="171" t="s">
        <v>159</v>
      </c>
      <c r="D59" s="228" t="s">
        <v>201</v>
      </c>
      <c r="E59" s="171" t="s">
        <v>36</v>
      </c>
      <c r="F59" s="171"/>
      <c r="G59" s="171" t="s">
        <v>59</v>
      </c>
      <c r="H59" s="171" t="s">
        <v>202</v>
      </c>
      <c r="I59" s="171"/>
      <c r="J59" s="171"/>
      <c r="K59" s="233" t="s">
        <v>203</v>
      </c>
      <c r="L59" s="224" t="s">
        <v>62</v>
      </c>
      <c r="M59" s="171" t="s">
        <v>41</v>
      </c>
      <c r="N59" s="171" t="s">
        <v>189</v>
      </c>
      <c r="O59" s="171" t="s">
        <v>204</v>
      </c>
      <c r="P59" s="259"/>
      <c r="Q59" s="259"/>
      <c r="R59" s="188">
        <v>15</v>
      </c>
      <c r="S59" s="198">
        <v>15</v>
      </c>
    </row>
    <row r="60" spans="1:19" customHeight="1" ht="18" s="198" customFormat="1">
      <c r="A60" s="308">
        <v>48</v>
      </c>
      <c r="B60" s="366" t="s">
        <v>205</v>
      </c>
      <c r="C60" s="171" t="s">
        <v>206</v>
      </c>
      <c r="D60" s="239" t="s">
        <v>207</v>
      </c>
      <c r="E60" s="171"/>
      <c r="F60" s="171" t="s">
        <v>19</v>
      </c>
      <c r="G60" s="171" t="s">
        <v>37</v>
      </c>
      <c r="H60" s="171" t="s">
        <v>208</v>
      </c>
      <c r="I60" s="171"/>
      <c r="J60" s="367"/>
      <c r="K60" s="366" t="s">
        <v>209</v>
      </c>
      <c r="L60" s="171" t="s">
        <v>48</v>
      </c>
      <c r="M60" s="171" t="s">
        <v>49</v>
      </c>
      <c r="N60" s="171" t="s">
        <v>42</v>
      </c>
      <c r="O60" s="171">
        <v>1</v>
      </c>
      <c r="P60" s="259"/>
      <c r="Q60" s="259"/>
      <c r="R60" s="188">
        <v>1</v>
      </c>
    </row>
    <row r="61" spans="1:19" customHeight="1" ht="18" s="198" customFormat="1">
      <c r="A61" s="308">
        <v>49</v>
      </c>
      <c r="B61" s="368" t="s">
        <v>210</v>
      </c>
      <c r="C61" s="171" t="s">
        <v>206</v>
      </c>
      <c r="D61" s="361" t="s">
        <v>211</v>
      </c>
      <c r="E61" s="361"/>
      <c r="F61" s="361" t="s">
        <v>19</v>
      </c>
      <c r="G61" s="171" t="s">
        <v>37</v>
      </c>
      <c r="H61" s="361" t="s">
        <v>185</v>
      </c>
      <c r="I61" s="171"/>
      <c r="J61" s="361"/>
      <c r="K61" s="369" t="s">
        <v>212</v>
      </c>
      <c r="L61" s="171" t="s">
        <v>53</v>
      </c>
      <c r="M61" s="171" t="s">
        <v>49</v>
      </c>
      <c r="N61" s="171" t="s">
        <v>42</v>
      </c>
      <c r="O61" s="171">
        <v>1</v>
      </c>
      <c r="P61" s="259"/>
      <c r="Q61" s="259"/>
      <c r="R61" s="188">
        <v>2</v>
      </c>
    </row>
    <row r="62" spans="1:19" customHeight="1" ht="18" s="198" customFormat="1">
      <c r="A62" s="308">
        <v>50</v>
      </c>
      <c r="B62" s="366" t="s">
        <v>213</v>
      </c>
      <c r="C62" s="171" t="s">
        <v>206</v>
      </c>
      <c r="D62" s="361" t="s">
        <v>214</v>
      </c>
      <c r="E62" s="361"/>
      <c r="F62" s="361" t="s">
        <v>19</v>
      </c>
      <c r="G62" s="171" t="s">
        <v>37</v>
      </c>
      <c r="H62" s="361" t="s">
        <v>185</v>
      </c>
      <c r="I62" s="171"/>
      <c r="J62" s="361"/>
      <c r="K62" s="369" t="s">
        <v>95</v>
      </c>
      <c r="L62" s="171" t="s">
        <v>53</v>
      </c>
      <c r="M62" s="171" t="s">
        <v>49</v>
      </c>
      <c r="N62" s="171" t="s">
        <v>42</v>
      </c>
      <c r="O62" s="171">
        <v>1</v>
      </c>
      <c r="P62" s="259"/>
      <c r="Q62" s="259"/>
      <c r="R62" s="188">
        <v>3</v>
      </c>
    </row>
    <row r="63" spans="1:19" customHeight="1" ht="18" s="198" customFormat="1">
      <c r="A63" s="308">
        <v>51</v>
      </c>
      <c r="B63" s="366" t="s">
        <v>215</v>
      </c>
      <c r="C63" s="171" t="s">
        <v>206</v>
      </c>
      <c r="D63" s="361" t="s">
        <v>216</v>
      </c>
      <c r="E63" s="361"/>
      <c r="F63" s="361" t="s">
        <v>19</v>
      </c>
      <c r="G63" s="361" t="s">
        <v>59</v>
      </c>
      <c r="H63" s="361" t="s">
        <v>217</v>
      </c>
      <c r="I63" s="171"/>
      <c r="J63" s="361"/>
      <c r="K63" s="369" t="s">
        <v>218</v>
      </c>
      <c r="L63" s="171" t="s">
        <v>62</v>
      </c>
      <c r="M63" s="171" t="s">
        <v>49</v>
      </c>
      <c r="N63" s="171" t="s">
        <v>42</v>
      </c>
      <c r="O63" s="171">
        <v>1</v>
      </c>
      <c r="P63" s="259"/>
      <c r="Q63" s="259"/>
      <c r="R63" s="188">
        <v>4</v>
      </c>
    </row>
    <row r="64" spans="1:19" customHeight="1" ht="18" s="198" customFormat="1">
      <c r="A64" s="308">
        <v>52</v>
      </c>
      <c r="B64" s="366" t="s">
        <v>219</v>
      </c>
      <c r="C64" s="171" t="s">
        <v>206</v>
      </c>
      <c r="D64" s="361" t="s">
        <v>220</v>
      </c>
      <c r="E64" s="361"/>
      <c r="F64" s="361" t="s">
        <v>19</v>
      </c>
      <c r="G64" s="171" t="s">
        <v>37</v>
      </c>
      <c r="H64" s="361" t="s">
        <v>174</v>
      </c>
      <c r="I64" s="171"/>
      <c r="J64" s="361"/>
      <c r="K64" s="369" t="s">
        <v>221</v>
      </c>
      <c r="L64" s="171" t="s">
        <v>62</v>
      </c>
      <c r="M64" s="171" t="s">
        <v>49</v>
      </c>
      <c r="N64" s="171" t="s">
        <v>42</v>
      </c>
      <c r="O64" s="171">
        <v>1</v>
      </c>
      <c r="P64" s="259"/>
      <c r="Q64" s="259"/>
      <c r="R64" s="188">
        <v>5</v>
      </c>
    </row>
    <row r="65" spans="1:19" customHeight="1" ht="18" s="198" customFormat="1">
      <c r="A65" s="308">
        <v>53</v>
      </c>
      <c r="B65" s="233" t="s">
        <v>222</v>
      </c>
      <c r="C65" s="171" t="s">
        <v>206</v>
      </c>
      <c r="D65" s="239" t="s">
        <v>223</v>
      </c>
      <c r="E65" s="171" t="s">
        <v>36</v>
      </c>
      <c r="F65" s="171"/>
      <c r="G65" s="171" t="s">
        <v>37</v>
      </c>
      <c r="H65" s="171" t="s">
        <v>224</v>
      </c>
      <c r="I65" s="171"/>
      <c r="J65" s="171"/>
      <c r="K65" s="233" t="s">
        <v>225</v>
      </c>
      <c r="L65" s="171" t="s">
        <v>48</v>
      </c>
      <c r="M65" s="171" t="s">
        <v>49</v>
      </c>
      <c r="N65" s="171" t="s">
        <v>42</v>
      </c>
      <c r="O65" s="171">
        <v>1</v>
      </c>
      <c r="P65" s="259"/>
      <c r="Q65" s="259"/>
      <c r="R65" s="188">
        <v>6</v>
      </c>
    </row>
    <row r="66" spans="1:19" customHeight="1" ht="18" s="198" customFormat="1">
      <c r="A66" s="308">
        <v>54</v>
      </c>
      <c r="B66" s="233" t="s">
        <v>226</v>
      </c>
      <c r="C66" s="171" t="s">
        <v>206</v>
      </c>
      <c r="D66" s="171" t="s">
        <v>227</v>
      </c>
      <c r="E66" s="171" t="s">
        <v>36</v>
      </c>
      <c r="F66" s="171"/>
      <c r="G66" s="171" t="s">
        <v>37</v>
      </c>
      <c r="H66" s="171" t="s">
        <v>38</v>
      </c>
      <c r="I66" s="171"/>
      <c r="J66" s="171"/>
      <c r="K66" s="260" t="s">
        <v>228</v>
      </c>
      <c r="L66" s="233" t="s">
        <v>40</v>
      </c>
      <c r="M66" s="171" t="s">
        <v>41</v>
      </c>
      <c r="N66" s="171" t="s">
        <v>42</v>
      </c>
      <c r="O66" s="171">
        <v>1</v>
      </c>
      <c r="P66" s="259"/>
      <c r="Q66" s="259"/>
      <c r="R66" s="188">
        <v>7</v>
      </c>
    </row>
    <row r="67" spans="1:19" customHeight="1" ht="18" s="198" customFormat="1">
      <c r="A67" s="308">
        <v>55</v>
      </c>
      <c r="B67" s="233" t="s">
        <v>229</v>
      </c>
      <c r="C67" s="171" t="s">
        <v>206</v>
      </c>
      <c r="D67" s="171" t="s">
        <v>230</v>
      </c>
      <c r="E67" s="171" t="s">
        <v>36</v>
      </c>
      <c r="F67" s="171"/>
      <c r="G67" s="171" t="s">
        <v>37</v>
      </c>
      <c r="H67" s="171" t="s">
        <v>75</v>
      </c>
      <c r="I67" s="171"/>
      <c r="J67" s="171"/>
      <c r="K67" s="260" t="s">
        <v>231</v>
      </c>
      <c r="L67" s="233" t="s">
        <v>40</v>
      </c>
      <c r="M67" s="171" t="s">
        <v>41</v>
      </c>
      <c r="N67" s="171" t="s">
        <v>42</v>
      </c>
      <c r="O67" s="171">
        <v>1</v>
      </c>
      <c r="P67" s="259"/>
      <c r="Q67" s="259"/>
      <c r="R67" s="188">
        <v>8</v>
      </c>
    </row>
    <row r="68" spans="1:19" customHeight="1" ht="18" s="198" customFormat="1">
      <c r="A68" s="308">
        <v>56</v>
      </c>
      <c r="B68" s="233" t="s">
        <v>232</v>
      </c>
      <c r="C68" s="171" t="s">
        <v>206</v>
      </c>
      <c r="D68" s="171" t="s">
        <v>233</v>
      </c>
      <c r="E68" s="171" t="s">
        <v>36</v>
      </c>
      <c r="F68" s="171"/>
      <c r="G68" s="171" t="s">
        <v>59</v>
      </c>
      <c r="H68" s="171" t="s">
        <v>182</v>
      </c>
      <c r="I68" s="171"/>
      <c r="J68" s="171"/>
      <c r="K68" s="233" t="s">
        <v>234</v>
      </c>
      <c r="L68" s="171" t="s">
        <v>62</v>
      </c>
      <c r="M68" s="171" t="s">
        <v>49</v>
      </c>
      <c r="N68" s="171" t="s">
        <v>42</v>
      </c>
      <c r="O68" s="171">
        <v>1</v>
      </c>
      <c r="P68" s="259"/>
      <c r="Q68" s="259"/>
      <c r="R68" s="188">
        <v>9</v>
      </c>
    </row>
    <row r="69" spans="1:19" customHeight="1" ht="18" s="198" customFormat="1">
      <c r="A69" s="308">
        <v>57</v>
      </c>
      <c r="B69" s="233" t="s">
        <v>235</v>
      </c>
      <c r="C69" s="171" t="s">
        <v>206</v>
      </c>
      <c r="D69" s="171" t="s">
        <v>236</v>
      </c>
      <c r="E69" s="171"/>
      <c r="F69" s="171" t="s">
        <v>19</v>
      </c>
      <c r="G69" s="171" t="s">
        <v>37</v>
      </c>
      <c r="H69" s="171" t="s">
        <v>237</v>
      </c>
      <c r="I69" s="171"/>
      <c r="J69" s="171"/>
      <c r="K69" s="233" t="s">
        <v>238</v>
      </c>
      <c r="L69" s="171" t="s">
        <v>62</v>
      </c>
      <c r="M69" s="171" t="s">
        <v>49</v>
      </c>
      <c r="N69" s="171" t="s">
        <v>42</v>
      </c>
      <c r="O69" s="171">
        <v>1</v>
      </c>
      <c r="P69" s="259"/>
      <c r="Q69" s="259"/>
      <c r="R69" s="188">
        <v>10</v>
      </c>
    </row>
    <row r="70" spans="1:19" customHeight="1" ht="18" s="198" customFormat="1">
      <c r="A70" s="308">
        <v>58</v>
      </c>
      <c r="B70" s="233" t="s">
        <v>239</v>
      </c>
      <c r="C70" s="171" t="s">
        <v>206</v>
      </c>
      <c r="D70" s="171" t="s">
        <v>236</v>
      </c>
      <c r="E70" s="171"/>
      <c r="F70" s="171" t="s">
        <v>19</v>
      </c>
      <c r="G70" s="171" t="s">
        <v>37</v>
      </c>
      <c r="H70" s="171" t="s">
        <v>240</v>
      </c>
      <c r="I70" s="171"/>
      <c r="J70" s="171"/>
      <c r="K70" s="233" t="s">
        <v>241</v>
      </c>
      <c r="L70" s="233" t="s">
        <v>196</v>
      </c>
      <c r="M70" s="171" t="s">
        <v>49</v>
      </c>
      <c r="N70" s="171" t="s">
        <v>42</v>
      </c>
      <c r="O70" s="171">
        <v>1</v>
      </c>
      <c r="P70" s="259"/>
      <c r="Q70" s="259"/>
      <c r="R70" s="188">
        <v>11</v>
      </c>
    </row>
    <row r="71" spans="1:19" customHeight="1" ht="18" s="198" customFormat="1">
      <c r="A71" s="308">
        <v>59</v>
      </c>
      <c r="B71" s="233" t="s">
        <v>242</v>
      </c>
      <c r="C71" s="171" t="s">
        <v>206</v>
      </c>
      <c r="D71" s="171" t="s">
        <v>243</v>
      </c>
      <c r="E71" s="171" t="s">
        <v>36</v>
      </c>
      <c r="F71" s="171"/>
      <c r="G71" s="171" t="s">
        <v>37</v>
      </c>
      <c r="H71" s="171" t="s">
        <v>202</v>
      </c>
      <c r="I71" s="171"/>
      <c r="J71" s="171"/>
      <c r="K71" s="233" t="s">
        <v>244</v>
      </c>
      <c r="L71" s="171" t="s">
        <v>53</v>
      </c>
      <c r="M71" s="171" t="s">
        <v>49</v>
      </c>
      <c r="N71" s="171" t="s">
        <v>42</v>
      </c>
      <c r="O71" s="171">
        <v>1</v>
      </c>
      <c r="P71" s="259"/>
      <c r="Q71" s="259"/>
      <c r="R71" s="188">
        <v>12</v>
      </c>
    </row>
    <row r="72" spans="1:19" customHeight="1" ht="18" s="198" customFormat="1">
      <c r="A72" s="308">
        <v>60</v>
      </c>
      <c r="B72" s="233" t="s">
        <v>245</v>
      </c>
      <c r="C72" s="171" t="s">
        <v>206</v>
      </c>
      <c r="D72" s="171" t="s">
        <v>246</v>
      </c>
      <c r="E72" s="171" t="s">
        <v>36</v>
      </c>
      <c r="F72" s="171"/>
      <c r="G72" s="171" t="s">
        <v>37</v>
      </c>
      <c r="H72" s="171" t="s">
        <v>38</v>
      </c>
      <c r="I72" s="171"/>
      <c r="J72" s="171"/>
      <c r="K72" s="260" t="s">
        <v>247</v>
      </c>
      <c r="L72" s="233" t="s">
        <v>40</v>
      </c>
      <c r="M72" s="171" t="s">
        <v>41</v>
      </c>
      <c r="N72" s="171" t="s">
        <v>42</v>
      </c>
      <c r="O72" s="171">
        <v>1</v>
      </c>
      <c r="P72" s="259"/>
      <c r="Q72" s="259"/>
      <c r="R72" s="188">
        <v>13</v>
      </c>
    </row>
    <row r="73" spans="1:19" customHeight="1" ht="18" s="198" customFormat="1">
      <c r="A73" s="308">
        <v>61</v>
      </c>
      <c r="B73" s="233" t="s">
        <v>248</v>
      </c>
      <c r="C73" s="171" t="s">
        <v>206</v>
      </c>
      <c r="D73" s="171" t="s">
        <v>249</v>
      </c>
      <c r="E73" s="171" t="s">
        <v>36</v>
      </c>
      <c r="F73" s="171"/>
      <c r="G73" s="171" t="s">
        <v>37</v>
      </c>
      <c r="H73" s="171" t="s">
        <v>143</v>
      </c>
      <c r="I73" s="171"/>
      <c r="J73" s="171"/>
      <c r="K73" s="260" t="s">
        <v>250</v>
      </c>
      <c r="L73" s="233" t="s">
        <v>40</v>
      </c>
      <c r="M73" s="171" t="s">
        <v>41</v>
      </c>
      <c r="N73" s="171" t="s">
        <v>42</v>
      </c>
      <c r="O73" s="171">
        <v>1</v>
      </c>
      <c r="P73" s="259"/>
      <c r="Q73" s="259"/>
      <c r="R73" s="188">
        <v>14</v>
      </c>
    </row>
    <row r="74" spans="1:19" customHeight="1" ht="18" s="198" customFormat="1">
      <c r="A74" s="308">
        <v>62</v>
      </c>
      <c r="B74" s="233" t="s">
        <v>251</v>
      </c>
      <c r="C74" s="171" t="s">
        <v>206</v>
      </c>
      <c r="D74" s="171" t="s">
        <v>252</v>
      </c>
      <c r="E74" s="171"/>
      <c r="F74" s="171" t="s">
        <v>19</v>
      </c>
      <c r="G74" s="171" t="s">
        <v>37</v>
      </c>
      <c r="H74" s="171" t="s">
        <v>38</v>
      </c>
      <c r="I74" s="171"/>
      <c r="J74" s="171"/>
      <c r="K74" s="260" t="s">
        <v>253</v>
      </c>
      <c r="L74" s="233" t="s">
        <v>40</v>
      </c>
      <c r="M74" s="171" t="s">
        <v>41</v>
      </c>
      <c r="N74" s="171" t="s">
        <v>42</v>
      </c>
      <c r="O74" s="171">
        <v>1</v>
      </c>
      <c r="P74" s="259"/>
      <c r="Q74" s="259"/>
      <c r="R74" s="188">
        <v>15</v>
      </c>
      <c r="S74" s="198">
        <v>15</v>
      </c>
    </row>
    <row r="75" spans="1:19" customHeight="1" ht="18" s="8" customFormat="1">
      <c r="A75" s="308">
        <v>63</v>
      </c>
      <c r="B75" s="179" t="s">
        <v>254</v>
      </c>
      <c r="C75" s="361" t="s">
        <v>255</v>
      </c>
      <c r="D75" s="225" t="s">
        <v>256</v>
      </c>
      <c r="E75" s="171"/>
      <c r="F75" s="171" t="s">
        <v>19</v>
      </c>
      <c r="G75" s="226" t="s">
        <v>37</v>
      </c>
      <c r="H75" s="171" t="s">
        <v>78</v>
      </c>
      <c r="I75" s="171"/>
      <c r="J75" s="171"/>
      <c r="K75" s="309" t="s">
        <v>257</v>
      </c>
      <c r="L75" s="184" t="s">
        <v>258</v>
      </c>
      <c r="M75" s="171" t="s">
        <v>41</v>
      </c>
      <c r="N75" s="171" t="s">
        <v>189</v>
      </c>
      <c r="O75" s="224">
        <v>1</v>
      </c>
      <c r="P75" s="259"/>
      <c r="Q75" s="259"/>
      <c r="R75" s="188">
        <v>1</v>
      </c>
    </row>
    <row r="76" spans="1:19" customHeight="1" ht="18" s="8" customFormat="1">
      <c r="A76" s="308">
        <v>64</v>
      </c>
      <c r="B76" s="310" t="s">
        <v>259</v>
      </c>
      <c r="C76" s="171" t="s">
        <v>255</v>
      </c>
      <c r="D76" s="225" t="s">
        <v>260</v>
      </c>
      <c r="E76" s="171" t="s">
        <v>18</v>
      </c>
      <c r="F76" s="171"/>
      <c r="G76" s="226" t="s">
        <v>37</v>
      </c>
      <c r="H76" s="171" t="s">
        <v>139</v>
      </c>
      <c r="I76" s="171"/>
      <c r="J76" s="171"/>
      <c r="K76" s="311" t="s">
        <v>261</v>
      </c>
      <c r="L76" s="184" t="s">
        <v>262</v>
      </c>
      <c r="M76" s="171" t="s">
        <v>41</v>
      </c>
      <c r="N76" s="171" t="s">
        <v>189</v>
      </c>
      <c r="O76" s="224">
        <v>1</v>
      </c>
      <c r="P76" s="259"/>
      <c r="Q76" s="259"/>
      <c r="R76" s="188">
        <v>2</v>
      </c>
    </row>
    <row r="77" spans="1:19" customHeight="1" ht="18" s="8" customFormat="1">
      <c r="A77" s="308">
        <v>65</v>
      </c>
      <c r="B77" s="179" t="s">
        <v>263</v>
      </c>
      <c r="C77" s="171" t="s">
        <v>255</v>
      </c>
      <c r="D77" s="312">
        <v>40396</v>
      </c>
      <c r="E77" s="171"/>
      <c r="F77" s="171" t="s">
        <v>19</v>
      </c>
      <c r="G77" s="226" t="s">
        <v>37</v>
      </c>
      <c r="H77" s="171" t="s">
        <v>38</v>
      </c>
      <c r="I77" s="171"/>
      <c r="J77" s="171"/>
      <c r="K77" s="309" t="s">
        <v>95</v>
      </c>
      <c r="L77" s="184" t="s">
        <v>264</v>
      </c>
      <c r="M77" s="171" t="s">
        <v>41</v>
      </c>
      <c r="N77" s="171" t="s">
        <v>189</v>
      </c>
      <c r="O77" s="224">
        <v>1</v>
      </c>
      <c r="P77" s="259"/>
      <c r="Q77" s="259"/>
      <c r="R77" s="188">
        <v>3</v>
      </c>
    </row>
    <row r="78" spans="1:19" customHeight="1" ht="18" s="8" customFormat="1">
      <c r="A78" s="308">
        <v>66</v>
      </c>
      <c r="B78" s="313" t="s">
        <v>265</v>
      </c>
      <c r="C78" s="171" t="s">
        <v>255</v>
      </c>
      <c r="D78" s="314" t="s">
        <v>266</v>
      </c>
      <c r="E78" s="171"/>
      <c r="F78" s="171" t="s">
        <v>19</v>
      </c>
      <c r="G78" s="182" t="s">
        <v>37</v>
      </c>
      <c r="H78" s="171" t="s">
        <v>38</v>
      </c>
      <c r="I78" s="171"/>
      <c r="J78" s="171"/>
      <c r="K78" s="313" t="s">
        <v>267</v>
      </c>
      <c r="L78" s="315" t="s">
        <v>40</v>
      </c>
      <c r="M78" s="171" t="s">
        <v>41</v>
      </c>
      <c r="N78" s="171" t="s">
        <v>189</v>
      </c>
      <c r="O78" s="224">
        <v>1</v>
      </c>
      <c r="P78" s="259"/>
      <c r="Q78" s="259"/>
      <c r="R78" s="188">
        <v>4</v>
      </c>
    </row>
    <row r="79" spans="1:19" customHeight="1" ht="18" s="8" customFormat="1">
      <c r="A79" s="308">
        <v>67</v>
      </c>
      <c r="B79" s="313" t="s">
        <v>268</v>
      </c>
      <c r="C79" s="171" t="s">
        <v>255</v>
      </c>
      <c r="D79" s="314" t="s">
        <v>269</v>
      </c>
      <c r="E79" s="171" t="s">
        <v>18</v>
      </c>
      <c r="F79" s="171"/>
      <c r="G79" s="182" t="s">
        <v>37</v>
      </c>
      <c r="H79" s="171" t="s">
        <v>75</v>
      </c>
      <c r="I79" s="171"/>
      <c r="J79" s="171"/>
      <c r="K79" s="313" t="s">
        <v>151</v>
      </c>
      <c r="L79" s="315" t="s">
        <v>40</v>
      </c>
      <c r="M79" s="171" t="s">
        <v>41</v>
      </c>
      <c r="N79" s="171" t="s">
        <v>189</v>
      </c>
      <c r="O79" s="224">
        <v>1</v>
      </c>
      <c r="P79" s="259"/>
      <c r="Q79" s="259"/>
      <c r="R79" s="188">
        <v>5</v>
      </c>
    </row>
    <row r="80" spans="1:19" customHeight="1" ht="18" s="8" customFormat="1">
      <c r="A80" s="308">
        <v>68</v>
      </c>
      <c r="B80" s="313" t="s">
        <v>270</v>
      </c>
      <c r="C80" s="171" t="s">
        <v>255</v>
      </c>
      <c r="D80" s="316">
        <v>40776</v>
      </c>
      <c r="E80" s="171" t="s">
        <v>18</v>
      </c>
      <c r="F80" s="171"/>
      <c r="G80" s="182" t="s">
        <v>59</v>
      </c>
      <c r="H80" s="171" t="s">
        <v>271</v>
      </c>
      <c r="I80" s="171"/>
      <c r="J80" s="171"/>
      <c r="K80" s="313" t="s">
        <v>272</v>
      </c>
      <c r="L80" s="315" t="s">
        <v>262</v>
      </c>
      <c r="M80" s="171" t="s">
        <v>41</v>
      </c>
      <c r="N80" s="171" t="s">
        <v>189</v>
      </c>
      <c r="O80" s="224">
        <v>1</v>
      </c>
      <c r="P80" s="259"/>
      <c r="Q80" s="259"/>
      <c r="R80" s="188">
        <v>6</v>
      </c>
    </row>
    <row r="81" spans="1:19" customHeight="1" ht="18" s="8" customFormat="1">
      <c r="A81" s="308">
        <v>69</v>
      </c>
      <c r="B81" s="313" t="s">
        <v>273</v>
      </c>
      <c r="C81" s="171" t="s">
        <v>255</v>
      </c>
      <c r="D81" s="316">
        <v>40838</v>
      </c>
      <c r="E81" s="171"/>
      <c r="F81" s="171" t="s">
        <v>19</v>
      </c>
      <c r="G81" s="182" t="s">
        <v>59</v>
      </c>
      <c r="H81" s="171" t="s">
        <v>271</v>
      </c>
      <c r="I81" s="171"/>
      <c r="J81" s="171"/>
      <c r="K81" s="313" t="s">
        <v>274</v>
      </c>
      <c r="L81" s="315" t="s">
        <v>262</v>
      </c>
      <c r="M81" s="171" t="s">
        <v>41</v>
      </c>
      <c r="N81" s="171" t="s">
        <v>189</v>
      </c>
      <c r="O81" s="224">
        <v>1</v>
      </c>
      <c r="P81" s="259"/>
      <c r="Q81" s="259"/>
      <c r="R81" s="188">
        <v>7</v>
      </c>
    </row>
    <row r="82" spans="1:19" customHeight="1" ht="18" s="8" customFormat="1">
      <c r="A82" s="308">
        <v>70</v>
      </c>
      <c r="B82" s="317" t="s">
        <v>275</v>
      </c>
      <c r="C82" s="171" t="s">
        <v>255</v>
      </c>
      <c r="D82" s="318" t="s">
        <v>276</v>
      </c>
      <c r="E82" s="171" t="s">
        <v>18</v>
      </c>
      <c r="F82" s="171"/>
      <c r="G82" s="182" t="s">
        <v>37</v>
      </c>
      <c r="H82" s="171" t="s">
        <v>277</v>
      </c>
      <c r="I82" s="171"/>
      <c r="J82" s="171"/>
      <c r="K82" s="317" t="s">
        <v>278</v>
      </c>
      <c r="L82" s="315" t="s">
        <v>279</v>
      </c>
      <c r="M82" s="171" t="s">
        <v>41</v>
      </c>
      <c r="N82" s="171" t="s">
        <v>189</v>
      </c>
      <c r="O82" s="224">
        <v>1</v>
      </c>
      <c r="P82" s="259"/>
      <c r="Q82" s="259"/>
      <c r="R82" s="188">
        <v>8</v>
      </c>
    </row>
    <row r="83" spans="1:19" customHeight="1" ht="18" s="8" customFormat="1">
      <c r="A83" s="308">
        <v>71</v>
      </c>
      <c r="B83" s="179" t="s">
        <v>280</v>
      </c>
      <c r="C83" s="171" t="s">
        <v>255</v>
      </c>
      <c r="D83" s="225" t="s">
        <v>281</v>
      </c>
      <c r="E83" s="171" t="s">
        <v>18</v>
      </c>
      <c r="F83" s="171"/>
      <c r="G83" s="226" t="s">
        <v>37</v>
      </c>
      <c r="H83" s="171" t="s">
        <v>143</v>
      </c>
      <c r="I83" s="171"/>
      <c r="J83" s="171"/>
      <c r="K83" s="309" t="s">
        <v>282</v>
      </c>
      <c r="L83" s="184" t="s">
        <v>264</v>
      </c>
      <c r="M83" s="171" t="s">
        <v>41</v>
      </c>
      <c r="N83" s="171" t="s">
        <v>189</v>
      </c>
      <c r="O83" s="224">
        <v>1</v>
      </c>
      <c r="P83" s="259"/>
      <c r="Q83" s="259"/>
      <c r="R83" s="188">
        <v>9</v>
      </c>
    </row>
    <row r="84" spans="1:19" customHeight="1" ht="18" s="8" customFormat="1">
      <c r="A84" s="308">
        <v>72</v>
      </c>
      <c r="B84" s="313" t="s">
        <v>283</v>
      </c>
      <c r="C84" s="171" t="s">
        <v>255</v>
      </c>
      <c r="D84" s="316">
        <v>40565</v>
      </c>
      <c r="E84" s="171" t="s">
        <v>18</v>
      </c>
      <c r="F84" s="171"/>
      <c r="G84" s="182" t="s">
        <v>37</v>
      </c>
      <c r="H84" s="171" t="s">
        <v>78</v>
      </c>
      <c r="I84" s="171"/>
      <c r="J84" s="171"/>
      <c r="K84" s="313" t="s">
        <v>284</v>
      </c>
      <c r="L84" s="315" t="s">
        <v>258</v>
      </c>
      <c r="M84" s="171" t="s">
        <v>41</v>
      </c>
      <c r="N84" s="171" t="s">
        <v>189</v>
      </c>
      <c r="O84" s="224">
        <v>1</v>
      </c>
      <c r="P84" s="259"/>
      <c r="Q84" s="259"/>
      <c r="R84" s="188">
        <v>10</v>
      </c>
    </row>
    <row r="85" spans="1:19" customHeight="1" ht="18" s="8" customFormat="1">
      <c r="A85" s="308">
        <v>73</v>
      </c>
      <c r="B85" s="179" t="s">
        <v>285</v>
      </c>
      <c r="C85" s="171" t="s">
        <v>255</v>
      </c>
      <c r="D85" s="312">
        <v>40825</v>
      </c>
      <c r="E85" s="171" t="s">
        <v>18</v>
      </c>
      <c r="F85" s="171"/>
      <c r="G85" s="226" t="s">
        <v>37</v>
      </c>
      <c r="H85" s="171" t="s">
        <v>38</v>
      </c>
      <c r="I85" s="171"/>
      <c r="J85" s="171"/>
      <c r="K85" s="309" t="s">
        <v>172</v>
      </c>
      <c r="L85" s="184" t="s">
        <v>264</v>
      </c>
      <c r="M85" s="171" t="s">
        <v>41</v>
      </c>
      <c r="N85" s="171" t="s">
        <v>189</v>
      </c>
      <c r="O85" s="224">
        <v>1</v>
      </c>
      <c r="P85" s="259"/>
      <c r="Q85" s="259"/>
      <c r="R85" s="188">
        <v>11</v>
      </c>
    </row>
    <row r="86" spans="1:19" customHeight="1" ht="18" s="8" customFormat="1">
      <c r="A86" s="308">
        <v>74</v>
      </c>
      <c r="B86" s="179" t="s">
        <v>186</v>
      </c>
      <c r="C86" s="224" t="s">
        <v>255</v>
      </c>
      <c r="D86" s="225" t="s">
        <v>281</v>
      </c>
      <c r="E86" s="224" t="s">
        <v>18</v>
      </c>
      <c r="F86" s="225"/>
      <c r="G86" s="226" t="s">
        <v>37</v>
      </c>
      <c r="H86" s="224" t="s">
        <v>85</v>
      </c>
      <c r="I86" s="224"/>
      <c r="J86" s="224"/>
      <c r="K86" s="179" t="s">
        <v>286</v>
      </c>
      <c r="L86" s="184" t="s">
        <v>262</v>
      </c>
      <c r="M86" s="171" t="s">
        <v>41</v>
      </c>
      <c r="N86" s="171" t="s">
        <v>189</v>
      </c>
      <c r="O86" s="224">
        <v>1</v>
      </c>
      <c r="P86" s="259"/>
      <c r="Q86" s="259"/>
      <c r="R86" s="188">
        <v>12</v>
      </c>
    </row>
    <row r="87" spans="1:19" customHeight="1" ht="18" s="8" customFormat="1">
      <c r="A87" s="308">
        <v>75</v>
      </c>
      <c r="B87" s="317" t="s">
        <v>287</v>
      </c>
      <c r="C87" s="224" t="s">
        <v>255</v>
      </c>
      <c r="D87" s="319" t="s">
        <v>288</v>
      </c>
      <c r="E87" s="224"/>
      <c r="F87" s="225" t="s">
        <v>19</v>
      </c>
      <c r="G87" s="182" t="s">
        <v>37</v>
      </c>
      <c r="H87" s="224" t="s">
        <v>271</v>
      </c>
      <c r="I87" s="224"/>
      <c r="J87" s="224"/>
      <c r="K87" s="317" t="s">
        <v>289</v>
      </c>
      <c r="L87" s="315" t="s">
        <v>262</v>
      </c>
      <c r="M87" s="171" t="s">
        <v>41</v>
      </c>
      <c r="N87" s="171" t="s">
        <v>189</v>
      </c>
      <c r="O87" s="224">
        <v>1</v>
      </c>
      <c r="P87" s="259"/>
      <c r="Q87" s="259"/>
      <c r="R87" s="188">
        <v>13</v>
      </c>
      <c r="S87" s="8">
        <v>13</v>
      </c>
    </row>
    <row r="88" spans="1:19" customHeight="1" ht="18" s="198" customFormat="1">
      <c r="A88" s="308">
        <v>76</v>
      </c>
      <c r="B88" s="366" t="s">
        <v>290</v>
      </c>
      <c r="C88" s="171" t="s">
        <v>291</v>
      </c>
      <c r="D88" s="361" t="s">
        <v>292</v>
      </c>
      <c r="E88" s="361"/>
      <c r="F88" s="361" t="s">
        <v>19</v>
      </c>
      <c r="G88" s="361" t="s">
        <v>37</v>
      </c>
      <c r="H88" s="361" t="s">
        <v>217</v>
      </c>
      <c r="I88" s="171"/>
      <c r="J88" s="361"/>
      <c r="K88" s="369" t="s">
        <v>293</v>
      </c>
      <c r="L88" s="171" t="s">
        <v>62</v>
      </c>
      <c r="M88" s="171" t="s">
        <v>49</v>
      </c>
      <c r="N88" s="171" t="s">
        <v>42</v>
      </c>
      <c r="O88" s="171">
        <v>1</v>
      </c>
      <c r="P88" s="259"/>
      <c r="Q88" s="259"/>
      <c r="R88" s="188">
        <v>1</v>
      </c>
    </row>
    <row r="89" spans="1:19" customHeight="1" ht="18" s="198" customFormat="1">
      <c r="A89" s="308">
        <v>77</v>
      </c>
      <c r="B89" s="366" t="s">
        <v>294</v>
      </c>
      <c r="C89" s="171" t="s">
        <v>291</v>
      </c>
      <c r="D89" s="361" t="s">
        <v>295</v>
      </c>
      <c r="E89" s="361"/>
      <c r="F89" s="361" t="s">
        <v>19</v>
      </c>
      <c r="G89" s="361" t="s">
        <v>59</v>
      </c>
      <c r="H89" s="361" t="s">
        <v>217</v>
      </c>
      <c r="I89" s="171"/>
      <c r="J89" s="361"/>
      <c r="K89" s="369" t="s">
        <v>296</v>
      </c>
      <c r="L89" s="171" t="s">
        <v>62</v>
      </c>
      <c r="M89" s="171" t="s">
        <v>49</v>
      </c>
      <c r="N89" s="171" t="s">
        <v>42</v>
      </c>
      <c r="O89" s="171">
        <v>1</v>
      </c>
      <c r="P89" s="259"/>
      <c r="Q89" s="259"/>
      <c r="R89" s="188">
        <v>2</v>
      </c>
    </row>
    <row r="90" spans="1:19" customHeight="1" ht="18" s="198" customFormat="1">
      <c r="A90" s="308">
        <v>78</v>
      </c>
      <c r="B90" s="366" t="s">
        <v>297</v>
      </c>
      <c r="C90" s="171" t="s">
        <v>291</v>
      </c>
      <c r="D90" s="361" t="s">
        <v>298</v>
      </c>
      <c r="E90" s="361"/>
      <c r="F90" s="361" t="s">
        <v>19</v>
      </c>
      <c r="G90" s="171" t="s">
        <v>37</v>
      </c>
      <c r="H90" s="361" t="s">
        <v>237</v>
      </c>
      <c r="I90" s="171"/>
      <c r="J90" s="361"/>
      <c r="K90" s="369" t="s">
        <v>299</v>
      </c>
      <c r="L90" s="171" t="s">
        <v>62</v>
      </c>
      <c r="M90" s="171" t="s">
        <v>49</v>
      </c>
      <c r="N90" s="171" t="s">
        <v>42</v>
      </c>
      <c r="O90" s="171">
        <v>1</v>
      </c>
      <c r="P90" s="259"/>
      <c r="Q90" s="259"/>
      <c r="R90" s="188">
        <v>3</v>
      </c>
    </row>
    <row r="91" spans="1:19" customHeight="1" ht="18" s="198" customFormat="1">
      <c r="A91" s="308">
        <v>79</v>
      </c>
      <c r="B91" s="366" t="s">
        <v>300</v>
      </c>
      <c r="C91" s="171" t="s">
        <v>291</v>
      </c>
      <c r="D91" s="361" t="s">
        <v>301</v>
      </c>
      <c r="E91" s="361"/>
      <c r="F91" s="361" t="s">
        <v>19</v>
      </c>
      <c r="G91" s="171" t="s">
        <v>37</v>
      </c>
      <c r="H91" s="361" t="s">
        <v>185</v>
      </c>
      <c r="I91" s="171"/>
      <c r="J91" s="361"/>
      <c r="K91" s="369" t="s">
        <v>168</v>
      </c>
      <c r="L91" s="171" t="s">
        <v>53</v>
      </c>
      <c r="M91" s="171" t="s">
        <v>49</v>
      </c>
      <c r="N91" s="171" t="s">
        <v>42</v>
      </c>
      <c r="O91" s="171">
        <v>1</v>
      </c>
      <c r="P91" s="259"/>
      <c r="Q91" s="259"/>
      <c r="R91" s="188">
        <v>4</v>
      </c>
    </row>
    <row r="92" spans="1:19" customHeight="1" ht="18" s="198" customFormat="1">
      <c r="A92" s="308">
        <v>80</v>
      </c>
      <c r="B92" s="233" t="s">
        <v>302</v>
      </c>
      <c r="C92" s="171" t="s">
        <v>291</v>
      </c>
      <c r="D92" s="239" t="s">
        <v>303</v>
      </c>
      <c r="E92" s="171"/>
      <c r="F92" s="171" t="s">
        <v>19</v>
      </c>
      <c r="G92" s="171" t="s">
        <v>37</v>
      </c>
      <c r="H92" s="171" t="s">
        <v>185</v>
      </c>
      <c r="I92" s="171"/>
      <c r="J92" s="171"/>
      <c r="K92" s="233" t="s">
        <v>304</v>
      </c>
      <c r="L92" s="171" t="s">
        <v>53</v>
      </c>
      <c r="M92" s="171" t="s">
        <v>49</v>
      </c>
      <c r="N92" s="171" t="s">
        <v>42</v>
      </c>
      <c r="O92" s="171">
        <v>1</v>
      </c>
      <c r="P92" s="259"/>
      <c r="Q92" s="259"/>
      <c r="R92" s="188">
        <v>5</v>
      </c>
    </row>
    <row r="93" spans="1:19" customHeight="1" ht="18" s="198" customFormat="1">
      <c r="A93" s="308">
        <v>81</v>
      </c>
      <c r="B93" s="233" t="s">
        <v>305</v>
      </c>
      <c r="C93" s="171" t="s">
        <v>291</v>
      </c>
      <c r="D93" s="171" t="s">
        <v>306</v>
      </c>
      <c r="E93" s="171" t="s">
        <v>36</v>
      </c>
      <c r="F93" s="171"/>
      <c r="G93" s="171" t="s">
        <v>37</v>
      </c>
      <c r="H93" s="171" t="s">
        <v>38</v>
      </c>
      <c r="I93" s="171"/>
      <c r="J93" s="171"/>
      <c r="K93" s="260" t="s">
        <v>307</v>
      </c>
      <c r="L93" s="233" t="s">
        <v>40</v>
      </c>
      <c r="M93" s="171" t="s">
        <v>41</v>
      </c>
      <c r="N93" s="171" t="s">
        <v>42</v>
      </c>
      <c r="O93" s="171">
        <v>1</v>
      </c>
      <c r="P93" s="259"/>
      <c r="Q93" s="259"/>
      <c r="R93" s="188">
        <v>6</v>
      </c>
    </row>
    <row r="94" spans="1:19" customHeight="1" ht="18" s="198" customFormat="1">
      <c r="A94" s="308">
        <v>82</v>
      </c>
      <c r="B94" s="233" t="s">
        <v>308</v>
      </c>
      <c r="C94" s="171" t="s">
        <v>291</v>
      </c>
      <c r="D94" s="171" t="s">
        <v>309</v>
      </c>
      <c r="E94" s="171" t="s">
        <v>36</v>
      </c>
      <c r="F94" s="171"/>
      <c r="G94" s="171" t="s">
        <v>37</v>
      </c>
      <c r="H94" s="171" t="s">
        <v>38</v>
      </c>
      <c r="I94" s="171"/>
      <c r="J94" s="171"/>
      <c r="K94" s="260" t="s">
        <v>310</v>
      </c>
      <c r="L94" s="233" t="s">
        <v>40</v>
      </c>
      <c r="M94" s="171" t="s">
        <v>41</v>
      </c>
      <c r="N94" s="171" t="s">
        <v>42</v>
      </c>
      <c r="O94" s="171">
        <v>1</v>
      </c>
      <c r="P94" s="259"/>
      <c r="Q94" s="259"/>
      <c r="R94" s="188">
        <v>7</v>
      </c>
    </row>
    <row r="95" spans="1:19" customHeight="1" ht="18" s="198" customFormat="1">
      <c r="A95" s="308">
        <v>83</v>
      </c>
      <c r="B95" s="233" t="s">
        <v>311</v>
      </c>
      <c r="C95" s="361" t="s">
        <v>291</v>
      </c>
      <c r="D95" s="171" t="s">
        <v>312</v>
      </c>
      <c r="E95" s="171" t="s">
        <v>36</v>
      </c>
      <c r="F95" s="171"/>
      <c r="G95" s="171" t="s">
        <v>37</v>
      </c>
      <c r="H95" s="171" t="s">
        <v>182</v>
      </c>
      <c r="I95" s="171"/>
      <c r="J95" s="171"/>
      <c r="K95" s="233" t="s">
        <v>313</v>
      </c>
      <c r="L95" s="171" t="s">
        <v>40</v>
      </c>
      <c r="M95" s="171" t="s">
        <v>49</v>
      </c>
      <c r="N95" s="171" t="s">
        <v>42</v>
      </c>
      <c r="O95" s="171">
        <v>1</v>
      </c>
      <c r="P95" s="259"/>
      <c r="Q95" s="259"/>
      <c r="R95" s="188">
        <v>8</v>
      </c>
    </row>
    <row r="96" spans="1:19" customHeight="1" ht="18" s="198" customFormat="1">
      <c r="A96" s="308">
        <v>84</v>
      </c>
      <c r="B96" s="233" t="s">
        <v>314</v>
      </c>
      <c r="C96" s="361" t="s">
        <v>291</v>
      </c>
      <c r="D96" s="171" t="s">
        <v>315</v>
      </c>
      <c r="E96" s="171" t="s">
        <v>36</v>
      </c>
      <c r="F96" s="171"/>
      <c r="G96" s="171" t="s">
        <v>37</v>
      </c>
      <c r="H96" s="171" t="s">
        <v>316</v>
      </c>
      <c r="I96" s="171"/>
      <c r="J96" s="171"/>
      <c r="K96" s="233" t="s">
        <v>317</v>
      </c>
      <c r="L96" s="171" t="s">
        <v>40</v>
      </c>
      <c r="M96" s="171" t="s">
        <v>49</v>
      </c>
      <c r="N96" s="171" t="s">
        <v>42</v>
      </c>
      <c r="O96" s="171">
        <v>1</v>
      </c>
      <c r="P96" s="259"/>
      <c r="Q96" s="259"/>
      <c r="R96" s="188">
        <v>9</v>
      </c>
    </row>
    <row r="97" spans="1:19" customHeight="1" ht="18" s="198" customFormat="1">
      <c r="A97" s="308">
        <v>85</v>
      </c>
      <c r="B97" s="233" t="s">
        <v>318</v>
      </c>
      <c r="C97" s="361" t="s">
        <v>291</v>
      </c>
      <c r="D97" s="171" t="s">
        <v>319</v>
      </c>
      <c r="E97" s="171"/>
      <c r="F97" s="171" t="s">
        <v>19</v>
      </c>
      <c r="G97" s="171" t="s">
        <v>37</v>
      </c>
      <c r="H97" s="171" t="s">
        <v>180</v>
      </c>
      <c r="I97" s="171"/>
      <c r="J97" s="171"/>
      <c r="K97" s="233" t="s">
        <v>320</v>
      </c>
      <c r="L97" s="171" t="s">
        <v>40</v>
      </c>
      <c r="M97" s="171" t="s">
        <v>49</v>
      </c>
      <c r="N97" s="171" t="s">
        <v>42</v>
      </c>
      <c r="O97" s="171">
        <v>1</v>
      </c>
      <c r="P97" s="259"/>
      <c r="Q97" s="259"/>
      <c r="R97" s="188">
        <v>10</v>
      </c>
    </row>
    <row r="98" spans="1:19" customHeight="1" ht="18" s="198" customFormat="1">
      <c r="A98" s="308">
        <v>86</v>
      </c>
      <c r="B98" s="233" t="s">
        <v>321</v>
      </c>
      <c r="C98" s="171" t="s">
        <v>291</v>
      </c>
      <c r="D98" s="171" t="s">
        <v>322</v>
      </c>
      <c r="E98" s="171" t="s">
        <v>36</v>
      </c>
      <c r="F98" s="171"/>
      <c r="G98" s="171" t="s">
        <v>37</v>
      </c>
      <c r="H98" s="171" t="s">
        <v>143</v>
      </c>
      <c r="I98" s="171"/>
      <c r="J98" s="171"/>
      <c r="K98" s="260" t="s">
        <v>66</v>
      </c>
      <c r="L98" s="233" t="s">
        <v>53</v>
      </c>
      <c r="M98" s="171" t="s">
        <v>41</v>
      </c>
      <c r="N98" s="171" t="s">
        <v>189</v>
      </c>
      <c r="O98" s="171">
        <v>1</v>
      </c>
      <c r="P98" s="259"/>
      <c r="Q98" s="259"/>
      <c r="R98" s="188">
        <v>11</v>
      </c>
    </row>
    <row r="99" spans="1:19" customHeight="1" ht="18" s="198" customFormat="1">
      <c r="A99" s="308">
        <v>87</v>
      </c>
      <c r="B99" s="233" t="s">
        <v>323</v>
      </c>
      <c r="C99" s="171" t="s">
        <v>291</v>
      </c>
      <c r="D99" s="171" t="s">
        <v>324</v>
      </c>
      <c r="E99" s="171" t="s">
        <v>36</v>
      </c>
      <c r="F99" s="171"/>
      <c r="G99" s="171" t="s">
        <v>37</v>
      </c>
      <c r="H99" s="171" t="s">
        <v>325</v>
      </c>
      <c r="I99" s="171"/>
      <c r="J99" s="171"/>
      <c r="K99" s="260" t="s">
        <v>326</v>
      </c>
      <c r="L99" s="171" t="s">
        <v>48</v>
      </c>
      <c r="M99" s="171" t="s">
        <v>41</v>
      </c>
      <c r="N99" s="171" t="s">
        <v>189</v>
      </c>
      <c r="O99" s="171">
        <v>1</v>
      </c>
      <c r="P99" s="259"/>
      <c r="Q99" s="259"/>
      <c r="R99" s="188">
        <v>12</v>
      </c>
    </row>
    <row r="100" spans="1:19" customHeight="1" ht="18" s="198" customFormat="1">
      <c r="A100" s="308">
        <v>88</v>
      </c>
      <c r="B100" s="233" t="s">
        <v>327</v>
      </c>
      <c r="C100" s="171" t="s">
        <v>291</v>
      </c>
      <c r="D100" s="239" t="s">
        <v>328</v>
      </c>
      <c r="E100" s="171"/>
      <c r="F100" s="171" t="s">
        <v>19</v>
      </c>
      <c r="G100" s="171" t="s">
        <v>37</v>
      </c>
      <c r="H100" s="171" t="s">
        <v>329</v>
      </c>
      <c r="I100" s="171"/>
      <c r="J100" s="171"/>
      <c r="K100" s="260" t="s">
        <v>330</v>
      </c>
      <c r="L100" s="171" t="s">
        <v>196</v>
      </c>
      <c r="M100" s="171" t="s">
        <v>41</v>
      </c>
      <c r="N100" s="171" t="s">
        <v>189</v>
      </c>
      <c r="O100" s="171">
        <v>1</v>
      </c>
      <c r="P100" s="259"/>
      <c r="Q100" s="259"/>
      <c r="R100" s="188">
        <v>13</v>
      </c>
    </row>
    <row r="101" spans="1:19" customHeight="1" ht="18" s="198" customFormat="1">
      <c r="A101" s="308">
        <v>89</v>
      </c>
      <c r="B101" s="233" t="s">
        <v>331</v>
      </c>
      <c r="C101" s="171" t="s">
        <v>291</v>
      </c>
      <c r="D101" s="239" t="s">
        <v>312</v>
      </c>
      <c r="E101" s="171"/>
      <c r="F101" s="171" t="s">
        <v>90</v>
      </c>
      <c r="G101" s="171" t="s">
        <v>332</v>
      </c>
      <c r="H101" s="171" t="s">
        <v>277</v>
      </c>
      <c r="I101" s="171"/>
      <c r="J101" s="171"/>
      <c r="K101" s="260" t="s">
        <v>333</v>
      </c>
      <c r="L101" s="171" t="s">
        <v>48</v>
      </c>
      <c r="M101" s="171" t="s">
        <v>41</v>
      </c>
      <c r="N101" s="171" t="s">
        <v>189</v>
      </c>
      <c r="O101" s="171">
        <v>1</v>
      </c>
      <c r="P101" s="259"/>
      <c r="Q101" s="259"/>
      <c r="R101" s="188">
        <v>14</v>
      </c>
      <c r="S101" s="198">
        <v>14</v>
      </c>
    </row>
    <row r="102" spans="1:19" customHeight="1" ht="18" s="198" customFormat="1">
      <c r="A102" s="308">
        <v>90</v>
      </c>
      <c r="B102" s="370" t="s">
        <v>334</v>
      </c>
      <c r="C102" s="171" t="s">
        <v>335</v>
      </c>
      <c r="D102" s="371" t="s">
        <v>336</v>
      </c>
      <c r="E102" s="171" t="s">
        <v>18</v>
      </c>
      <c r="F102" s="171"/>
      <c r="G102" s="171" t="s">
        <v>37</v>
      </c>
      <c r="H102" s="171" t="s">
        <v>171</v>
      </c>
      <c r="I102" s="171"/>
      <c r="J102" s="367"/>
      <c r="K102" s="370" t="s">
        <v>299</v>
      </c>
      <c r="L102" s="171" t="s">
        <v>62</v>
      </c>
      <c r="M102" s="171" t="s">
        <v>49</v>
      </c>
      <c r="N102" s="171" t="s">
        <v>42</v>
      </c>
      <c r="O102" s="171">
        <v>1</v>
      </c>
      <c r="P102" s="259"/>
      <c r="Q102" s="259"/>
      <c r="R102" s="188">
        <v>1</v>
      </c>
    </row>
    <row r="103" spans="1:19" customHeight="1" ht="18" s="198" customFormat="1">
      <c r="A103" s="308">
        <v>91</v>
      </c>
      <c r="B103" s="370" t="s">
        <v>337</v>
      </c>
      <c r="C103" s="171" t="s">
        <v>335</v>
      </c>
      <c r="D103" s="371" t="s">
        <v>338</v>
      </c>
      <c r="E103" s="171" t="s">
        <v>18</v>
      </c>
      <c r="F103" s="171"/>
      <c r="G103" s="171" t="s">
        <v>37</v>
      </c>
      <c r="H103" s="171" t="s">
        <v>161</v>
      </c>
      <c r="I103" s="171"/>
      <c r="J103" s="367"/>
      <c r="K103" s="370" t="s">
        <v>99</v>
      </c>
      <c r="L103" s="171" t="s">
        <v>62</v>
      </c>
      <c r="M103" s="171" t="s">
        <v>49</v>
      </c>
      <c r="N103" s="171" t="s">
        <v>42</v>
      </c>
      <c r="O103" s="171">
        <v>1</v>
      </c>
      <c r="P103" s="259"/>
      <c r="Q103" s="259"/>
      <c r="R103" s="188">
        <v>2</v>
      </c>
    </row>
    <row r="104" spans="1:19" customHeight="1" ht="18" s="198" customFormat="1">
      <c r="A104" s="308">
        <v>92</v>
      </c>
      <c r="B104" s="369" t="s">
        <v>339</v>
      </c>
      <c r="C104" s="171" t="s">
        <v>335</v>
      </c>
      <c r="D104" s="361" t="s">
        <v>340</v>
      </c>
      <c r="E104" s="361"/>
      <c r="F104" s="361" t="s">
        <v>19</v>
      </c>
      <c r="G104" s="361" t="s">
        <v>59</v>
      </c>
      <c r="H104" s="361" t="s">
        <v>341</v>
      </c>
      <c r="I104" s="171"/>
      <c r="J104" s="361"/>
      <c r="K104" s="369" t="s">
        <v>342</v>
      </c>
      <c r="L104" s="171" t="s">
        <v>62</v>
      </c>
      <c r="M104" s="171" t="s">
        <v>49</v>
      </c>
      <c r="N104" s="171" t="s">
        <v>42</v>
      </c>
      <c r="O104" s="171">
        <v>1</v>
      </c>
      <c r="P104" s="259"/>
      <c r="Q104" s="259"/>
      <c r="R104" s="188">
        <v>3</v>
      </c>
    </row>
    <row r="105" spans="1:19" customHeight="1" ht="18" s="198" customFormat="1">
      <c r="A105" s="308">
        <v>93</v>
      </c>
      <c r="B105" s="369" t="s">
        <v>343</v>
      </c>
      <c r="C105" s="171" t="s">
        <v>335</v>
      </c>
      <c r="D105" s="361" t="s">
        <v>344</v>
      </c>
      <c r="E105" s="361" t="s">
        <v>36</v>
      </c>
      <c r="F105" s="361"/>
      <c r="G105" s="171" t="s">
        <v>37</v>
      </c>
      <c r="H105" s="361" t="s">
        <v>185</v>
      </c>
      <c r="I105" s="171"/>
      <c r="J105" s="361"/>
      <c r="K105" s="369" t="s">
        <v>168</v>
      </c>
      <c r="L105" s="171" t="s">
        <v>53</v>
      </c>
      <c r="M105" s="171" t="s">
        <v>49</v>
      </c>
      <c r="N105" s="171" t="s">
        <v>42</v>
      </c>
      <c r="O105" s="171">
        <v>1</v>
      </c>
      <c r="P105" s="259"/>
      <c r="Q105" s="259"/>
      <c r="R105" s="188">
        <v>4</v>
      </c>
    </row>
    <row r="106" spans="1:19" customHeight="1" ht="18" s="198" customFormat="1">
      <c r="A106" s="308">
        <v>94</v>
      </c>
      <c r="B106" s="233" t="s">
        <v>345</v>
      </c>
      <c r="C106" s="171" t="s">
        <v>335</v>
      </c>
      <c r="D106" s="171" t="s">
        <v>315</v>
      </c>
      <c r="E106" s="171"/>
      <c r="F106" s="171" t="s">
        <v>19</v>
      </c>
      <c r="G106" s="171" t="s">
        <v>37</v>
      </c>
      <c r="H106" s="171" t="s">
        <v>78</v>
      </c>
      <c r="I106" s="171"/>
      <c r="J106" s="171"/>
      <c r="K106" s="233" t="s">
        <v>346</v>
      </c>
      <c r="L106" s="171" t="s">
        <v>347</v>
      </c>
      <c r="M106" s="171" t="s">
        <v>49</v>
      </c>
      <c r="N106" s="171" t="s">
        <v>189</v>
      </c>
      <c r="O106" s="171">
        <v>1</v>
      </c>
      <c r="P106" s="259"/>
      <c r="Q106" s="259"/>
      <c r="R106" s="188">
        <v>5</v>
      </c>
    </row>
    <row r="107" spans="1:19" customHeight="1" ht="18" s="198" customFormat="1">
      <c r="A107" s="308">
        <v>95</v>
      </c>
      <c r="B107" s="233" t="s">
        <v>348</v>
      </c>
      <c r="C107" s="171" t="s">
        <v>335</v>
      </c>
      <c r="D107" s="239" t="s">
        <v>349</v>
      </c>
      <c r="E107" s="171" t="s">
        <v>36</v>
      </c>
      <c r="F107" s="171"/>
      <c r="G107" s="171" t="s">
        <v>37</v>
      </c>
      <c r="H107" s="171" t="s">
        <v>135</v>
      </c>
      <c r="I107" s="171"/>
      <c r="J107" s="171"/>
      <c r="K107" s="233" t="s">
        <v>350</v>
      </c>
      <c r="L107" s="171" t="s">
        <v>40</v>
      </c>
      <c r="M107" s="171" t="s">
        <v>49</v>
      </c>
      <c r="N107" s="171" t="s">
        <v>189</v>
      </c>
      <c r="O107" s="171">
        <v>1</v>
      </c>
      <c r="P107" s="259"/>
      <c r="Q107" s="259"/>
      <c r="R107" s="188">
        <v>6</v>
      </c>
    </row>
    <row r="108" spans="1:19" customHeight="1" ht="18" s="198" customFormat="1">
      <c r="A108" s="308">
        <v>96</v>
      </c>
      <c r="B108" s="233" t="s">
        <v>351</v>
      </c>
      <c r="C108" s="171" t="s">
        <v>335</v>
      </c>
      <c r="D108" s="239" t="s">
        <v>352</v>
      </c>
      <c r="E108" s="171" t="s">
        <v>36</v>
      </c>
      <c r="F108" s="171"/>
      <c r="G108" s="171" t="s">
        <v>59</v>
      </c>
      <c r="H108" s="171" t="s">
        <v>353</v>
      </c>
      <c r="I108" s="171"/>
      <c r="J108" s="171"/>
      <c r="K108" s="233" t="s">
        <v>354</v>
      </c>
      <c r="L108" s="315" t="s">
        <v>279</v>
      </c>
      <c r="M108" s="171" t="s">
        <v>49</v>
      </c>
      <c r="N108" s="171" t="s">
        <v>189</v>
      </c>
      <c r="O108" s="171">
        <v>1</v>
      </c>
      <c r="P108" s="259"/>
      <c r="Q108" s="259"/>
      <c r="R108" s="188">
        <v>7</v>
      </c>
    </row>
    <row r="109" spans="1:19" customHeight="1" ht="18" s="198" customFormat="1">
      <c r="A109" s="308">
        <v>97</v>
      </c>
      <c r="B109" s="233" t="s">
        <v>355</v>
      </c>
      <c r="C109" s="171" t="s">
        <v>335</v>
      </c>
      <c r="D109" s="372" t="s">
        <v>356</v>
      </c>
      <c r="E109" s="361" t="s">
        <v>36</v>
      </c>
      <c r="F109" s="361"/>
      <c r="G109" s="361" t="s">
        <v>59</v>
      </c>
      <c r="H109" s="361" t="s">
        <v>357</v>
      </c>
      <c r="I109" s="171"/>
      <c r="J109" s="361"/>
      <c r="K109" s="369" t="s">
        <v>358</v>
      </c>
      <c r="L109" s="171" t="s">
        <v>359</v>
      </c>
      <c r="M109" s="171" t="s">
        <v>49</v>
      </c>
      <c r="N109" s="171" t="s">
        <v>42</v>
      </c>
      <c r="O109" s="171">
        <v>1</v>
      </c>
      <c r="P109" s="259"/>
      <c r="Q109" s="259"/>
      <c r="R109" s="188">
        <v>8</v>
      </c>
    </row>
    <row r="110" spans="1:19" customHeight="1" ht="18" s="198" customFormat="1">
      <c r="A110" s="308">
        <v>98</v>
      </c>
      <c r="B110" s="366" t="s">
        <v>360</v>
      </c>
      <c r="C110" s="171" t="s">
        <v>335</v>
      </c>
      <c r="D110" s="239" t="s">
        <v>361</v>
      </c>
      <c r="E110" s="171" t="s">
        <v>36</v>
      </c>
      <c r="F110" s="171"/>
      <c r="G110" s="171" t="s">
        <v>37</v>
      </c>
      <c r="H110" s="171" t="s">
        <v>240</v>
      </c>
      <c r="I110" s="171"/>
      <c r="J110" s="367"/>
      <c r="K110" s="366" t="s">
        <v>362</v>
      </c>
      <c r="L110" s="315" t="s">
        <v>279</v>
      </c>
      <c r="M110" s="171" t="s">
        <v>49</v>
      </c>
      <c r="N110" s="171" t="s">
        <v>42</v>
      </c>
      <c r="O110" s="171">
        <v>1</v>
      </c>
      <c r="P110" s="259"/>
      <c r="Q110" s="259"/>
      <c r="R110" s="188">
        <v>9</v>
      </c>
    </row>
    <row r="111" spans="1:19" customHeight="1" ht="18" s="198" customFormat="1">
      <c r="A111" s="308">
        <v>99</v>
      </c>
      <c r="B111" s="370" t="s">
        <v>363</v>
      </c>
      <c r="C111" s="171" t="s">
        <v>335</v>
      </c>
      <c r="D111" s="371" t="s">
        <v>364</v>
      </c>
      <c r="E111" s="171"/>
      <c r="F111" s="171" t="s">
        <v>19</v>
      </c>
      <c r="G111" s="171" t="s">
        <v>37</v>
      </c>
      <c r="H111" s="171" t="s">
        <v>161</v>
      </c>
      <c r="I111" s="171"/>
      <c r="J111" s="367"/>
      <c r="K111" s="370" t="s">
        <v>261</v>
      </c>
      <c r="L111" s="171" t="s">
        <v>62</v>
      </c>
      <c r="M111" s="171" t="s">
        <v>49</v>
      </c>
      <c r="N111" s="171" t="s">
        <v>42</v>
      </c>
      <c r="O111" s="171">
        <v>1</v>
      </c>
      <c r="P111" s="259"/>
      <c r="Q111" s="259"/>
      <c r="R111" s="188">
        <v>10</v>
      </c>
    </row>
    <row r="112" spans="1:19" customHeight="1" ht="18" s="198" customFormat="1">
      <c r="A112" s="308">
        <v>100</v>
      </c>
      <c r="B112" s="373" t="s">
        <v>365</v>
      </c>
      <c r="C112" s="171" t="s">
        <v>335</v>
      </c>
      <c r="D112" s="374" t="s">
        <v>366</v>
      </c>
      <c r="E112" s="171" t="s">
        <v>36</v>
      </c>
      <c r="F112" s="171"/>
      <c r="G112" s="171" t="s">
        <v>59</v>
      </c>
      <c r="H112" s="171" t="s">
        <v>182</v>
      </c>
      <c r="I112" s="171"/>
      <c r="J112" s="367"/>
      <c r="K112" s="373" t="s">
        <v>367</v>
      </c>
      <c r="L112" s="171" t="s">
        <v>62</v>
      </c>
      <c r="M112" s="171" t="s">
        <v>49</v>
      </c>
      <c r="N112" s="171" t="s">
        <v>42</v>
      </c>
      <c r="O112" s="171">
        <v>1</v>
      </c>
      <c r="P112" s="259"/>
      <c r="Q112" s="259"/>
      <c r="R112" s="188">
        <v>11</v>
      </c>
    </row>
    <row r="113" spans="1:19" customHeight="1" ht="18" s="198" customFormat="1">
      <c r="A113" s="308">
        <v>101</v>
      </c>
      <c r="B113" s="320" t="s">
        <v>368</v>
      </c>
      <c r="C113" s="171" t="s">
        <v>335</v>
      </c>
      <c r="D113" s="321" t="s">
        <v>369</v>
      </c>
      <c r="E113" s="180" t="s">
        <v>36</v>
      </c>
      <c r="F113" s="180"/>
      <c r="G113" s="171" t="s">
        <v>37</v>
      </c>
      <c r="H113" s="180" t="s">
        <v>38</v>
      </c>
      <c r="I113" s="180"/>
      <c r="J113" s="180"/>
      <c r="K113" s="322" t="s">
        <v>370</v>
      </c>
      <c r="L113" s="320" t="s">
        <v>40</v>
      </c>
      <c r="M113" s="180" t="s">
        <v>41</v>
      </c>
      <c r="N113" s="171" t="s">
        <v>189</v>
      </c>
      <c r="O113" s="171">
        <v>1</v>
      </c>
      <c r="P113" s="259"/>
      <c r="Q113" s="259"/>
      <c r="R113" s="188">
        <v>12</v>
      </c>
    </row>
    <row r="114" spans="1:19" customHeight="1" ht="18" s="198" customFormat="1">
      <c r="A114" s="308">
        <v>102</v>
      </c>
      <c r="B114" s="320" t="s">
        <v>371</v>
      </c>
      <c r="C114" s="171" t="s">
        <v>335</v>
      </c>
      <c r="D114" s="180" t="s">
        <v>372</v>
      </c>
      <c r="E114" s="180"/>
      <c r="F114" s="180" t="s">
        <v>19</v>
      </c>
      <c r="G114" s="171" t="s">
        <v>37</v>
      </c>
      <c r="H114" s="180" t="s">
        <v>139</v>
      </c>
      <c r="I114" s="180"/>
      <c r="J114" s="180"/>
      <c r="K114" s="322" t="s">
        <v>282</v>
      </c>
      <c r="L114" s="320" t="s">
        <v>40</v>
      </c>
      <c r="M114" s="180" t="s">
        <v>41</v>
      </c>
      <c r="N114" s="171" t="s">
        <v>189</v>
      </c>
      <c r="O114" s="171">
        <v>1</v>
      </c>
      <c r="P114" s="259"/>
      <c r="Q114" s="259"/>
      <c r="R114" s="188">
        <v>13</v>
      </c>
    </row>
    <row r="115" spans="1:19" customHeight="1" ht="18" s="198" customFormat="1">
      <c r="A115" s="308">
        <v>103</v>
      </c>
      <c r="B115" s="233" t="s">
        <v>373</v>
      </c>
      <c r="C115" s="171" t="s">
        <v>335</v>
      </c>
      <c r="D115" s="239" t="s">
        <v>374</v>
      </c>
      <c r="E115" s="171"/>
      <c r="F115" s="171" t="s">
        <v>19</v>
      </c>
      <c r="G115" s="171" t="s">
        <v>375</v>
      </c>
      <c r="H115" s="171" t="s">
        <v>329</v>
      </c>
      <c r="I115" s="171"/>
      <c r="J115" s="171"/>
      <c r="K115" s="233" t="s">
        <v>376</v>
      </c>
      <c r="L115" s="171" t="s">
        <v>48</v>
      </c>
      <c r="M115" s="171" t="s">
        <v>49</v>
      </c>
      <c r="N115" s="171" t="s">
        <v>189</v>
      </c>
      <c r="O115" s="171">
        <v>1</v>
      </c>
      <c r="P115" s="259"/>
      <c r="Q115" s="259"/>
      <c r="R115" s="188">
        <v>14</v>
      </c>
    </row>
    <row r="116" spans="1:19" customHeight="1" ht="18" s="198" customFormat="1">
      <c r="A116" s="308">
        <v>104</v>
      </c>
      <c r="B116" s="233" t="s">
        <v>377</v>
      </c>
      <c r="C116" s="171" t="s">
        <v>335</v>
      </c>
      <c r="D116" s="239" t="s">
        <v>378</v>
      </c>
      <c r="E116" s="171" t="s">
        <v>18</v>
      </c>
      <c r="F116" s="171"/>
      <c r="G116" s="171" t="s">
        <v>59</v>
      </c>
      <c r="H116" s="171" t="s">
        <v>379</v>
      </c>
      <c r="I116" s="171"/>
      <c r="J116" s="171"/>
      <c r="K116" s="233" t="s">
        <v>380</v>
      </c>
      <c r="L116" s="315" t="s">
        <v>279</v>
      </c>
      <c r="M116" s="171" t="s">
        <v>49</v>
      </c>
      <c r="N116" s="171" t="s">
        <v>189</v>
      </c>
      <c r="O116" s="171">
        <v>1</v>
      </c>
      <c r="P116" s="259"/>
      <c r="Q116" s="259"/>
      <c r="R116" s="188">
        <v>15</v>
      </c>
    </row>
    <row r="117" spans="1:19" customHeight="1" ht="18" s="198" customFormat="1">
      <c r="A117" s="308">
        <v>105</v>
      </c>
      <c r="B117" s="370" t="s">
        <v>381</v>
      </c>
      <c r="C117" s="171" t="s">
        <v>335</v>
      </c>
      <c r="D117" s="371" t="s">
        <v>382</v>
      </c>
      <c r="E117" s="171"/>
      <c r="F117" s="171" t="s">
        <v>19</v>
      </c>
      <c r="G117" s="171" t="s">
        <v>37</v>
      </c>
      <c r="H117" s="171" t="s">
        <v>167</v>
      </c>
      <c r="I117" s="171"/>
      <c r="J117" s="367"/>
      <c r="K117" s="370" t="s">
        <v>238</v>
      </c>
      <c r="L117" s="171" t="s">
        <v>62</v>
      </c>
      <c r="M117" s="171" t="s">
        <v>49</v>
      </c>
      <c r="N117" s="171" t="s">
        <v>42</v>
      </c>
      <c r="O117" s="171">
        <v>1</v>
      </c>
      <c r="P117" s="259"/>
      <c r="Q117" s="259"/>
      <c r="R117" s="188">
        <v>16</v>
      </c>
    </row>
    <row r="118" spans="1:19" customHeight="1" ht="18" s="198" customFormat="1">
      <c r="A118" s="308">
        <v>106</v>
      </c>
      <c r="B118" s="233" t="s">
        <v>383</v>
      </c>
      <c r="C118" s="171" t="s">
        <v>335</v>
      </c>
      <c r="D118" s="239" t="s">
        <v>384</v>
      </c>
      <c r="E118" s="171" t="s">
        <v>18</v>
      </c>
      <c r="F118" s="171"/>
      <c r="G118" s="171" t="s">
        <v>37</v>
      </c>
      <c r="H118" s="171" t="s">
        <v>174</v>
      </c>
      <c r="I118" s="171"/>
      <c r="J118" s="171"/>
      <c r="K118" s="233" t="s">
        <v>385</v>
      </c>
      <c r="L118" s="171" t="s">
        <v>53</v>
      </c>
      <c r="M118" s="171" t="s">
        <v>49</v>
      </c>
      <c r="N118" s="171" t="s">
        <v>42</v>
      </c>
      <c r="O118" s="171">
        <v>1</v>
      </c>
      <c r="P118" s="259"/>
      <c r="Q118" s="259"/>
      <c r="R118" s="188">
        <v>17</v>
      </c>
    </row>
    <row r="119" spans="1:19" customHeight="1" ht="18" s="198" customFormat="1">
      <c r="A119" s="308">
        <v>107</v>
      </c>
      <c r="B119" s="366" t="s">
        <v>386</v>
      </c>
      <c r="C119" s="171" t="s">
        <v>335</v>
      </c>
      <c r="D119" s="239" t="s">
        <v>387</v>
      </c>
      <c r="E119" s="171"/>
      <c r="F119" s="171" t="s">
        <v>19</v>
      </c>
      <c r="G119" s="171" t="s">
        <v>37</v>
      </c>
      <c r="H119" s="171" t="s">
        <v>240</v>
      </c>
      <c r="I119" s="171"/>
      <c r="J119" s="367"/>
      <c r="K119" s="366" t="s">
        <v>199</v>
      </c>
      <c r="L119" s="233" t="s">
        <v>196</v>
      </c>
      <c r="M119" s="171" t="s">
        <v>49</v>
      </c>
      <c r="N119" s="171" t="s">
        <v>42</v>
      </c>
      <c r="O119" s="171">
        <v>1</v>
      </c>
      <c r="P119" s="259"/>
      <c r="Q119" s="259"/>
      <c r="R119" s="188">
        <v>18</v>
      </c>
    </row>
    <row r="120" spans="1:19" customHeight="1" ht="18" s="198" customFormat="1">
      <c r="A120" s="308">
        <v>108</v>
      </c>
      <c r="B120" s="233" t="s">
        <v>388</v>
      </c>
      <c r="C120" s="171" t="s">
        <v>335</v>
      </c>
      <c r="D120" s="239" t="s">
        <v>389</v>
      </c>
      <c r="E120" s="171" t="s">
        <v>18</v>
      </c>
      <c r="F120" s="171"/>
      <c r="G120" s="171" t="s">
        <v>59</v>
      </c>
      <c r="H120" s="171" t="s">
        <v>379</v>
      </c>
      <c r="I120" s="171"/>
      <c r="J120" s="171"/>
      <c r="K120" s="233" t="s">
        <v>390</v>
      </c>
      <c r="L120" s="315" t="s">
        <v>279</v>
      </c>
      <c r="M120" s="171" t="s">
        <v>49</v>
      </c>
      <c r="N120" s="171" t="s">
        <v>189</v>
      </c>
      <c r="O120" s="171">
        <v>1</v>
      </c>
      <c r="P120" s="259"/>
      <c r="Q120" s="259"/>
      <c r="R120" s="188">
        <v>19</v>
      </c>
      <c r="S120" s="198">
        <v>19</v>
      </c>
    </row>
    <row r="121" spans="1:19" customHeight="1" ht="18" s="198" customFormat="1">
      <c r="A121" s="308">
        <v>109</v>
      </c>
      <c r="B121" s="233" t="s">
        <v>391</v>
      </c>
      <c r="C121" s="171" t="s">
        <v>392</v>
      </c>
      <c r="D121" s="239" t="s">
        <v>393</v>
      </c>
      <c r="E121" s="171" t="s">
        <v>36</v>
      </c>
      <c r="F121" s="171"/>
      <c r="G121" s="171" t="s">
        <v>37</v>
      </c>
      <c r="H121" s="171" t="s">
        <v>240</v>
      </c>
      <c r="I121" s="171"/>
      <c r="J121" s="367"/>
      <c r="K121" s="366" t="s">
        <v>394</v>
      </c>
      <c r="L121" s="315" t="s">
        <v>279</v>
      </c>
      <c r="M121" s="171" t="s">
        <v>49</v>
      </c>
      <c r="N121" s="171" t="s">
        <v>42</v>
      </c>
      <c r="O121" s="171">
        <v>1</v>
      </c>
      <c r="P121" s="259"/>
      <c r="Q121" s="259"/>
      <c r="R121" s="188">
        <v>1</v>
      </c>
    </row>
    <row r="122" spans="1:19" customHeight="1" ht="18" s="198" customFormat="1">
      <c r="A122" s="308">
        <v>110</v>
      </c>
      <c r="B122" s="369" t="s">
        <v>395</v>
      </c>
      <c r="C122" s="171" t="s">
        <v>392</v>
      </c>
      <c r="D122" s="361" t="s">
        <v>396</v>
      </c>
      <c r="E122" s="361" t="s">
        <v>36</v>
      </c>
      <c r="F122" s="361"/>
      <c r="G122" s="361" t="s">
        <v>59</v>
      </c>
      <c r="H122" s="361" t="s">
        <v>185</v>
      </c>
      <c r="I122" s="171"/>
      <c r="J122" s="361"/>
      <c r="K122" s="369" t="s">
        <v>397</v>
      </c>
      <c r="L122" s="171" t="s">
        <v>62</v>
      </c>
      <c r="M122" s="171" t="s">
        <v>49</v>
      </c>
      <c r="N122" s="171" t="s">
        <v>42</v>
      </c>
      <c r="O122" s="171">
        <v>1</v>
      </c>
      <c r="P122" s="259"/>
      <c r="Q122" s="259"/>
      <c r="R122" s="188">
        <v>2</v>
      </c>
    </row>
    <row r="123" spans="1:19" customHeight="1" ht="18" s="198" customFormat="1">
      <c r="A123" s="308">
        <v>111</v>
      </c>
      <c r="B123" s="233" t="s">
        <v>398</v>
      </c>
      <c r="C123" s="171" t="s">
        <v>392</v>
      </c>
      <c r="D123" s="361" t="s">
        <v>399</v>
      </c>
      <c r="E123" s="361" t="s">
        <v>36</v>
      </c>
      <c r="F123" s="361"/>
      <c r="G123" s="171" t="s">
        <v>37</v>
      </c>
      <c r="H123" s="361" t="s">
        <v>180</v>
      </c>
      <c r="I123" s="171"/>
      <c r="J123" s="361"/>
      <c r="K123" s="369" t="s">
        <v>400</v>
      </c>
      <c r="L123" s="171" t="s">
        <v>40</v>
      </c>
      <c r="M123" s="171" t="s">
        <v>49</v>
      </c>
      <c r="N123" s="171" t="s">
        <v>42</v>
      </c>
      <c r="O123" s="171">
        <v>1</v>
      </c>
      <c r="P123" s="259"/>
      <c r="Q123" s="259"/>
      <c r="R123" s="188">
        <v>3</v>
      </c>
    </row>
    <row r="124" spans="1:19" customHeight="1" ht="18" s="198" customFormat="1">
      <c r="A124" s="308">
        <v>112</v>
      </c>
      <c r="B124" s="233" t="s">
        <v>401</v>
      </c>
      <c r="C124" s="171" t="s">
        <v>392</v>
      </c>
      <c r="D124" s="171" t="s">
        <v>402</v>
      </c>
      <c r="E124" s="171"/>
      <c r="F124" s="171" t="s">
        <v>19</v>
      </c>
      <c r="G124" s="171" t="s">
        <v>59</v>
      </c>
      <c r="H124" s="171" t="s">
        <v>353</v>
      </c>
      <c r="I124" s="171"/>
      <c r="J124" s="171"/>
      <c r="K124" s="233" t="s">
        <v>403</v>
      </c>
      <c r="L124" s="315" t="s">
        <v>279</v>
      </c>
      <c r="M124" s="171" t="s">
        <v>49</v>
      </c>
      <c r="N124" s="171" t="s">
        <v>189</v>
      </c>
      <c r="O124" s="171">
        <v>1</v>
      </c>
      <c r="P124" s="259"/>
      <c r="Q124" s="259"/>
      <c r="R124" s="188">
        <v>4</v>
      </c>
    </row>
    <row r="125" spans="1:19" customHeight="1" ht="18" s="198" customFormat="1">
      <c r="A125" s="308">
        <v>113</v>
      </c>
      <c r="B125" s="233" t="s">
        <v>404</v>
      </c>
      <c r="C125" s="171" t="s">
        <v>392</v>
      </c>
      <c r="D125" s="171" t="s">
        <v>405</v>
      </c>
      <c r="E125" s="171" t="s">
        <v>36</v>
      </c>
      <c r="F125" s="171"/>
      <c r="G125" s="171" t="s">
        <v>59</v>
      </c>
      <c r="H125" s="171" t="s">
        <v>353</v>
      </c>
      <c r="I125" s="171"/>
      <c r="J125" s="171"/>
      <c r="K125" s="233" t="s">
        <v>406</v>
      </c>
      <c r="L125" s="315" t="s">
        <v>279</v>
      </c>
      <c r="M125" s="171" t="s">
        <v>49</v>
      </c>
      <c r="N125" s="171" t="s">
        <v>189</v>
      </c>
      <c r="O125" s="171">
        <v>1</v>
      </c>
      <c r="P125" s="259"/>
      <c r="Q125" s="259"/>
      <c r="R125" s="188">
        <v>5</v>
      </c>
    </row>
    <row r="126" spans="1:19" customHeight="1" ht="18" s="198" customFormat="1">
      <c r="A126" s="308">
        <v>114</v>
      </c>
      <c r="B126" s="370" t="s">
        <v>407</v>
      </c>
      <c r="C126" s="171" t="s">
        <v>392</v>
      </c>
      <c r="D126" s="371" t="s">
        <v>408</v>
      </c>
      <c r="E126" s="171" t="s">
        <v>36</v>
      </c>
      <c r="F126" s="171"/>
      <c r="G126" s="171" t="s">
        <v>59</v>
      </c>
      <c r="H126" s="171" t="s">
        <v>202</v>
      </c>
      <c r="I126" s="171"/>
      <c r="J126" s="367"/>
      <c r="K126" s="370" t="s">
        <v>409</v>
      </c>
      <c r="L126" s="171" t="s">
        <v>62</v>
      </c>
      <c r="M126" s="171" t="s">
        <v>49</v>
      </c>
      <c r="N126" s="171" t="s">
        <v>42</v>
      </c>
      <c r="O126" s="171">
        <v>1</v>
      </c>
      <c r="P126" s="259"/>
      <c r="Q126" s="259"/>
      <c r="R126" s="188">
        <v>6</v>
      </c>
    </row>
    <row r="127" spans="1:19" customHeight="1" ht="18" s="198" customFormat="1">
      <c r="A127" s="308">
        <v>115</v>
      </c>
      <c r="B127" s="369" t="s">
        <v>410</v>
      </c>
      <c r="C127" s="171" t="s">
        <v>392</v>
      </c>
      <c r="D127" s="361" t="s">
        <v>411</v>
      </c>
      <c r="E127" s="361"/>
      <c r="F127" s="361" t="s">
        <v>19</v>
      </c>
      <c r="G127" s="361" t="s">
        <v>59</v>
      </c>
      <c r="H127" s="361" t="s">
        <v>341</v>
      </c>
      <c r="I127" s="171"/>
      <c r="J127" s="361"/>
      <c r="K127" s="369" t="s">
        <v>412</v>
      </c>
      <c r="L127" s="171" t="s">
        <v>62</v>
      </c>
      <c r="M127" s="171" t="s">
        <v>49</v>
      </c>
      <c r="N127" s="171" t="s">
        <v>42</v>
      </c>
      <c r="O127" s="171">
        <v>1</v>
      </c>
      <c r="P127" s="259"/>
      <c r="Q127" s="259"/>
      <c r="R127" s="188">
        <v>7</v>
      </c>
    </row>
    <row r="128" spans="1:19" customHeight="1" ht="18" s="198" customFormat="1">
      <c r="A128" s="308">
        <v>116</v>
      </c>
      <c r="B128" s="369" t="s">
        <v>413</v>
      </c>
      <c r="C128" s="171" t="s">
        <v>392</v>
      </c>
      <c r="D128" s="361" t="s">
        <v>414</v>
      </c>
      <c r="E128" s="361"/>
      <c r="F128" s="361" t="s">
        <v>19</v>
      </c>
      <c r="G128" s="171" t="s">
        <v>37</v>
      </c>
      <c r="H128" s="361" t="s">
        <v>185</v>
      </c>
      <c r="I128" s="171"/>
      <c r="J128" s="361"/>
      <c r="K128" s="369" t="s">
        <v>415</v>
      </c>
      <c r="L128" s="171" t="s">
        <v>53</v>
      </c>
      <c r="M128" s="171" t="s">
        <v>49</v>
      </c>
      <c r="N128" s="171" t="s">
        <v>42</v>
      </c>
      <c r="O128" s="171">
        <v>1</v>
      </c>
      <c r="P128" s="259"/>
      <c r="Q128" s="259"/>
      <c r="R128" s="188">
        <v>8</v>
      </c>
    </row>
    <row r="129" spans="1:19" customHeight="1" ht="18" s="198" customFormat="1">
      <c r="A129" s="308">
        <v>117</v>
      </c>
      <c r="B129" s="233" t="s">
        <v>416</v>
      </c>
      <c r="C129" s="171" t="s">
        <v>392</v>
      </c>
      <c r="D129" s="171" t="s">
        <v>417</v>
      </c>
      <c r="E129" s="171"/>
      <c r="F129" s="171" t="s">
        <v>19</v>
      </c>
      <c r="G129" s="171" t="s">
        <v>37</v>
      </c>
      <c r="H129" s="171" t="s">
        <v>78</v>
      </c>
      <c r="I129" s="171"/>
      <c r="J129" s="171"/>
      <c r="K129" s="233" t="s">
        <v>418</v>
      </c>
      <c r="L129" s="171" t="s">
        <v>40</v>
      </c>
      <c r="M129" s="171" t="s">
        <v>49</v>
      </c>
      <c r="N129" s="171" t="s">
        <v>189</v>
      </c>
      <c r="O129" s="171">
        <v>1</v>
      </c>
      <c r="P129" s="259"/>
      <c r="Q129" s="259"/>
      <c r="R129" s="188">
        <v>9</v>
      </c>
    </row>
    <row r="130" spans="1:19" customHeight="1" ht="18" s="198" customFormat="1">
      <c r="A130" s="308">
        <v>118</v>
      </c>
      <c r="B130" s="233" t="s">
        <v>419</v>
      </c>
      <c r="C130" s="171" t="s">
        <v>392</v>
      </c>
      <c r="D130" s="239" t="s">
        <v>420</v>
      </c>
      <c r="E130" s="171"/>
      <c r="F130" s="171" t="s">
        <v>19</v>
      </c>
      <c r="G130" s="171" t="s">
        <v>37</v>
      </c>
      <c r="H130" s="171" t="s">
        <v>240</v>
      </c>
      <c r="I130" s="171"/>
      <c r="J130" s="367"/>
      <c r="K130" s="366" t="s">
        <v>421</v>
      </c>
      <c r="L130" s="171" t="s">
        <v>48</v>
      </c>
      <c r="M130" s="171" t="s">
        <v>49</v>
      </c>
      <c r="N130" s="171" t="s">
        <v>42</v>
      </c>
      <c r="O130" s="171">
        <v>1</v>
      </c>
      <c r="P130" s="259"/>
      <c r="Q130" s="259"/>
      <c r="R130" s="188">
        <v>10</v>
      </c>
    </row>
    <row r="131" spans="1:19" customHeight="1" ht="18" s="198" customFormat="1">
      <c r="A131" s="308">
        <v>119</v>
      </c>
      <c r="B131" s="369" t="s">
        <v>422</v>
      </c>
      <c r="C131" s="171" t="s">
        <v>392</v>
      </c>
      <c r="D131" s="372" t="s">
        <v>423</v>
      </c>
      <c r="E131" s="361" t="s">
        <v>36</v>
      </c>
      <c r="F131" s="361"/>
      <c r="G131" s="361" t="s">
        <v>59</v>
      </c>
      <c r="H131" s="361" t="s">
        <v>240</v>
      </c>
      <c r="I131" s="171"/>
      <c r="J131" s="361"/>
      <c r="K131" s="369" t="s">
        <v>424</v>
      </c>
      <c r="L131" s="315" t="s">
        <v>279</v>
      </c>
      <c r="M131" s="171" t="s">
        <v>49</v>
      </c>
      <c r="N131" s="171" t="s">
        <v>42</v>
      </c>
      <c r="O131" s="171">
        <v>1</v>
      </c>
      <c r="P131" s="259"/>
      <c r="Q131" s="259"/>
      <c r="R131" s="188">
        <v>11</v>
      </c>
    </row>
    <row r="132" spans="1:19" customHeight="1" ht="18" s="198" customFormat="1">
      <c r="A132" s="308">
        <v>120</v>
      </c>
      <c r="B132" s="320" t="s">
        <v>425</v>
      </c>
      <c r="C132" s="171" t="s">
        <v>392</v>
      </c>
      <c r="D132" s="321" t="s">
        <v>426</v>
      </c>
      <c r="E132" s="180"/>
      <c r="F132" s="180" t="s">
        <v>19</v>
      </c>
      <c r="G132" s="171" t="s">
        <v>37</v>
      </c>
      <c r="H132" s="180" t="s">
        <v>135</v>
      </c>
      <c r="I132" s="180"/>
      <c r="J132" s="180"/>
      <c r="K132" s="322" t="s">
        <v>307</v>
      </c>
      <c r="L132" s="320" t="s">
        <v>40</v>
      </c>
      <c r="M132" s="180" t="s">
        <v>41</v>
      </c>
      <c r="N132" s="171" t="s">
        <v>189</v>
      </c>
      <c r="O132" s="171">
        <v>1</v>
      </c>
      <c r="P132" s="259"/>
      <c r="Q132" s="259"/>
      <c r="R132" s="188">
        <v>12</v>
      </c>
    </row>
    <row r="133" spans="1:19" customHeight="1" ht="18" s="198" customFormat="1">
      <c r="A133" s="308">
        <v>121</v>
      </c>
      <c r="B133" s="320" t="s">
        <v>427</v>
      </c>
      <c r="C133" s="171" t="s">
        <v>392</v>
      </c>
      <c r="D133" s="180" t="s">
        <v>428</v>
      </c>
      <c r="E133" s="180" t="s">
        <v>36</v>
      </c>
      <c r="F133" s="180"/>
      <c r="G133" s="171" t="s">
        <v>37</v>
      </c>
      <c r="H133" s="180" t="s">
        <v>135</v>
      </c>
      <c r="I133" s="180"/>
      <c r="J133" s="180"/>
      <c r="K133" s="322" t="s">
        <v>39</v>
      </c>
      <c r="L133" s="320" t="s">
        <v>40</v>
      </c>
      <c r="M133" s="180" t="s">
        <v>41</v>
      </c>
      <c r="N133" s="171" t="s">
        <v>189</v>
      </c>
      <c r="O133" s="171">
        <v>1</v>
      </c>
      <c r="P133" s="259"/>
      <c r="Q133" s="259"/>
      <c r="R133" s="188">
        <v>13</v>
      </c>
    </row>
    <row r="134" spans="1:19" customHeight="1" ht="18" s="198" customFormat="1">
      <c r="A134" s="308">
        <v>122</v>
      </c>
      <c r="B134" s="320" t="s">
        <v>429</v>
      </c>
      <c r="C134" s="171" t="s">
        <v>392</v>
      </c>
      <c r="D134" s="180" t="s">
        <v>430</v>
      </c>
      <c r="E134" s="180" t="s">
        <v>36</v>
      </c>
      <c r="F134" s="180"/>
      <c r="G134" s="171" t="s">
        <v>37</v>
      </c>
      <c r="H134" s="180" t="s">
        <v>135</v>
      </c>
      <c r="I134" s="180"/>
      <c r="J134" s="180"/>
      <c r="K134" s="322" t="s">
        <v>431</v>
      </c>
      <c r="L134" s="320" t="s">
        <v>40</v>
      </c>
      <c r="M134" s="180" t="s">
        <v>41</v>
      </c>
      <c r="N134" s="171" t="s">
        <v>189</v>
      </c>
      <c r="O134" s="171">
        <v>1</v>
      </c>
      <c r="P134" s="259"/>
      <c r="Q134" s="259"/>
      <c r="R134" s="188">
        <v>14</v>
      </c>
    </row>
    <row r="135" spans="1:19" customHeight="1" ht="18" s="198" customFormat="1">
      <c r="A135" s="308">
        <v>123</v>
      </c>
      <c r="B135" s="233" t="s">
        <v>432</v>
      </c>
      <c r="C135" s="171" t="s">
        <v>392</v>
      </c>
      <c r="D135" s="239" t="s">
        <v>433</v>
      </c>
      <c r="E135" s="171"/>
      <c r="F135" s="171" t="s">
        <v>19</v>
      </c>
      <c r="G135" s="171" t="s">
        <v>37</v>
      </c>
      <c r="H135" s="171" t="s">
        <v>316</v>
      </c>
      <c r="I135" s="171"/>
      <c r="J135" s="171"/>
      <c r="K135" s="233" t="s">
        <v>434</v>
      </c>
      <c r="L135" s="171" t="s">
        <v>53</v>
      </c>
      <c r="M135" s="171" t="s">
        <v>49</v>
      </c>
      <c r="N135" s="171" t="s">
        <v>42</v>
      </c>
      <c r="O135" s="171">
        <v>1</v>
      </c>
      <c r="P135" s="259"/>
      <c r="Q135" s="259"/>
      <c r="R135" s="188">
        <v>15</v>
      </c>
    </row>
    <row r="136" spans="1:19" customHeight="1" ht="18" s="198" customFormat="1">
      <c r="A136" s="308">
        <v>124</v>
      </c>
      <c r="B136" s="366" t="s">
        <v>435</v>
      </c>
      <c r="C136" s="171" t="s">
        <v>392</v>
      </c>
      <c r="D136" s="239" t="s">
        <v>436</v>
      </c>
      <c r="E136" s="171" t="s">
        <v>36</v>
      </c>
      <c r="F136" s="171"/>
      <c r="G136" s="171" t="s">
        <v>37</v>
      </c>
      <c r="H136" s="171" t="s">
        <v>224</v>
      </c>
      <c r="I136" s="171"/>
      <c r="J136" s="367"/>
      <c r="K136" s="366" t="s">
        <v>320</v>
      </c>
      <c r="L136" s="315" t="s">
        <v>279</v>
      </c>
      <c r="M136" s="171" t="s">
        <v>49</v>
      </c>
      <c r="N136" s="171" t="s">
        <v>42</v>
      </c>
      <c r="O136" s="171">
        <v>1</v>
      </c>
      <c r="P136" s="259"/>
      <c r="Q136" s="259"/>
      <c r="R136" s="188">
        <v>16</v>
      </c>
    </row>
    <row r="137" spans="1:19" customHeight="1" ht="18" s="198" customFormat="1">
      <c r="A137" s="308">
        <v>125</v>
      </c>
      <c r="B137" s="370" t="s">
        <v>437</v>
      </c>
      <c r="C137" s="171" t="s">
        <v>392</v>
      </c>
      <c r="D137" s="371" t="s">
        <v>438</v>
      </c>
      <c r="E137" s="171"/>
      <c r="F137" s="171" t="s">
        <v>19</v>
      </c>
      <c r="G137" s="171" t="s">
        <v>37</v>
      </c>
      <c r="H137" s="171" t="s">
        <v>237</v>
      </c>
      <c r="I137" s="171"/>
      <c r="J137" s="367"/>
      <c r="K137" s="370" t="s">
        <v>439</v>
      </c>
      <c r="L137" s="171" t="s">
        <v>62</v>
      </c>
      <c r="M137" s="171" t="s">
        <v>49</v>
      </c>
      <c r="N137" s="171" t="s">
        <v>42</v>
      </c>
      <c r="O137" s="171">
        <v>1</v>
      </c>
      <c r="P137" s="259"/>
      <c r="Q137" s="259"/>
      <c r="R137" s="188">
        <v>17</v>
      </c>
    </row>
    <row r="138" spans="1:19" customHeight="1" ht="18" s="198" customFormat="1">
      <c r="A138" s="308">
        <v>126</v>
      </c>
      <c r="B138" s="233" t="s">
        <v>440</v>
      </c>
      <c r="C138" s="171" t="s">
        <v>392</v>
      </c>
      <c r="D138" s="171" t="s">
        <v>441</v>
      </c>
      <c r="E138" s="171" t="s">
        <v>36</v>
      </c>
      <c r="F138" s="171"/>
      <c r="G138" s="171" t="s">
        <v>37</v>
      </c>
      <c r="H138" s="171" t="s">
        <v>38</v>
      </c>
      <c r="I138" s="171"/>
      <c r="J138" s="171"/>
      <c r="K138" s="260" t="s">
        <v>267</v>
      </c>
      <c r="L138" s="233" t="s">
        <v>40</v>
      </c>
      <c r="M138" s="171" t="s">
        <v>41</v>
      </c>
      <c r="N138" s="171" t="s">
        <v>189</v>
      </c>
      <c r="O138" s="171">
        <v>1</v>
      </c>
      <c r="P138" s="259"/>
      <c r="Q138" s="259"/>
      <c r="R138" s="188">
        <v>18</v>
      </c>
    </row>
    <row r="139" spans="1:19" customHeight="1" ht="18" s="198" customFormat="1">
      <c r="A139" s="308">
        <v>127</v>
      </c>
      <c r="B139" s="233" t="s">
        <v>442</v>
      </c>
      <c r="C139" s="171" t="s">
        <v>392</v>
      </c>
      <c r="D139" s="239" t="s">
        <v>443</v>
      </c>
      <c r="E139" s="171" t="s">
        <v>36</v>
      </c>
      <c r="F139" s="171"/>
      <c r="G139" s="171" t="s">
        <v>37</v>
      </c>
      <c r="H139" s="171" t="s">
        <v>38</v>
      </c>
      <c r="I139" s="171"/>
      <c r="J139" s="171"/>
      <c r="K139" s="260" t="s">
        <v>444</v>
      </c>
      <c r="L139" s="233" t="s">
        <v>40</v>
      </c>
      <c r="M139" s="171" t="s">
        <v>41</v>
      </c>
      <c r="N139" s="171" t="s">
        <v>189</v>
      </c>
      <c r="O139" s="171">
        <v>1</v>
      </c>
      <c r="P139" s="259"/>
      <c r="Q139" s="259"/>
      <c r="R139" s="188">
        <v>19</v>
      </c>
    </row>
    <row r="140" spans="1:19" customHeight="1" ht="18" s="198" customFormat="1">
      <c r="A140" s="308">
        <v>128</v>
      </c>
      <c r="B140" s="233" t="s">
        <v>445</v>
      </c>
      <c r="C140" s="171" t="s">
        <v>392</v>
      </c>
      <c r="D140" s="239" t="s">
        <v>446</v>
      </c>
      <c r="E140" s="171"/>
      <c r="F140" s="171" t="s">
        <v>19</v>
      </c>
      <c r="G140" s="171" t="s">
        <v>37</v>
      </c>
      <c r="H140" s="171" t="s">
        <v>38</v>
      </c>
      <c r="I140" s="171"/>
      <c r="J140" s="171"/>
      <c r="K140" s="260" t="s">
        <v>447</v>
      </c>
      <c r="L140" s="233" t="s">
        <v>40</v>
      </c>
      <c r="M140" s="171" t="s">
        <v>41</v>
      </c>
      <c r="N140" s="171" t="s">
        <v>189</v>
      </c>
      <c r="O140" s="171">
        <v>1</v>
      </c>
      <c r="P140" s="259"/>
      <c r="Q140" s="259"/>
      <c r="R140" s="188">
        <v>20</v>
      </c>
    </row>
    <row r="141" spans="1:19" customHeight="1" ht="18" s="198" customFormat="1">
      <c r="A141" s="308">
        <v>129</v>
      </c>
      <c r="B141" s="233" t="s">
        <v>448</v>
      </c>
      <c r="C141" s="171" t="s">
        <v>392</v>
      </c>
      <c r="D141" s="239" t="s">
        <v>449</v>
      </c>
      <c r="E141" s="171"/>
      <c r="F141" s="171" t="s">
        <v>19</v>
      </c>
      <c r="G141" s="171" t="s">
        <v>59</v>
      </c>
      <c r="H141" s="171" t="s">
        <v>277</v>
      </c>
      <c r="I141" s="171"/>
      <c r="J141" s="171"/>
      <c r="K141" s="260" t="s">
        <v>450</v>
      </c>
      <c r="L141" s="315" t="s">
        <v>279</v>
      </c>
      <c r="M141" s="171" t="s">
        <v>41</v>
      </c>
      <c r="N141" s="171" t="s">
        <v>189</v>
      </c>
      <c r="O141" s="171">
        <v>1</v>
      </c>
      <c r="P141" s="259"/>
      <c r="Q141" s="259"/>
      <c r="R141" s="188">
        <v>21</v>
      </c>
      <c r="S141" s="198">
        <v>21</v>
      </c>
    </row>
    <row r="142" spans="1:19" customHeight="1" ht="18" s="198" customFormat="1">
      <c r="A142" s="308">
        <v>130</v>
      </c>
      <c r="B142" s="370" t="s">
        <v>451</v>
      </c>
      <c r="C142" s="171" t="s">
        <v>452</v>
      </c>
      <c r="D142" s="371" t="s">
        <v>453</v>
      </c>
      <c r="E142" s="171" t="s">
        <v>18</v>
      </c>
      <c r="F142" s="171"/>
      <c r="G142" s="171" t="s">
        <v>37</v>
      </c>
      <c r="H142" s="171" t="s">
        <v>167</v>
      </c>
      <c r="I142" s="171"/>
      <c r="J142" s="367"/>
      <c r="K142" s="370" t="s">
        <v>454</v>
      </c>
      <c r="L142" s="171" t="s">
        <v>62</v>
      </c>
      <c r="M142" s="171" t="s">
        <v>49</v>
      </c>
      <c r="N142" s="171" t="s">
        <v>42</v>
      </c>
      <c r="O142" s="171">
        <v>1</v>
      </c>
      <c r="P142" s="259"/>
      <c r="Q142" s="259"/>
      <c r="R142" s="188">
        <v>1</v>
      </c>
    </row>
    <row r="143" spans="1:19" customHeight="1" ht="18" s="198" customFormat="1">
      <c r="A143" s="308">
        <v>131</v>
      </c>
      <c r="B143" s="370" t="s">
        <v>455</v>
      </c>
      <c r="C143" s="171" t="s">
        <v>452</v>
      </c>
      <c r="D143" s="371" t="s">
        <v>456</v>
      </c>
      <c r="E143" s="171"/>
      <c r="F143" s="171" t="s">
        <v>19</v>
      </c>
      <c r="G143" s="171" t="s">
        <v>37</v>
      </c>
      <c r="H143" s="171" t="s">
        <v>237</v>
      </c>
      <c r="I143" s="171"/>
      <c r="J143" s="367"/>
      <c r="K143" s="370" t="s">
        <v>457</v>
      </c>
      <c r="L143" s="171" t="s">
        <v>62</v>
      </c>
      <c r="M143" s="171" t="s">
        <v>49</v>
      </c>
      <c r="N143" s="171" t="s">
        <v>42</v>
      </c>
      <c r="O143" s="171">
        <v>1</v>
      </c>
      <c r="P143" s="259"/>
      <c r="Q143" s="259"/>
      <c r="R143" s="188">
        <v>2</v>
      </c>
    </row>
    <row r="144" spans="1:19" customHeight="1" ht="18" s="198" customFormat="1">
      <c r="A144" s="308">
        <v>132</v>
      </c>
      <c r="B144" s="233" t="s">
        <v>458</v>
      </c>
      <c r="C144" s="171" t="s">
        <v>452</v>
      </c>
      <c r="D144" s="171" t="s">
        <v>459</v>
      </c>
      <c r="E144" s="171" t="s">
        <v>36</v>
      </c>
      <c r="F144" s="171"/>
      <c r="G144" s="171" t="s">
        <v>37</v>
      </c>
      <c r="H144" s="171" t="s">
        <v>78</v>
      </c>
      <c r="I144" s="171"/>
      <c r="J144" s="171"/>
      <c r="K144" s="233" t="s">
        <v>460</v>
      </c>
      <c r="L144" s="171" t="s">
        <v>40</v>
      </c>
      <c r="M144" s="171" t="s">
        <v>49</v>
      </c>
      <c r="N144" s="171" t="s">
        <v>189</v>
      </c>
      <c r="O144" s="171">
        <v>1</v>
      </c>
      <c r="P144" s="259"/>
      <c r="Q144" s="259"/>
      <c r="R144" s="188">
        <v>3</v>
      </c>
    </row>
    <row r="145" spans="1:19" customHeight="1" ht="18" s="198" customFormat="1">
      <c r="A145" s="308">
        <v>133</v>
      </c>
      <c r="B145" s="233" t="s">
        <v>461</v>
      </c>
      <c r="C145" s="171" t="s">
        <v>452</v>
      </c>
      <c r="D145" s="239" t="s">
        <v>462</v>
      </c>
      <c r="E145" s="171"/>
      <c r="F145" s="171" t="s">
        <v>19</v>
      </c>
      <c r="G145" s="171" t="s">
        <v>37</v>
      </c>
      <c r="H145" s="171" t="s">
        <v>135</v>
      </c>
      <c r="I145" s="171"/>
      <c r="J145" s="171"/>
      <c r="K145" s="233" t="s">
        <v>221</v>
      </c>
      <c r="L145" s="171" t="s">
        <v>40</v>
      </c>
      <c r="M145" s="171" t="s">
        <v>49</v>
      </c>
      <c r="N145" s="171" t="s">
        <v>189</v>
      </c>
      <c r="O145" s="171">
        <v>1</v>
      </c>
      <c r="P145" s="259"/>
      <c r="Q145" s="259"/>
      <c r="R145" s="188">
        <v>4</v>
      </c>
    </row>
    <row r="146" spans="1:19" customHeight="1" ht="18" s="198" customFormat="1">
      <c r="A146" s="308">
        <v>134</v>
      </c>
      <c r="B146" s="233" t="s">
        <v>463</v>
      </c>
      <c r="C146" s="171" t="s">
        <v>452</v>
      </c>
      <c r="D146" s="171" t="s">
        <v>464</v>
      </c>
      <c r="E146" s="171"/>
      <c r="F146" s="171" t="s">
        <v>19</v>
      </c>
      <c r="G146" s="171" t="s">
        <v>59</v>
      </c>
      <c r="H146" s="171" t="s">
        <v>353</v>
      </c>
      <c r="I146" s="171"/>
      <c r="J146" s="171"/>
      <c r="K146" s="233" t="s">
        <v>465</v>
      </c>
      <c r="L146" s="315" t="s">
        <v>279</v>
      </c>
      <c r="M146" s="171" t="s">
        <v>49</v>
      </c>
      <c r="N146" s="171" t="s">
        <v>189</v>
      </c>
      <c r="O146" s="171">
        <v>1</v>
      </c>
      <c r="P146" s="259"/>
      <c r="Q146" s="259"/>
      <c r="R146" s="188">
        <v>5</v>
      </c>
    </row>
    <row r="147" spans="1:19" customHeight="1" ht="18" s="198" customFormat="1">
      <c r="A147" s="308">
        <v>135</v>
      </c>
      <c r="B147" s="233" t="s">
        <v>466</v>
      </c>
      <c r="C147" s="171" t="s">
        <v>452</v>
      </c>
      <c r="D147" s="238" t="s">
        <v>467</v>
      </c>
      <c r="E147" s="171" t="s">
        <v>18</v>
      </c>
      <c r="F147" s="171"/>
      <c r="G147" s="171" t="s">
        <v>37</v>
      </c>
      <c r="H147" s="171" t="s">
        <v>38</v>
      </c>
      <c r="I147" s="171"/>
      <c r="J147" s="171"/>
      <c r="K147" s="233" t="s">
        <v>320</v>
      </c>
      <c r="L147" s="171" t="s">
        <v>53</v>
      </c>
      <c r="M147" s="171" t="s">
        <v>49</v>
      </c>
      <c r="N147" s="171" t="s">
        <v>42</v>
      </c>
      <c r="O147" s="171">
        <v>1</v>
      </c>
      <c r="P147" s="259"/>
      <c r="Q147" s="259"/>
      <c r="R147" s="188">
        <v>6</v>
      </c>
    </row>
    <row r="148" spans="1:19" customHeight="1" ht="18" s="198" customFormat="1">
      <c r="A148" s="308">
        <v>136</v>
      </c>
      <c r="B148" s="370" t="s">
        <v>468</v>
      </c>
      <c r="C148" s="171" t="s">
        <v>452</v>
      </c>
      <c r="D148" s="371" t="s">
        <v>469</v>
      </c>
      <c r="E148" s="171" t="s">
        <v>18</v>
      </c>
      <c r="F148" s="171"/>
      <c r="G148" s="171" t="s">
        <v>37</v>
      </c>
      <c r="H148" s="171" t="s">
        <v>237</v>
      </c>
      <c r="I148" s="171"/>
      <c r="J148" s="367"/>
      <c r="K148" s="370" t="s">
        <v>470</v>
      </c>
      <c r="L148" s="171" t="s">
        <v>62</v>
      </c>
      <c r="M148" s="171" t="s">
        <v>49</v>
      </c>
      <c r="N148" s="171" t="s">
        <v>42</v>
      </c>
      <c r="O148" s="171">
        <v>1</v>
      </c>
      <c r="P148" s="259"/>
      <c r="Q148" s="259"/>
      <c r="R148" s="188">
        <v>7</v>
      </c>
    </row>
    <row r="149" spans="1:19" customHeight="1" ht="18" s="198" customFormat="1">
      <c r="A149" s="308">
        <v>137</v>
      </c>
      <c r="B149" s="370" t="s">
        <v>461</v>
      </c>
      <c r="C149" s="171" t="s">
        <v>452</v>
      </c>
      <c r="D149" s="371" t="s">
        <v>471</v>
      </c>
      <c r="E149" s="171"/>
      <c r="F149" s="171" t="s">
        <v>19</v>
      </c>
      <c r="G149" s="171" t="s">
        <v>37</v>
      </c>
      <c r="H149" s="171" t="s">
        <v>237</v>
      </c>
      <c r="I149" s="171"/>
      <c r="J149" s="367"/>
      <c r="K149" s="370" t="s">
        <v>472</v>
      </c>
      <c r="L149" s="171" t="s">
        <v>62</v>
      </c>
      <c r="M149" s="171" t="s">
        <v>49</v>
      </c>
      <c r="N149" s="171" t="s">
        <v>42</v>
      </c>
      <c r="O149" s="171">
        <v>1</v>
      </c>
      <c r="P149" s="259"/>
      <c r="Q149" s="259"/>
      <c r="R149" s="188">
        <v>8</v>
      </c>
    </row>
    <row r="150" spans="1:19" customHeight="1" ht="18" s="198" customFormat="1">
      <c r="A150" s="308">
        <v>138</v>
      </c>
      <c r="B150" s="369" t="s">
        <v>473</v>
      </c>
      <c r="C150" s="171" t="s">
        <v>452</v>
      </c>
      <c r="D150" s="361" t="s">
        <v>474</v>
      </c>
      <c r="E150" s="361" t="s">
        <v>36</v>
      </c>
      <c r="F150" s="361"/>
      <c r="G150" s="171" t="s">
        <v>37</v>
      </c>
      <c r="H150" s="361" t="s">
        <v>240</v>
      </c>
      <c r="I150" s="171"/>
      <c r="J150" s="361"/>
      <c r="K150" s="369" t="s">
        <v>475</v>
      </c>
      <c r="L150" s="233" t="s">
        <v>196</v>
      </c>
      <c r="M150" s="171" t="s">
        <v>49</v>
      </c>
      <c r="N150" s="171" t="s">
        <v>42</v>
      </c>
      <c r="O150" s="171">
        <v>1</v>
      </c>
      <c r="P150" s="259"/>
      <c r="Q150" s="259"/>
      <c r="R150" s="188">
        <v>9</v>
      </c>
    </row>
    <row r="151" spans="1:19" customHeight="1" ht="18" s="198" customFormat="1">
      <c r="A151" s="308">
        <v>139</v>
      </c>
      <c r="B151" s="369" t="s">
        <v>476</v>
      </c>
      <c r="C151" s="171" t="s">
        <v>452</v>
      </c>
      <c r="D151" s="361" t="s">
        <v>477</v>
      </c>
      <c r="E151" s="361"/>
      <c r="F151" s="361" t="s">
        <v>19</v>
      </c>
      <c r="G151" s="361" t="s">
        <v>59</v>
      </c>
      <c r="H151" s="361" t="s">
        <v>174</v>
      </c>
      <c r="I151" s="171"/>
      <c r="J151" s="361"/>
      <c r="K151" s="369" t="s">
        <v>478</v>
      </c>
      <c r="L151" s="171" t="s">
        <v>62</v>
      </c>
      <c r="M151" s="171" t="s">
        <v>49</v>
      </c>
      <c r="N151" s="171" t="s">
        <v>42</v>
      </c>
      <c r="O151" s="171">
        <v>1</v>
      </c>
      <c r="P151" s="259"/>
      <c r="Q151" s="259"/>
      <c r="R151" s="188">
        <v>10</v>
      </c>
    </row>
    <row r="152" spans="1:19" customHeight="1" ht="18" s="198" customFormat="1">
      <c r="A152" s="308">
        <v>140</v>
      </c>
      <c r="B152" s="366" t="s">
        <v>479</v>
      </c>
      <c r="C152" s="171" t="s">
        <v>452</v>
      </c>
      <c r="D152" s="239" t="s">
        <v>480</v>
      </c>
      <c r="E152" s="171" t="s">
        <v>36</v>
      </c>
      <c r="F152" s="171"/>
      <c r="G152" s="171" t="s">
        <v>37</v>
      </c>
      <c r="H152" s="171" t="s">
        <v>202</v>
      </c>
      <c r="I152" s="171"/>
      <c r="J152" s="367"/>
      <c r="K152" s="366" t="s">
        <v>330</v>
      </c>
      <c r="L152" s="233" t="s">
        <v>196</v>
      </c>
      <c r="M152" s="171" t="s">
        <v>49</v>
      </c>
      <c r="N152" s="171" t="s">
        <v>42</v>
      </c>
      <c r="O152" s="171">
        <v>1</v>
      </c>
      <c r="P152" s="259"/>
      <c r="Q152" s="259"/>
      <c r="R152" s="188">
        <v>11</v>
      </c>
    </row>
    <row r="153" spans="1:19" customHeight="1" ht="18" s="198" customFormat="1">
      <c r="A153" s="308">
        <v>141</v>
      </c>
      <c r="B153" s="233" t="s">
        <v>481</v>
      </c>
      <c r="C153" s="171" t="s">
        <v>452</v>
      </c>
      <c r="D153" s="239" t="s">
        <v>482</v>
      </c>
      <c r="E153" s="171" t="s">
        <v>18</v>
      </c>
      <c r="F153" s="171"/>
      <c r="G153" s="171" t="s">
        <v>59</v>
      </c>
      <c r="H153" s="171" t="s">
        <v>329</v>
      </c>
      <c r="I153" s="171"/>
      <c r="J153" s="171"/>
      <c r="K153" s="233" t="s">
        <v>483</v>
      </c>
      <c r="L153" s="171" t="s">
        <v>48</v>
      </c>
      <c r="M153" s="171" t="s">
        <v>49</v>
      </c>
      <c r="N153" s="171" t="s">
        <v>189</v>
      </c>
      <c r="O153" s="171">
        <v>1</v>
      </c>
      <c r="P153" s="259"/>
      <c r="Q153" s="259"/>
      <c r="R153" s="188">
        <v>12</v>
      </c>
    </row>
    <row r="154" spans="1:19" customHeight="1" ht="18" s="198" customFormat="1">
      <c r="A154" s="308">
        <v>142</v>
      </c>
      <c r="B154" s="233" t="s">
        <v>484</v>
      </c>
      <c r="C154" s="171" t="s">
        <v>452</v>
      </c>
      <c r="D154" s="239" t="s">
        <v>485</v>
      </c>
      <c r="E154" s="171" t="s">
        <v>18</v>
      </c>
      <c r="F154" s="171"/>
      <c r="G154" s="171" t="s">
        <v>37</v>
      </c>
      <c r="H154" s="171" t="s">
        <v>182</v>
      </c>
      <c r="I154" s="171"/>
      <c r="J154" s="171"/>
      <c r="K154" s="233" t="s">
        <v>314</v>
      </c>
      <c r="L154" s="171" t="s">
        <v>53</v>
      </c>
      <c r="M154" s="171" t="s">
        <v>49</v>
      </c>
      <c r="N154" s="171" t="s">
        <v>42</v>
      </c>
      <c r="O154" s="171">
        <v>1</v>
      </c>
      <c r="P154" s="259"/>
      <c r="Q154" s="259"/>
      <c r="R154" s="188">
        <v>13</v>
      </c>
    </row>
    <row r="155" spans="1:19" customHeight="1" ht="18" s="198" customFormat="1">
      <c r="A155" s="308">
        <v>143</v>
      </c>
      <c r="B155" s="233" t="s">
        <v>486</v>
      </c>
      <c r="C155" s="171" t="s">
        <v>452</v>
      </c>
      <c r="D155" s="361" t="s">
        <v>487</v>
      </c>
      <c r="E155" s="361"/>
      <c r="F155" s="361" t="s">
        <v>19</v>
      </c>
      <c r="G155" s="361" t="s">
        <v>59</v>
      </c>
      <c r="H155" s="361" t="s">
        <v>182</v>
      </c>
      <c r="I155" s="171"/>
      <c r="J155" s="361"/>
      <c r="K155" s="369" t="s">
        <v>395</v>
      </c>
      <c r="L155" s="171" t="s">
        <v>62</v>
      </c>
      <c r="M155" s="171" t="s">
        <v>49</v>
      </c>
      <c r="N155" s="171" t="s">
        <v>42</v>
      </c>
      <c r="O155" s="171">
        <v>1</v>
      </c>
      <c r="P155" s="259"/>
      <c r="Q155" s="259"/>
      <c r="R155" s="188">
        <v>14</v>
      </c>
    </row>
    <row r="156" spans="1:19" customHeight="1" ht="18" s="198" customFormat="1">
      <c r="A156" s="308">
        <v>144</v>
      </c>
      <c r="B156" s="233" t="s">
        <v>488</v>
      </c>
      <c r="C156" s="171" t="s">
        <v>452</v>
      </c>
      <c r="D156" s="239" t="s">
        <v>489</v>
      </c>
      <c r="E156" s="171"/>
      <c r="F156" s="171" t="s">
        <v>19</v>
      </c>
      <c r="G156" s="171" t="s">
        <v>37</v>
      </c>
      <c r="H156" s="171" t="s">
        <v>38</v>
      </c>
      <c r="I156" s="171"/>
      <c r="J156" s="171"/>
      <c r="K156" s="260" t="s">
        <v>178</v>
      </c>
      <c r="L156" s="233" t="s">
        <v>40</v>
      </c>
      <c r="M156" s="171" t="s">
        <v>41</v>
      </c>
      <c r="N156" s="171" t="s">
        <v>189</v>
      </c>
      <c r="O156" s="171">
        <v>1</v>
      </c>
      <c r="P156" s="259"/>
      <c r="Q156" s="259"/>
      <c r="R156" s="188">
        <v>15</v>
      </c>
    </row>
    <row r="157" spans="1:19" customHeight="1" ht="18" s="198" customFormat="1">
      <c r="A157" s="308">
        <v>145</v>
      </c>
      <c r="B157" s="222" t="s">
        <v>490</v>
      </c>
      <c r="C157" s="171" t="s">
        <v>452</v>
      </c>
      <c r="D157" s="323" t="s">
        <v>491</v>
      </c>
      <c r="E157" s="224"/>
      <c r="F157" s="224" t="s">
        <v>19</v>
      </c>
      <c r="G157" s="224" t="s">
        <v>59</v>
      </c>
      <c r="H157" s="224"/>
      <c r="I157" s="224" t="s">
        <v>492</v>
      </c>
      <c r="J157" s="224"/>
      <c r="K157" s="222" t="s">
        <v>493</v>
      </c>
      <c r="L157" s="315" t="s">
        <v>196</v>
      </c>
      <c r="M157" s="171" t="s">
        <v>41</v>
      </c>
      <c r="N157" s="171" t="s">
        <v>189</v>
      </c>
      <c r="O157" s="171">
        <v>1</v>
      </c>
      <c r="P157" s="259"/>
      <c r="Q157" s="259"/>
      <c r="R157" s="188">
        <v>16</v>
      </c>
      <c r="S157" s="198">
        <v>16</v>
      </c>
    </row>
    <row r="158" spans="1:19" customHeight="1" ht="18" s="8" customFormat="1">
      <c r="A158" s="308">
        <v>146</v>
      </c>
      <c r="B158" s="366" t="s">
        <v>494</v>
      </c>
      <c r="C158" s="171" t="s">
        <v>495</v>
      </c>
      <c r="D158" s="375" t="s">
        <v>496</v>
      </c>
      <c r="E158" s="367"/>
      <c r="F158" s="171" t="s">
        <v>19</v>
      </c>
      <c r="G158" s="171" t="s">
        <v>37</v>
      </c>
      <c r="H158" s="171" t="s">
        <v>171</v>
      </c>
      <c r="I158" s="171"/>
      <c r="J158" s="367"/>
      <c r="K158" s="366" t="s">
        <v>497</v>
      </c>
      <c r="L158" s="171" t="s">
        <v>62</v>
      </c>
      <c r="M158" s="171" t="s">
        <v>49</v>
      </c>
      <c r="N158" s="171" t="s">
        <v>42</v>
      </c>
      <c r="O158" s="171">
        <v>1</v>
      </c>
      <c r="P158" s="259"/>
      <c r="Q158" s="259"/>
      <c r="R158" s="188">
        <v>1</v>
      </c>
    </row>
    <row r="159" spans="1:19" customHeight="1" ht="18" s="8" customFormat="1">
      <c r="A159" s="308">
        <v>147</v>
      </c>
      <c r="B159" s="366" t="s">
        <v>498</v>
      </c>
      <c r="C159" s="171" t="s">
        <v>495</v>
      </c>
      <c r="D159" s="375" t="s">
        <v>499</v>
      </c>
      <c r="E159" s="376" t="s">
        <v>36</v>
      </c>
      <c r="F159" s="171"/>
      <c r="G159" s="171" t="s">
        <v>37</v>
      </c>
      <c r="H159" s="171" t="s">
        <v>500</v>
      </c>
      <c r="I159" s="171"/>
      <c r="J159" s="367"/>
      <c r="K159" s="366" t="s">
        <v>501</v>
      </c>
      <c r="L159" s="233" t="s">
        <v>196</v>
      </c>
      <c r="M159" s="171" t="s">
        <v>49</v>
      </c>
      <c r="N159" s="171" t="s">
        <v>42</v>
      </c>
      <c r="O159" s="171">
        <v>1</v>
      </c>
      <c r="P159" s="259"/>
      <c r="Q159" s="259"/>
      <c r="R159" s="188">
        <v>2</v>
      </c>
    </row>
    <row r="160" spans="1:19" customHeight="1" ht="18" s="8" customFormat="1">
      <c r="A160" s="308">
        <v>148</v>
      </c>
      <c r="B160" s="377" t="s">
        <v>502</v>
      </c>
      <c r="C160" s="171" t="s">
        <v>495</v>
      </c>
      <c r="D160" s="239" t="s">
        <v>503</v>
      </c>
      <c r="E160" s="171"/>
      <c r="F160" s="171" t="s">
        <v>19</v>
      </c>
      <c r="G160" s="171" t="s">
        <v>37</v>
      </c>
      <c r="H160" s="171" t="s">
        <v>504</v>
      </c>
      <c r="I160" s="171"/>
      <c r="J160" s="367"/>
      <c r="K160" s="378" t="s">
        <v>505</v>
      </c>
      <c r="L160" s="171" t="s">
        <v>62</v>
      </c>
      <c r="M160" s="171" t="s">
        <v>49</v>
      </c>
      <c r="N160" s="171" t="s">
        <v>42</v>
      </c>
      <c r="O160" s="171">
        <v>1</v>
      </c>
      <c r="P160" s="259"/>
      <c r="Q160" s="259"/>
      <c r="R160" s="188">
        <v>3</v>
      </c>
    </row>
    <row r="161" spans="1:19" customHeight="1" ht="18" s="8" customFormat="1">
      <c r="A161" s="308">
        <v>149</v>
      </c>
      <c r="B161" s="366" t="s">
        <v>506</v>
      </c>
      <c r="C161" s="171" t="s">
        <v>495</v>
      </c>
      <c r="D161" s="375" t="s">
        <v>507</v>
      </c>
      <c r="E161" s="171" t="s">
        <v>18</v>
      </c>
      <c r="F161" s="171"/>
      <c r="G161" s="171" t="s">
        <v>37</v>
      </c>
      <c r="H161" s="171" t="s">
        <v>341</v>
      </c>
      <c r="I161" s="171"/>
      <c r="J161" s="367"/>
      <c r="K161" s="366" t="s">
        <v>508</v>
      </c>
      <c r="L161" s="171" t="s">
        <v>53</v>
      </c>
      <c r="M161" s="171" t="s">
        <v>49</v>
      </c>
      <c r="N161" s="171" t="s">
        <v>42</v>
      </c>
      <c r="O161" s="171">
        <v>1</v>
      </c>
      <c r="P161" s="259"/>
      <c r="Q161" s="259"/>
      <c r="R161" s="188">
        <v>4</v>
      </c>
    </row>
    <row r="162" spans="1:19" customHeight="1" ht="18" s="8" customFormat="1">
      <c r="A162" s="308">
        <v>150</v>
      </c>
      <c r="B162" s="366" t="s">
        <v>509</v>
      </c>
      <c r="C162" s="171" t="s">
        <v>495</v>
      </c>
      <c r="D162" s="375" t="s">
        <v>510</v>
      </c>
      <c r="E162" s="171" t="s">
        <v>18</v>
      </c>
      <c r="F162" s="171"/>
      <c r="G162" s="171" t="s">
        <v>37</v>
      </c>
      <c r="H162" s="171" t="s">
        <v>182</v>
      </c>
      <c r="I162" s="171"/>
      <c r="J162" s="367"/>
      <c r="K162" s="366" t="s">
        <v>511</v>
      </c>
      <c r="L162" s="171" t="s">
        <v>53</v>
      </c>
      <c r="M162" s="171" t="s">
        <v>49</v>
      </c>
      <c r="N162" s="171" t="s">
        <v>42</v>
      </c>
      <c r="O162" s="171">
        <v>1</v>
      </c>
      <c r="P162" s="259"/>
      <c r="Q162" s="259"/>
      <c r="R162" s="188">
        <v>5</v>
      </c>
    </row>
    <row r="163" spans="1:19" customHeight="1" ht="18" s="8" customFormat="1">
      <c r="A163" s="308">
        <v>151</v>
      </c>
      <c r="B163" s="233" t="s">
        <v>512</v>
      </c>
      <c r="C163" s="171" t="s">
        <v>495</v>
      </c>
      <c r="D163" s="239" t="s">
        <v>513</v>
      </c>
      <c r="E163" s="171" t="s">
        <v>36</v>
      </c>
      <c r="F163" s="171"/>
      <c r="G163" s="171" t="s">
        <v>37</v>
      </c>
      <c r="H163" s="171" t="s">
        <v>514</v>
      </c>
      <c r="I163" s="171"/>
      <c r="J163" s="171"/>
      <c r="K163" s="233" t="s">
        <v>164</v>
      </c>
      <c r="L163" s="171" t="s">
        <v>53</v>
      </c>
      <c r="M163" s="171" t="s">
        <v>49</v>
      </c>
      <c r="N163" s="171" t="s">
        <v>42</v>
      </c>
      <c r="O163" s="171">
        <v>1</v>
      </c>
      <c r="P163" s="259"/>
      <c r="Q163" s="259"/>
      <c r="R163" s="188">
        <v>6</v>
      </c>
    </row>
    <row r="164" spans="1:19" customHeight="1" ht="18" s="8" customFormat="1">
      <c r="A164" s="308">
        <v>152</v>
      </c>
      <c r="B164" s="233" t="s">
        <v>515</v>
      </c>
      <c r="C164" s="171" t="s">
        <v>495</v>
      </c>
      <c r="D164" s="239" t="s">
        <v>516</v>
      </c>
      <c r="E164" s="171" t="s">
        <v>36</v>
      </c>
      <c r="F164" s="171"/>
      <c r="G164" s="171" t="s">
        <v>37</v>
      </c>
      <c r="H164" s="171" t="s">
        <v>182</v>
      </c>
      <c r="I164" s="171"/>
      <c r="J164" s="171"/>
      <c r="K164" s="233" t="s">
        <v>244</v>
      </c>
      <c r="L164" s="171" t="s">
        <v>53</v>
      </c>
      <c r="M164" s="171" t="s">
        <v>49</v>
      </c>
      <c r="N164" s="171" t="s">
        <v>42</v>
      </c>
      <c r="O164" s="171">
        <v>1</v>
      </c>
      <c r="P164" s="259"/>
      <c r="Q164" s="259"/>
      <c r="R164" s="188">
        <v>7</v>
      </c>
    </row>
    <row r="165" spans="1:19" customHeight="1" ht="18" s="8" customFormat="1">
      <c r="A165" s="308">
        <v>153</v>
      </c>
      <c r="B165" s="233" t="s">
        <v>517</v>
      </c>
      <c r="C165" s="171" t="s">
        <v>495</v>
      </c>
      <c r="D165" s="239" t="s">
        <v>518</v>
      </c>
      <c r="E165" s="171"/>
      <c r="F165" s="171" t="s">
        <v>19</v>
      </c>
      <c r="G165" s="171" t="s">
        <v>375</v>
      </c>
      <c r="H165" s="171" t="s">
        <v>504</v>
      </c>
      <c r="I165" s="171"/>
      <c r="J165" s="171"/>
      <c r="K165" s="233" t="s">
        <v>47</v>
      </c>
      <c r="L165" s="171" t="s">
        <v>48</v>
      </c>
      <c r="M165" s="171" t="s">
        <v>49</v>
      </c>
      <c r="N165" s="171" t="s">
        <v>42</v>
      </c>
      <c r="O165" s="171">
        <v>1</v>
      </c>
      <c r="P165" s="259"/>
      <c r="Q165" s="259"/>
      <c r="R165" s="188">
        <v>8</v>
      </c>
    </row>
    <row r="166" spans="1:19" customHeight="1" ht="18" s="8" customFormat="1">
      <c r="A166" s="308">
        <v>154</v>
      </c>
      <c r="B166" s="241" t="s">
        <v>519</v>
      </c>
      <c r="C166" s="171" t="s">
        <v>495</v>
      </c>
      <c r="D166" s="242" t="s">
        <v>520</v>
      </c>
      <c r="E166" s="243"/>
      <c r="F166" s="243" t="s">
        <v>19</v>
      </c>
      <c r="G166" s="243" t="s">
        <v>59</v>
      </c>
      <c r="H166" s="243" t="s">
        <v>521</v>
      </c>
      <c r="I166" s="243"/>
      <c r="J166" s="243"/>
      <c r="K166" s="241" t="s">
        <v>522</v>
      </c>
      <c r="L166" s="171" t="s">
        <v>359</v>
      </c>
      <c r="M166" s="171" t="s">
        <v>49</v>
      </c>
      <c r="N166" s="171" t="s">
        <v>42</v>
      </c>
      <c r="O166" s="171">
        <v>1</v>
      </c>
      <c r="P166" s="259"/>
      <c r="Q166" s="259"/>
      <c r="R166" s="188">
        <v>9</v>
      </c>
    </row>
    <row r="167" spans="1:19" customHeight="1" ht="18" s="8" customFormat="1">
      <c r="A167" s="308">
        <v>155</v>
      </c>
      <c r="B167" s="241" t="s">
        <v>523</v>
      </c>
      <c r="C167" s="171" t="s">
        <v>495</v>
      </c>
      <c r="D167" s="242" t="s">
        <v>524</v>
      </c>
      <c r="E167" s="243" t="s">
        <v>36</v>
      </c>
      <c r="F167" s="243"/>
      <c r="G167" s="243" t="s">
        <v>59</v>
      </c>
      <c r="H167" s="243" t="s">
        <v>521</v>
      </c>
      <c r="I167" s="243"/>
      <c r="J167" s="243"/>
      <c r="K167" s="241" t="s">
        <v>525</v>
      </c>
      <c r="L167" s="171" t="s">
        <v>359</v>
      </c>
      <c r="M167" s="171" t="s">
        <v>49</v>
      </c>
      <c r="N167" s="171" t="s">
        <v>42</v>
      </c>
      <c r="O167" s="171">
        <v>1</v>
      </c>
      <c r="P167" s="259"/>
      <c r="Q167" s="259"/>
      <c r="R167" s="188">
        <v>10</v>
      </c>
    </row>
    <row r="168" spans="1:19" customHeight="1" ht="18" s="8" customFormat="1">
      <c r="A168" s="308">
        <v>156</v>
      </c>
      <c r="B168" s="241" t="s">
        <v>526</v>
      </c>
      <c r="C168" s="171" t="s">
        <v>495</v>
      </c>
      <c r="D168" s="242" t="s">
        <v>527</v>
      </c>
      <c r="E168" s="243"/>
      <c r="F168" s="243" t="s">
        <v>19</v>
      </c>
      <c r="G168" s="243" t="s">
        <v>59</v>
      </c>
      <c r="H168" s="243" t="s">
        <v>521</v>
      </c>
      <c r="I168" s="243"/>
      <c r="J168" s="243"/>
      <c r="K168" s="241" t="s">
        <v>528</v>
      </c>
      <c r="L168" s="171" t="s">
        <v>359</v>
      </c>
      <c r="M168" s="171" t="s">
        <v>49</v>
      </c>
      <c r="N168" s="171" t="s">
        <v>42</v>
      </c>
      <c r="O168" s="171">
        <v>1</v>
      </c>
      <c r="P168" s="259"/>
      <c r="Q168" s="259"/>
      <c r="R168" s="188">
        <v>11</v>
      </c>
    </row>
    <row r="169" spans="1:19" customHeight="1" ht="18" s="8" customFormat="1">
      <c r="A169" s="308">
        <v>157</v>
      </c>
      <c r="B169" s="241" t="s">
        <v>529</v>
      </c>
      <c r="C169" s="171" t="s">
        <v>495</v>
      </c>
      <c r="D169" s="242" t="s">
        <v>530</v>
      </c>
      <c r="E169" s="243"/>
      <c r="F169" s="243" t="s">
        <v>19</v>
      </c>
      <c r="G169" s="243" t="s">
        <v>59</v>
      </c>
      <c r="H169" s="243" t="s">
        <v>521</v>
      </c>
      <c r="I169" s="243"/>
      <c r="J169" s="243"/>
      <c r="K169" s="241" t="s">
        <v>531</v>
      </c>
      <c r="L169" s="171" t="s">
        <v>359</v>
      </c>
      <c r="M169" s="171" t="s">
        <v>49</v>
      </c>
      <c r="N169" s="171" t="s">
        <v>42</v>
      </c>
      <c r="O169" s="171">
        <v>1</v>
      </c>
      <c r="P169" s="259"/>
      <c r="Q169" s="259"/>
      <c r="R169" s="188">
        <v>12</v>
      </c>
    </row>
    <row r="170" spans="1:19" customHeight="1" ht="18" s="8" customFormat="1">
      <c r="A170" s="308">
        <v>158</v>
      </c>
      <c r="B170" s="241" t="s">
        <v>532</v>
      </c>
      <c r="C170" s="171" t="s">
        <v>495</v>
      </c>
      <c r="D170" s="242" t="s">
        <v>533</v>
      </c>
      <c r="E170" s="243" t="s">
        <v>36</v>
      </c>
      <c r="F170" s="243"/>
      <c r="G170" s="243" t="s">
        <v>59</v>
      </c>
      <c r="H170" s="243" t="s">
        <v>521</v>
      </c>
      <c r="I170" s="243"/>
      <c r="J170" s="243"/>
      <c r="K170" s="241" t="s">
        <v>534</v>
      </c>
      <c r="L170" s="171" t="s">
        <v>359</v>
      </c>
      <c r="M170" s="171" t="s">
        <v>49</v>
      </c>
      <c r="N170" s="171" t="s">
        <v>42</v>
      </c>
      <c r="O170" s="171">
        <v>1</v>
      </c>
      <c r="P170" s="259"/>
      <c r="Q170" s="259"/>
      <c r="R170" s="188">
        <v>13</v>
      </c>
    </row>
    <row r="171" spans="1:19" customHeight="1" ht="18" s="8" customFormat="1">
      <c r="A171" s="308">
        <v>159</v>
      </c>
      <c r="B171" s="241" t="s">
        <v>535</v>
      </c>
      <c r="C171" s="171" t="s">
        <v>495</v>
      </c>
      <c r="D171" s="242" t="s">
        <v>536</v>
      </c>
      <c r="E171" s="243" t="s">
        <v>36</v>
      </c>
      <c r="F171" s="243"/>
      <c r="G171" s="243" t="s">
        <v>59</v>
      </c>
      <c r="H171" s="243" t="s">
        <v>521</v>
      </c>
      <c r="I171" s="243"/>
      <c r="J171" s="243"/>
      <c r="K171" s="241" t="s">
        <v>367</v>
      </c>
      <c r="L171" s="171" t="s">
        <v>359</v>
      </c>
      <c r="M171" s="171" t="s">
        <v>49</v>
      </c>
      <c r="N171" s="171" t="s">
        <v>42</v>
      </c>
      <c r="O171" s="171">
        <v>1</v>
      </c>
      <c r="P171" s="259"/>
      <c r="Q171" s="259"/>
      <c r="R171" s="188">
        <v>14</v>
      </c>
    </row>
    <row r="172" spans="1:19" customHeight="1" ht="18" s="8" customFormat="1">
      <c r="A172" s="308">
        <v>160</v>
      </c>
      <c r="B172" s="241" t="s">
        <v>537</v>
      </c>
      <c r="C172" s="171" t="s">
        <v>495</v>
      </c>
      <c r="D172" s="242" t="s">
        <v>538</v>
      </c>
      <c r="E172" s="243"/>
      <c r="F172" s="243" t="s">
        <v>19</v>
      </c>
      <c r="G172" s="243" t="s">
        <v>59</v>
      </c>
      <c r="H172" s="243" t="s">
        <v>521</v>
      </c>
      <c r="I172" s="243"/>
      <c r="J172" s="243"/>
      <c r="K172" s="241" t="s">
        <v>539</v>
      </c>
      <c r="L172" s="171" t="s">
        <v>359</v>
      </c>
      <c r="M172" s="171" t="s">
        <v>49</v>
      </c>
      <c r="N172" s="171" t="s">
        <v>42</v>
      </c>
      <c r="O172" s="171">
        <v>1</v>
      </c>
      <c r="P172" s="259"/>
      <c r="Q172" s="259"/>
      <c r="R172" s="188">
        <v>15</v>
      </c>
    </row>
    <row r="173" spans="1:19" customHeight="1" ht="18" s="8" customFormat="1">
      <c r="A173" s="308">
        <v>161</v>
      </c>
      <c r="B173" s="241" t="s">
        <v>540</v>
      </c>
      <c r="C173" s="171" t="s">
        <v>495</v>
      </c>
      <c r="D173" s="242" t="s">
        <v>541</v>
      </c>
      <c r="E173" s="243"/>
      <c r="F173" s="243" t="s">
        <v>19</v>
      </c>
      <c r="G173" s="171" t="s">
        <v>37</v>
      </c>
      <c r="H173" s="243" t="s">
        <v>78</v>
      </c>
      <c r="I173" s="243"/>
      <c r="J173" s="243"/>
      <c r="K173" s="241" t="s">
        <v>172</v>
      </c>
      <c r="L173" s="171" t="s">
        <v>347</v>
      </c>
      <c r="M173" s="171" t="s">
        <v>49</v>
      </c>
      <c r="N173" s="171" t="s">
        <v>42</v>
      </c>
      <c r="O173" s="171">
        <v>1</v>
      </c>
      <c r="P173" s="259"/>
      <c r="Q173" s="259"/>
      <c r="R173" s="188">
        <v>16</v>
      </c>
    </row>
    <row r="174" spans="1:19" customHeight="1" ht="18" s="8" customFormat="1">
      <c r="A174" s="308">
        <v>162</v>
      </c>
      <c r="B174" s="241" t="s">
        <v>542</v>
      </c>
      <c r="C174" s="171" t="s">
        <v>495</v>
      </c>
      <c r="D174" s="242" t="s">
        <v>543</v>
      </c>
      <c r="E174" s="243"/>
      <c r="F174" s="243" t="s">
        <v>19</v>
      </c>
      <c r="G174" s="171" t="s">
        <v>37</v>
      </c>
      <c r="H174" s="243" t="s">
        <v>135</v>
      </c>
      <c r="I174" s="243"/>
      <c r="J174" s="243"/>
      <c r="K174" s="241" t="s">
        <v>192</v>
      </c>
      <c r="L174" s="171" t="s">
        <v>347</v>
      </c>
      <c r="M174" s="171" t="s">
        <v>49</v>
      </c>
      <c r="N174" s="171" t="s">
        <v>42</v>
      </c>
      <c r="O174" s="171">
        <v>1</v>
      </c>
      <c r="P174" s="259"/>
      <c r="Q174" s="259"/>
      <c r="R174" s="188">
        <v>17</v>
      </c>
    </row>
    <row r="175" spans="1:19" customHeight="1" ht="18" s="8" customFormat="1">
      <c r="A175" s="308">
        <v>163</v>
      </c>
      <c r="B175" s="233" t="s">
        <v>544</v>
      </c>
      <c r="C175" s="171" t="s">
        <v>495</v>
      </c>
      <c r="D175" s="239" t="s">
        <v>545</v>
      </c>
      <c r="E175" s="171"/>
      <c r="F175" s="171" t="s">
        <v>19</v>
      </c>
      <c r="G175" s="171" t="s">
        <v>375</v>
      </c>
      <c r="H175" s="171" t="s">
        <v>546</v>
      </c>
      <c r="I175" s="171"/>
      <c r="J175" s="171"/>
      <c r="K175" s="233" t="s">
        <v>547</v>
      </c>
      <c r="L175" s="171" t="s">
        <v>48</v>
      </c>
      <c r="M175" s="171" t="s">
        <v>49</v>
      </c>
      <c r="N175" s="171" t="s">
        <v>42</v>
      </c>
      <c r="O175" s="171">
        <v>1</v>
      </c>
      <c r="P175" s="259"/>
      <c r="Q175" s="259"/>
      <c r="R175" s="188">
        <v>18</v>
      </c>
      <c r="S175" s="8">
        <v>18</v>
      </c>
    </row>
    <row r="176" spans="1:19" customHeight="1" ht="18" s="198" customFormat="1">
      <c r="A176" s="308">
        <v>164</v>
      </c>
      <c r="B176" s="377" t="s">
        <v>548</v>
      </c>
      <c r="C176" s="171" t="s">
        <v>549</v>
      </c>
      <c r="D176" s="239" t="s">
        <v>550</v>
      </c>
      <c r="E176" s="171" t="s">
        <v>18</v>
      </c>
      <c r="F176" s="171"/>
      <c r="G176" s="171" t="s">
        <v>37</v>
      </c>
      <c r="H176" s="379" t="s">
        <v>185</v>
      </c>
      <c r="I176" s="171"/>
      <c r="J176" s="367"/>
      <c r="K176" s="378" t="s">
        <v>257</v>
      </c>
      <c r="L176" s="171" t="s">
        <v>53</v>
      </c>
      <c r="M176" s="171" t="s">
        <v>49</v>
      </c>
      <c r="N176" s="171" t="s">
        <v>42</v>
      </c>
      <c r="O176" s="171">
        <v>1</v>
      </c>
      <c r="P176" s="259"/>
      <c r="Q176" s="259"/>
      <c r="R176" s="188">
        <v>1</v>
      </c>
    </row>
    <row r="177" spans="1:19" customHeight="1" ht="18" s="198" customFormat="1">
      <c r="A177" s="308">
        <v>165</v>
      </c>
      <c r="B177" s="366" t="s">
        <v>551</v>
      </c>
      <c r="C177" s="171" t="s">
        <v>549</v>
      </c>
      <c r="D177" s="375" t="s">
        <v>552</v>
      </c>
      <c r="E177" s="367"/>
      <c r="F177" s="171" t="s">
        <v>19</v>
      </c>
      <c r="G177" s="171" t="s">
        <v>37</v>
      </c>
      <c r="H177" s="171" t="s">
        <v>553</v>
      </c>
      <c r="I177" s="171"/>
      <c r="J177" s="367"/>
      <c r="K177" s="366" t="s">
        <v>554</v>
      </c>
      <c r="L177" s="171" t="s">
        <v>53</v>
      </c>
      <c r="M177" s="171" t="s">
        <v>49</v>
      </c>
      <c r="N177" s="171" t="s">
        <v>42</v>
      </c>
      <c r="O177" s="171">
        <v>1</v>
      </c>
      <c r="P177" s="259"/>
      <c r="Q177" s="259"/>
      <c r="R177" s="188">
        <v>2</v>
      </c>
    </row>
    <row r="178" spans="1:19" customHeight="1" ht="18" s="198" customFormat="1">
      <c r="A178" s="308">
        <v>166</v>
      </c>
      <c r="B178" s="366" t="s">
        <v>555</v>
      </c>
      <c r="C178" s="171" t="s">
        <v>549</v>
      </c>
      <c r="D178" s="375" t="s">
        <v>556</v>
      </c>
      <c r="E178" s="376"/>
      <c r="F178" s="376" t="s">
        <v>19</v>
      </c>
      <c r="G178" s="171" t="s">
        <v>37</v>
      </c>
      <c r="H178" s="171" t="s">
        <v>500</v>
      </c>
      <c r="I178" s="171"/>
      <c r="J178" s="367"/>
      <c r="K178" s="366" t="s">
        <v>557</v>
      </c>
      <c r="L178" s="233" t="s">
        <v>196</v>
      </c>
      <c r="M178" s="171" t="s">
        <v>49</v>
      </c>
      <c r="N178" s="171" t="s">
        <v>42</v>
      </c>
      <c r="O178" s="171">
        <v>1</v>
      </c>
      <c r="P178" s="259"/>
      <c r="Q178" s="259"/>
      <c r="R178" s="188">
        <v>3</v>
      </c>
    </row>
    <row r="179" spans="1:19" customHeight="1" ht="18" s="198" customFormat="1">
      <c r="A179" s="308">
        <v>167</v>
      </c>
      <c r="B179" s="233" t="s">
        <v>558</v>
      </c>
      <c r="C179" s="171" t="s">
        <v>549</v>
      </c>
      <c r="D179" s="239" t="s">
        <v>559</v>
      </c>
      <c r="E179" s="367"/>
      <c r="F179" s="171" t="s">
        <v>19</v>
      </c>
      <c r="G179" s="171" t="s">
        <v>59</v>
      </c>
      <c r="H179" s="171" t="s">
        <v>560</v>
      </c>
      <c r="I179" s="171"/>
      <c r="J179" s="367"/>
      <c r="K179" s="366" t="s">
        <v>561</v>
      </c>
      <c r="L179" s="171" t="s">
        <v>62</v>
      </c>
      <c r="M179" s="171" t="s">
        <v>49</v>
      </c>
      <c r="N179" s="171" t="s">
        <v>42</v>
      </c>
      <c r="O179" s="171">
        <v>1</v>
      </c>
      <c r="P179" s="259"/>
      <c r="Q179" s="259"/>
      <c r="R179" s="188">
        <v>4</v>
      </c>
    </row>
    <row r="180" spans="1:19" customHeight="1" ht="18" s="198" customFormat="1">
      <c r="A180" s="308">
        <v>168</v>
      </c>
      <c r="B180" s="233" t="s">
        <v>562</v>
      </c>
      <c r="C180" s="171" t="s">
        <v>549</v>
      </c>
      <c r="D180" s="239" t="s">
        <v>563</v>
      </c>
      <c r="E180" s="367"/>
      <c r="F180" s="171" t="s">
        <v>19</v>
      </c>
      <c r="G180" s="171" t="s">
        <v>59</v>
      </c>
      <c r="H180" s="171" t="s">
        <v>560</v>
      </c>
      <c r="I180" s="171"/>
      <c r="J180" s="367"/>
      <c r="K180" s="366" t="s">
        <v>561</v>
      </c>
      <c r="L180" s="171" t="s">
        <v>62</v>
      </c>
      <c r="M180" s="171" t="s">
        <v>49</v>
      </c>
      <c r="N180" s="171" t="s">
        <v>42</v>
      </c>
      <c r="O180" s="171">
        <v>1</v>
      </c>
      <c r="P180" s="259"/>
      <c r="Q180" s="259"/>
      <c r="R180" s="188">
        <v>5</v>
      </c>
    </row>
    <row r="181" spans="1:19" customHeight="1" ht="18" s="198" customFormat="1">
      <c r="A181" s="308">
        <v>169</v>
      </c>
      <c r="B181" s="366" t="s">
        <v>564</v>
      </c>
      <c r="C181" s="171" t="s">
        <v>549</v>
      </c>
      <c r="D181" s="375" t="s">
        <v>565</v>
      </c>
      <c r="E181" s="171"/>
      <c r="F181" s="171" t="s">
        <v>19</v>
      </c>
      <c r="G181" s="376" t="s">
        <v>59</v>
      </c>
      <c r="H181" s="171"/>
      <c r="I181" s="171" t="s">
        <v>566</v>
      </c>
      <c r="J181" s="367"/>
      <c r="K181" s="366" t="s">
        <v>567</v>
      </c>
      <c r="L181" s="233" t="s">
        <v>196</v>
      </c>
      <c r="M181" s="171" t="s">
        <v>49</v>
      </c>
      <c r="N181" s="171" t="s">
        <v>42</v>
      </c>
      <c r="O181" s="171">
        <v>1</v>
      </c>
      <c r="P181" s="259"/>
      <c r="Q181" s="259"/>
      <c r="R181" s="188">
        <v>6</v>
      </c>
    </row>
    <row r="182" spans="1:19" customHeight="1" ht="18" s="198" customFormat="1">
      <c r="A182" s="308">
        <v>170</v>
      </c>
      <c r="B182" s="233" t="s">
        <v>568</v>
      </c>
      <c r="C182" s="171" t="s">
        <v>549</v>
      </c>
      <c r="D182" s="239" t="s">
        <v>569</v>
      </c>
      <c r="E182" s="171" t="s">
        <v>36</v>
      </c>
      <c r="F182" s="171"/>
      <c r="G182" s="171" t="s">
        <v>37</v>
      </c>
      <c r="H182" s="171" t="s">
        <v>514</v>
      </c>
      <c r="I182" s="171"/>
      <c r="J182" s="171"/>
      <c r="K182" s="233" t="s">
        <v>221</v>
      </c>
      <c r="L182" s="171" t="s">
        <v>53</v>
      </c>
      <c r="M182" s="171" t="s">
        <v>49</v>
      </c>
      <c r="N182" s="171" t="s">
        <v>42</v>
      </c>
      <c r="O182" s="171">
        <v>1</v>
      </c>
      <c r="P182" s="259"/>
      <c r="Q182" s="259"/>
      <c r="R182" s="188">
        <v>7</v>
      </c>
    </row>
    <row r="183" spans="1:19" customHeight="1" ht="18" s="198" customFormat="1">
      <c r="A183" s="308">
        <v>171</v>
      </c>
      <c r="B183" s="233" t="s">
        <v>570</v>
      </c>
      <c r="C183" s="171" t="s">
        <v>549</v>
      </c>
      <c r="D183" s="171" t="s">
        <v>571</v>
      </c>
      <c r="E183" s="171"/>
      <c r="F183" s="171" t="s">
        <v>19</v>
      </c>
      <c r="G183" s="171" t="s">
        <v>59</v>
      </c>
      <c r="H183" s="171" t="s">
        <v>572</v>
      </c>
      <c r="I183" s="171"/>
      <c r="J183" s="171"/>
      <c r="K183" s="233" t="s">
        <v>573</v>
      </c>
      <c r="L183" s="171" t="s">
        <v>359</v>
      </c>
      <c r="M183" s="171" t="s">
        <v>41</v>
      </c>
      <c r="N183" s="171" t="s">
        <v>189</v>
      </c>
      <c r="O183" s="171">
        <v>1</v>
      </c>
      <c r="P183" s="259"/>
      <c r="Q183" s="259"/>
      <c r="R183" s="188">
        <v>8</v>
      </c>
    </row>
    <row r="184" spans="1:19" customHeight="1" ht="18" s="198" customFormat="1">
      <c r="A184" s="308">
        <v>172</v>
      </c>
      <c r="B184" s="233" t="s">
        <v>574</v>
      </c>
      <c r="C184" s="171" t="s">
        <v>549</v>
      </c>
      <c r="D184" s="171" t="s">
        <v>575</v>
      </c>
      <c r="E184" s="171"/>
      <c r="F184" s="171" t="s">
        <v>19</v>
      </c>
      <c r="G184" s="171" t="s">
        <v>576</v>
      </c>
      <c r="H184" s="171" t="s">
        <v>577</v>
      </c>
      <c r="I184" s="171"/>
      <c r="J184" s="171"/>
      <c r="K184" s="233" t="s">
        <v>578</v>
      </c>
      <c r="L184" s="171" t="s">
        <v>359</v>
      </c>
      <c r="M184" s="171" t="s">
        <v>41</v>
      </c>
      <c r="N184" s="171" t="s">
        <v>189</v>
      </c>
      <c r="O184" s="171">
        <v>1</v>
      </c>
      <c r="P184" s="259"/>
      <c r="Q184" s="259"/>
      <c r="R184" s="188">
        <v>9</v>
      </c>
    </row>
    <row r="185" spans="1:19" customHeight="1" ht="18" s="198" customFormat="1">
      <c r="A185" s="308">
        <v>173</v>
      </c>
      <c r="B185" s="233" t="s">
        <v>579</v>
      </c>
      <c r="C185" s="171" t="s">
        <v>549</v>
      </c>
      <c r="D185" s="171" t="s">
        <v>580</v>
      </c>
      <c r="E185" s="171" t="s">
        <v>36</v>
      </c>
      <c r="F185" s="171"/>
      <c r="G185" s="171" t="s">
        <v>375</v>
      </c>
      <c r="H185" s="171" t="s">
        <v>577</v>
      </c>
      <c r="I185" s="171"/>
      <c r="J185" s="171"/>
      <c r="K185" s="233" t="s">
        <v>581</v>
      </c>
      <c r="L185" s="171" t="s">
        <v>359</v>
      </c>
      <c r="M185" s="171" t="s">
        <v>41</v>
      </c>
      <c r="N185" s="171" t="s">
        <v>189</v>
      </c>
      <c r="O185" s="171">
        <v>1</v>
      </c>
      <c r="P185" s="259"/>
      <c r="Q185" s="259"/>
      <c r="R185" s="188">
        <v>10</v>
      </c>
    </row>
    <row r="186" spans="1:19" customHeight="1" ht="18" s="198" customFormat="1">
      <c r="A186" s="308">
        <v>174</v>
      </c>
      <c r="B186" s="233" t="s">
        <v>582</v>
      </c>
      <c r="C186" s="171" t="s">
        <v>549</v>
      </c>
      <c r="D186" s="171" t="s">
        <v>583</v>
      </c>
      <c r="E186" s="171" t="s">
        <v>36</v>
      </c>
      <c r="F186" s="171"/>
      <c r="G186" s="171" t="s">
        <v>37</v>
      </c>
      <c r="H186" s="171" t="s">
        <v>584</v>
      </c>
      <c r="I186" s="171"/>
      <c r="J186" s="171"/>
      <c r="K186" s="233" t="s">
        <v>585</v>
      </c>
      <c r="L186" s="171" t="s">
        <v>40</v>
      </c>
      <c r="M186" s="171" t="s">
        <v>41</v>
      </c>
      <c r="N186" s="171" t="s">
        <v>189</v>
      </c>
      <c r="O186" s="171">
        <v>1</v>
      </c>
      <c r="P186" s="259"/>
      <c r="Q186" s="259"/>
      <c r="R186" s="188">
        <v>11</v>
      </c>
    </row>
    <row r="187" spans="1:19" customHeight="1" ht="18" s="198" customFormat="1">
      <c r="A187" s="308">
        <v>175</v>
      </c>
      <c r="B187" s="233" t="s">
        <v>586</v>
      </c>
      <c r="C187" s="171" t="s">
        <v>549</v>
      </c>
      <c r="D187" s="171" t="s">
        <v>587</v>
      </c>
      <c r="E187" s="171" t="s">
        <v>36</v>
      </c>
      <c r="F187" s="171"/>
      <c r="G187" s="171" t="s">
        <v>59</v>
      </c>
      <c r="H187" s="171" t="s">
        <v>577</v>
      </c>
      <c r="I187" s="171"/>
      <c r="J187" s="171"/>
      <c r="K187" s="233" t="s">
        <v>588</v>
      </c>
      <c r="L187" s="171" t="s">
        <v>359</v>
      </c>
      <c r="M187" s="171" t="s">
        <v>41</v>
      </c>
      <c r="N187" s="171" t="s">
        <v>189</v>
      </c>
      <c r="O187" s="171">
        <v>1</v>
      </c>
      <c r="P187" s="259"/>
      <c r="Q187" s="259"/>
      <c r="R187" s="188">
        <v>12</v>
      </c>
    </row>
    <row r="188" spans="1:19" customHeight="1" ht="18" s="198" customFormat="1">
      <c r="A188" s="308">
        <v>176</v>
      </c>
      <c r="B188" s="233" t="s">
        <v>589</v>
      </c>
      <c r="C188" s="171" t="s">
        <v>549</v>
      </c>
      <c r="D188" s="171" t="s">
        <v>590</v>
      </c>
      <c r="E188" s="171" t="s">
        <v>36</v>
      </c>
      <c r="F188" s="171"/>
      <c r="G188" s="171" t="s">
        <v>37</v>
      </c>
      <c r="H188" s="171" t="s">
        <v>584</v>
      </c>
      <c r="I188" s="171"/>
      <c r="J188" s="171"/>
      <c r="K188" s="233" t="s">
        <v>591</v>
      </c>
      <c r="L188" s="171" t="s">
        <v>40</v>
      </c>
      <c r="M188" s="171" t="s">
        <v>41</v>
      </c>
      <c r="N188" s="171" t="s">
        <v>189</v>
      </c>
      <c r="O188" s="171">
        <v>1</v>
      </c>
      <c r="P188" s="259"/>
      <c r="Q188" s="259"/>
      <c r="R188" s="188">
        <v>13</v>
      </c>
    </row>
    <row r="189" spans="1:19" customHeight="1" ht="18" s="198" customFormat="1">
      <c r="A189" s="308">
        <v>177</v>
      </c>
      <c r="B189" s="233" t="s">
        <v>592</v>
      </c>
      <c r="C189" s="171" t="s">
        <v>549</v>
      </c>
      <c r="D189" s="171" t="s">
        <v>593</v>
      </c>
      <c r="E189" s="171"/>
      <c r="F189" s="171" t="s">
        <v>19</v>
      </c>
      <c r="G189" s="171" t="s">
        <v>37</v>
      </c>
      <c r="H189" s="171" t="s">
        <v>594</v>
      </c>
      <c r="I189" s="171"/>
      <c r="J189" s="171"/>
      <c r="K189" s="233" t="s">
        <v>595</v>
      </c>
      <c r="L189" s="171" t="s">
        <v>40</v>
      </c>
      <c r="M189" s="171" t="s">
        <v>41</v>
      </c>
      <c r="N189" s="171" t="s">
        <v>189</v>
      </c>
      <c r="O189" s="171">
        <v>1</v>
      </c>
      <c r="P189" s="259"/>
      <c r="Q189" s="259"/>
      <c r="R189" s="188">
        <v>14</v>
      </c>
    </row>
    <row r="190" spans="1:19" customHeight="1" ht="18" s="198" customFormat="1">
      <c r="A190" s="308">
        <v>178</v>
      </c>
      <c r="B190" s="233" t="s">
        <v>596</v>
      </c>
      <c r="C190" s="171" t="s">
        <v>549</v>
      </c>
      <c r="D190" s="171" t="s">
        <v>597</v>
      </c>
      <c r="E190" s="171" t="s">
        <v>36</v>
      </c>
      <c r="F190" s="171"/>
      <c r="G190" s="171" t="s">
        <v>59</v>
      </c>
      <c r="H190" s="171" t="s">
        <v>577</v>
      </c>
      <c r="I190" s="171"/>
      <c r="J190" s="171"/>
      <c r="K190" s="233" t="s">
        <v>598</v>
      </c>
      <c r="L190" s="171" t="s">
        <v>359</v>
      </c>
      <c r="M190" s="171" t="s">
        <v>41</v>
      </c>
      <c r="N190" s="171" t="s">
        <v>189</v>
      </c>
      <c r="O190" s="171">
        <v>1</v>
      </c>
      <c r="P190" s="259"/>
      <c r="Q190" s="259"/>
      <c r="R190" s="188">
        <v>15</v>
      </c>
    </row>
    <row r="191" spans="1:19" customHeight="1" ht="18" s="198" customFormat="1">
      <c r="A191" s="308">
        <v>179</v>
      </c>
      <c r="B191" s="233" t="s">
        <v>599</v>
      </c>
      <c r="C191" s="171" t="s">
        <v>549</v>
      </c>
      <c r="D191" s="171" t="s">
        <v>600</v>
      </c>
      <c r="E191" s="171"/>
      <c r="F191" s="171" t="s">
        <v>19</v>
      </c>
      <c r="G191" s="171" t="s">
        <v>37</v>
      </c>
      <c r="H191" s="171" t="s">
        <v>584</v>
      </c>
      <c r="I191" s="171"/>
      <c r="J191" s="171"/>
      <c r="K191" s="233" t="s">
        <v>601</v>
      </c>
      <c r="L191" s="171" t="s">
        <v>40</v>
      </c>
      <c r="M191" s="171" t="s">
        <v>41</v>
      </c>
      <c r="N191" s="171" t="s">
        <v>189</v>
      </c>
      <c r="O191" s="171">
        <v>1</v>
      </c>
      <c r="P191" s="259"/>
      <c r="Q191" s="259"/>
      <c r="R191" s="188">
        <v>16</v>
      </c>
    </row>
    <row r="192" spans="1:19" customHeight="1" ht="18" s="198" customFormat="1">
      <c r="A192" s="308">
        <v>180</v>
      </c>
      <c r="B192" s="366" t="s">
        <v>602</v>
      </c>
      <c r="C192" s="171" t="s">
        <v>549</v>
      </c>
      <c r="D192" s="375" t="s">
        <v>603</v>
      </c>
      <c r="E192" s="367"/>
      <c r="F192" s="171" t="s">
        <v>19</v>
      </c>
      <c r="G192" s="171" t="s">
        <v>37</v>
      </c>
      <c r="H192" s="171" t="s">
        <v>185</v>
      </c>
      <c r="I192" s="171"/>
      <c r="J192" s="367"/>
      <c r="K192" s="366" t="s">
        <v>604</v>
      </c>
      <c r="L192" s="171" t="s">
        <v>53</v>
      </c>
      <c r="M192" s="171" t="s">
        <v>49</v>
      </c>
      <c r="N192" s="171" t="s">
        <v>42</v>
      </c>
      <c r="O192" s="171">
        <v>1</v>
      </c>
      <c r="P192" s="259"/>
      <c r="Q192" s="259"/>
      <c r="R192" s="188">
        <v>17</v>
      </c>
      <c r="S192" s="198">
        <v>17</v>
      </c>
    </row>
    <row r="193" spans="1:19" customHeight="1" ht="18" s="198" customFormat="1">
      <c r="A193" s="308">
        <v>181</v>
      </c>
      <c r="B193" s="366" t="s">
        <v>251</v>
      </c>
      <c r="C193" s="171" t="s">
        <v>605</v>
      </c>
      <c r="D193" s="375" t="s">
        <v>606</v>
      </c>
      <c r="E193" s="367"/>
      <c r="F193" s="171" t="s">
        <v>19</v>
      </c>
      <c r="G193" s="171" t="s">
        <v>37</v>
      </c>
      <c r="H193" s="171" t="s">
        <v>316</v>
      </c>
      <c r="I193" s="171"/>
      <c r="J193" s="367"/>
      <c r="K193" s="366" t="s">
        <v>607</v>
      </c>
      <c r="L193" s="171" t="s">
        <v>62</v>
      </c>
      <c r="M193" s="171" t="s">
        <v>49</v>
      </c>
      <c r="N193" s="171" t="s">
        <v>42</v>
      </c>
      <c r="O193" s="171">
        <v>1</v>
      </c>
      <c r="P193" s="259"/>
      <c r="Q193" s="259"/>
      <c r="R193" s="188">
        <v>1</v>
      </c>
    </row>
    <row r="194" spans="1:19" customHeight="1" ht="18" s="198" customFormat="1">
      <c r="A194" s="308">
        <v>182</v>
      </c>
      <c r="B194" s="377" t="s">
        <v>608</v>
      </c>
      <c r="C194" s="171" t="s">
        <v>605</v>
      </c>
      <c r="D194" s="239" t="s">
        <v>609</v>
      </c>
      <c r="E194" s="171"/>
      <c r="F194" s="171" t="s">
        <v>19</v>
      </c>
      <c r="G194" s="171" t="s">
        <v>37</v>
      </c>
      <c r="H194" s="379" t="s">
        <v>553</v>
      </c>
      <c r="I194" s="171"/>
      <c r="J194" s="367"/>
      <c r="K194" s="378" t="s">
        <v>95</v>
      </c>
      <c r="L194" s="171" t="s">
        <v>53</v>
      </c>
      <c r="M194" s="171" t="s">
        <v>49</v>
      </c>
      <c r="N194" s="171" t="s">
        <v>42</v>
      </c>
      <c r="O194" s="171">
        <v>1</v>
      </c>
      <c r="P194" s="259"/>
      <c r="Q194" s="259"/>
      <c r="R194" s="188">
        <v>2</v>
      </c>
    </row>
    <row r="195" spans="1:19" customHeight="1" ht="18" s="198" customFormat="1">
      <c r="A195" s="308">
        <v>183</v>
      </c>
      <c r="B195" s="366" t="s">
        <v>610</v>
      </c>
      <c r="C195" s="171" t="s">
        <v>605</v>
      </c>
      <c r="D195" s="375" t="s">
        <v>611</v>
      </c>
      <c r="E195" s="361"/>
      <c r="F195" s="361" t="s">
        <v>19</v>
      </c>
      <c r="G195" s="171" t="s">
        <v>59</v>
      </c>
      <c r="H195" s="361" t="s">
        <v>553</v>
      </c>
      <c r="I195" s="171"/>
      <c r="J195" s="367"/>
      <c r="K195" s="366" t="s">
        <v>612</v>
      </c>
      <c r="L195" s="171" t="s">
        <v>62</v>
      </c>
      <c r="M195" s="171" t="s">
        <v>49</v>
      </c>
      <c r="N195" s="171" t="s">
        <v>42</v>
      </c>
      <c r="O195" s="171">
        <v>1</v>
      </c>
      <c r="P195" s="259"/>
      <c r="Q195" s="259"/>
      <c r="R195" s="188">
        <v>3</v>
      </c>
    </row>
    <row r="196" spans="1:19" customHeight="1" ht="18" s="198" customFormat="1">
      <c r="A196" s="308">
        <v>184</v>
      </c>
      <c r="B196" s="366" t="s">
        <v>537</v>
      </c>
      <c r="C196" s="171" t="s">
        <v>605</v>
      </c>
      <c r="D196" s="375" t="s">
        <v>613</v>
      </c>
      <c r="E196" s="361"/>
      <c r="F196" s="361" t="s">
        <v>19</v>
      </c>
      <c r="G196" s="171" t="s">
        <v>59</v>
      </c>
      <c r="H196" s="361" t="s">
        <v>185</v>
      </c>
      <c r="I196" s="171"/>
      <c r="J196" s="367"/>
      <c r="K196" s="366" t="s">
        <v>614</v>
      </c>
      <c r="L196" s="171" t="s">
        <v>62</v>
      </c>
      <c r="M196" s="171" t="s">
        <v>49</v>
      </c>
      <c r="N196" s="171" t="s">
        <v>42</v>
      </c>
      <c r="O196" s="171">
        <v>1</v>
      </c>
      <c r="P196" s="259"/>
      <c r="Q196" s="259"/>
      <c r="R196" s="188">
        <v>4</v>
      </c>
    </row>
    <row r="197" spans="1:19" customHeight="1" ht="18" s="198" customFormat="1">
      <c r="A197" s="308">
        <v>185</v>
      </c>
      <c r="B197" s="366" t="s">
        <v>615</v>
      </c>
      <c r="C197" s="171" t="s">
        <v>605</v>
      </c>
      <c r="D197" s="375" t="s">
        <v>616</v>
      </c>
      <c r="E197" s="367"/>
      <c r="F197" s="171" t="s">
        <v>19</v>
      </c>
      <c r="G197" s="171" t="s">
        <v>37</v>
      </c>
      <c r="H197" s="171" t="s">
        <v>341</v>
      </c>
      <c r="I197" s="171"/>
      <c r="J197" s="367"/>
      <c r="K197" s="366" t="s">
        <v>617</v>
      </c>
      <c r="L197" s="171" t="s">
        <v>62</v>
      </c>
      <c r="M197" s="171" t="s">
        <v>49</v>
      </c>
      <c r="N197" s="171" t="s">
        <v>42</v>
      </c>
      <c r="O197" s="171">
        <v>1</v>
      </c>
      <c r="P197" s="259"/>
      <c r="Q197" s="259"/>
      <c r="R197" s="188">
        <v>5</v>
      </c>
    </row>
    <row r="198" spans="1:19" customHeight="1" ht="18" s="198" customFormat="1">
      <c r="A198" s="308">
        <v>186</v>
      </c>
      <c r="B198" s="233" t="s">
        <v>525</v>
      </c>
      <c r="C198" s="171" t="s">
        <v>605</v>
      </c>
      <c r="D198" s="239" t="s">
        <v>618</v>
      </c>
      <c r="E198" s="171" t="s">
        <v>36</v>
      </c>
      <c r="F198" s="171"/>
      <c r="G198" s="171" t="s">
        <v>59</v>
      </c>
      <c r="H198" s="171" t="s">
        <v>619</v>
      </c>
      <c r="I198" s="171"/>
      <c r="J198" s="171"/>
      <c r="K198" s="233" t="s">
        <v>620</v>
      </c>
      <c r="L198" s="171" t="s">
        <v>62</v>
      </c>
      <c r="M198" s="171" t="s">
        <v>49</v>
      </c>
      <c r="N198" s="171" t="s">
        <v>42</v>
      </c>
      <c r="O198" s="171">
        <v>1</v>
      </c>
      <c r="P198" s="259"/>
      <c r="Q198" s="259"/>
      <c r="R198" s="188">
        <v>6</v>
      </c>
    </row>
    <row r="199" spans="1:19" customHeight="1" ht="18" s="198" customFormat="1">
      <c r="A199" s="308">
        <v>187</v>
      </c>
      <c r="B199" s="233" t="s">
        <v>218</v>
      </c>
      <c r="C199" s="171" t="s">
        <v>605</v>
      </c>
      <c r="D199" s="239" t="s">
        <v>621</v>
      </c>
      <c r="E199" s="171" t="s">
        <v>36</v>
      </c>
      <c r="F199" s="171"/>
      <c r="G199" s="171" t="s">
        <v>59</v>
      </c>
      <c r="H199" s="171" t="s">
        <v>202</v>
      </c>
      <c r="I199" s="171"/>
      <c r="J199" s="171"/>
      <c r="K199" s="233" t="s">
        <v>365</v>
      </c>
      <c r="L199" s="171" t="s">
        <v>62</v>
      </c>
      <c r="M199" s="171" t="s">
        <v>49</v>
      </c>
      <c r="N199" s="171" t="s">
        <v>42</v>
      </c>
      <c r="O199" s="171">
        <v>1</v>
      </c>
      <c r="P199" s="259"/>
      <c r="Q199" s="259"/>
      <c r="R199" s="188">
        <v>7</v>
      </c>
    </row>
    <row r="200" spans="1:19" customHeight="1" ht="18" s="198" customFormat="1">
      <c r="A200" s="308">
        <v>188</v>
      </c>
      <c r="B200" s="233" t="s">
        <v>486</v>
      </c>
      <c r="C200" s="171" t="s">
        <v>605</v>
      </c>
      <c r="D200" s="239" t="s">
        <v>606</v>
      </c>
      <c r="E200" s="171"/>
      <c r="F200" s="171" t="s">
        <v>19</v>
      </c>
      <c r="G200" s="171" t="s">
        <v>59</v>
      </c>
      <c r="H200" s="171" t="s">
        <v>182</v>
      </c>
      <c r="I200" s="171"/>
      <c r="J200" s="171"/>
      <c r="K200" s="233" t="s">
        <v>203</v>
      </c>
      <c r="L200" s="171" t="s">
        <v>62</v>
      </c>
      <c r="M200" s="171" t="s">
        <v>49</v>
      </c>
      <c r="N200" s="171" t="s">
        <v>42</v>
      </c>
      <c r="O200" s="171">
        <v>1</v>
      </c>
      <c r="P200" s="259"/>
      <c r="Q200" s="259"/>
      <c r="R200" s="188">
        <v>8</v>
      </c>
    </row>
    <row r="201" spans="1:19" customHeight="1" ht="18" s="198" customFormat="1">
      <c r="A201" s="308">
        <v>189</v>
      </c>
      <c r="B201" s="233" t="s">
        <v>622</v>
      </c>
      <c r="C201" s="171" t="s">
        <v>605</v>
      </c>
      <c r="D201" s="239" t="s">
        <v>623</v>
      </c>
      <c r="E201" s="171" t="s">
        <v>36</v>
      </c>
      <c r="F201" s="171"/>
      <c r="G201" s="171" t="s">
        <v>59</v>
      </c>
      <c r="H201" s="171" t="s">
        <v>624</v>
      </c>
      <c r="I201" s="171"/>
      <c r="J201" s="171"/>
      <c r="K201" s="233" t="s">
        <v>625</v>
      </c>
      <c r="L201" s="171" t="s">
        <v>48</v>
      </c>
      <c r="M201" s="171" t="s">
        <v>49</v>
      </c>
      <c r="N201" s="171" t="s">
        <v>42</v>
      </c>
      <c r="O201" s="171">
        <v>1</v>
      </c>
      <c r="P201" s="259"/>
      <c r="Q201" s="259"/>
      <c r="R201" s="188">
        <v>9</v>
      </c>
    </row>
    <row r="202" spans="1:19" customHeight="1" ht="18" s="198" customFormat="1">
      <c r="A202" s="308">
        <v>190</v>
      </c>
      <c r="B202" s="222" t="s">
        <v>626</v>
      </c>
      <c r="C202" s="171" t="s">
        <v>605</v>
      </c>
      <c r="D202" s="171" t="s">
        <v>627</v>
      </c>
      <c r="E202" s="224"/>
      <c r="F202" s="224" t="s">
        <v>19</v>
      </c>
      <c r="G202" s="224" t="s">
        <v>59</v>
      </c>
      <c r="H202" s="224" t="s">
        <v>521</v>
      </c>
      <c r="I202" s="224"/>
      <c r="J202" s="224"/>
      <c r="K202" s="222" t="s">
        <v>628</v>
      </c>
      <c r="L202" s="171" t="s">
        <v>629</v>
      </c>
      <c r="M202" s="171" t="s">
        <v>49</v>
      </c>
      <c r="N202" s="171" t="s">
        <v>42</v>
      </c>
      <c r="O202" s="171">
        <v>1</v>
      </c>
      <c r="P202" s="259"/>
      <c r="Q202" s="259"/>
      <c r="R202" s="188">
        <v>10</v>
      </c>
    </row>
    <row r="203" spans="1:19" customHeight="1" ht="18" s="198" customFormat="1">
      <c r="A203" s="308">
        <v>191</v>
      </c>
      <c r="B203" s="222" t="s">
        <v>630</v>
      </c>
      <c r="C203" s="171" t="s">
        <v>605</v>
      </c>
      <c r="D203" s="171" t="s">
        <v>631</v>
      </c>
      <c r="E203" s="224" t="s">
        <v>36</v>
      </c>
      <c r="F203" s="224"/>
      <c r="G203" s="224" t="s">
        <v>59</v>
      </c>
      <c r="H203" s="224" t="s">
        <v>521</v>
      </c>
      <c r="I203" s="224"/>
      <c r="J203" s="224"/>
      <c r="K203" s="222" t="s">
        <v>632</v>
      </c>
      <c r="L203" s="171" t="s">
        <v>629</v>
      </c>
      <c r="M203" s="171" t="s">
        <v>49</v>
      </c>
      <c r="N203" s="171" t="s">
        <v>42</v>
      </c>
      <c r="O203" s="171">
        <v>1</v>
      </c>
      <c r="P203" s="259"/>
      <c r="Q203" s="259"/>
      <c r="R203" s="188">
        <v>11</v>
      </c>
    </row>
    <row r="204" spans="1:19" customHeight="1" ht="18" s="198" customFormat="1">
      <c r="A204" s="308">
        <v>192</v>
      </c>
      <c r="B204" s="222" t="s">
        <v>342</v>
      </c>
      <c r="C204" s="171" t="s">
        <v>605</v>
      </c>
      <c r="D204" s="171" t="s">
        <v>633</v>
      </c>
      <c r="E204" s="224" t="s">
        <v>36</v>
      </c>
      <c r="F204" s="224"/>
      <c r="G204" s="224" t="s">
        <v>59</v>
      </c>
      <c r="H204" s="224" t="s">
        <v>634</v>
      </c>
      <c r="I204" s="224"/>
      <c r="J204" s="224"/>
      <c r="K204" s="222" t="s">
        <v>635</v>
      </c>
      <c r="L204" s="171" t="s">
        <v>629</v>
      </c>
      <c r="M204" s="171" t="s">
        <v>49</v>
      </c>
      <c r="N204" s="171" t="s">
        <v>42</v>
      </c>
      <c r="O204" s="171">
        <v>1</v>
      </c>
      <c r="P204" s="259"/>
      <c r="Q204" s="259"/>
      <c r="R204" s="188">
        <v>12</v>
      </c>
    </row>
    <row r="205" spans="1:19" customHeight="1" ht="18" s="198" customFormat="1">
      <c r="A205" s="308">
        <v>193</v>
      </c>
      <c r="B205" s="222" t="s">
        <v>636</v>
      </c>
      <c r="C205" s="171" t="s">
        <v>605</v>
      </c>
      <c r="D205" s="171" t="s">
        <v>637</v>
      </c>
      <c r="E205" s="224" t="s">
        <v>36</v>
      </c>
      <c r="F205" s="224"/>
      <c r="G205" s="224" t="s">
        <v>59</v>
      </c>
      <c r="H205" s="224" t="s">
        <v>521</v>
      </c>
      <c r="I205" s="224"/>
      <c r="J205" s="224"/>
      <c r="K205" s="222" t="s">
        <v>638</v>
      </c>
      <c r="L205" s="171" t="s">
        <v>629</v>
      </c>
      <c r="M205" s="171" t="s">
        <v>49</v>
      </c>
      <c r="N205" s="171" t="s">
        <v>42</v>
      </c>
      <c r="O205" s="171">
        <v>1</v>
      </c>
      <c r="P205" s="259"/>
      <c r="Q205" s="259"/>
      <c r="R205" s="188">
        <v>13</v>
      </c>
    </row>
    <row r="206" spans="1:19" customHeight="1" ht="18" s="198" customFormat="1">
      <c r="A206" s="308">
        <v>194</v>
      </c>
      <c r="B206" s="222" t="s">
        <v>639</v>
      </c>
      <c r="C206" s="171" t="s">
        <v>605</v>
      </c>
      <c r="D206" s="171" t="s">
        <v>580</v>
      </c>
      <c r="E206" s="224" t="s">
        <v>36</v>
      </c>
      <c r="F206" s="224"/>
      <c r="G206" s="224" t="s">
        <v>59</v>
      </c>
      <c r="H206" s="224" t="s">
        <v>521</v>
      </c>
      <c r="I206" s="224"/>
      <c r="J206" s="224"/>
      <c r="K206" s="222" t="s">
        <v>638</v>
      </c>
      <c r="L206" s="171" t="s">
        <v>629</v>
      </c>
      <c r="M206" s="171" t="s">
        <v>49</v>
      </c>
      <c r="N206" s="171" t="s">
        <v>42</v>
      </c>
      <c r="O206" s="171">
        <v>1</v>
      </c>
      <c r="P206" s="259"/>
      <c r="Q206" s="259"/>
      <c r="R206" s="188">
        <v>14</v>
      </c>
    </row>
    <row r="207" spans="1:19" customHeight="1" ht="18" s="198" customFormat="1">
      <c r="A207" s="308">
        <v>195</v>
      </c>
      <c r="B207" s="222" t="s">
        <v>640</v>
      </c>
      <c r="C207" s="171" t="s">
        <v>605</v>
      </c>
      <c r="D207" s="171" t="s">
        <v>641</v>
      </c>
      <c r="E207" s="224"/>
      <c r="F207" s="224" t="s">
        <v>19</v>
      </c>
      <c r="G207" s="171" t="s">
        <v>37</v>
      </c>
      <c r="H207" s="224" t="s">
        <v>78</v>
      </c>
      <c r="I207" s="224"/>
      <c r="J207" s="224"/>
      <c r="K207" s="222" t="s">
        <v>95</v>
      </c>
      <c r="L207" s="171" t="s">
        <v>347</v>
      </c>
      <c r="M207" s="171" t="s">
        <v>49</v>
      </c>
      <c r="N207" s="171" t="s">
        <v>42</v>
      </c>
      <c r="O207" s="171">
        <v>1</v>
      </c>
      <c r="P207" s="259"/>
      <c r="Q207" s="259"/>
      <c r="R207" s="188">
        <v>15</v>
      </c>
    </row>
    <row r="208" spans="1:19" customHeight="1" ht="18" s="198" customFormat="1">
      <c r="A208" s="308">
        <v>196</v>
      </c>
      <c r="B208" s="222" t="s">
        <v>642</v>
      </c>
      <c r="C208" s="171" t="s">
        <v>605</v>
      </c>
      <c r="D208" s="171" t="s">
        <v>643</v>
      </c>
      <c r="E208" s="224"/>
      <c r="F208" s="224" t="s">
        <v>19</v>
      </c>
      <c r="G208" s="171" t="s">
        <v>37</v>
      </c>
      <c r="H208" s="224" t="s">
        <v>78</v>
      </c>
      <c r="I208" s="224"/>
      <c r="J208" s="224"/>
      <c r="K208" s="222" t="s">
        <v>253</v>
      </c>
      <c r="L208" s="171" t="s">
        <v>347</v>
      </c>
      <c r="M208" s="171" t="s">
        <v>49</v>
      </c>
      <c r="N208" s="171" t="s">
        <v>42</v>
      </c>
      <c r="O208" s="171">
        <v>1</v>
      </c>
      <c r="P208" s="259"/>
      <c r="Q208" s="259"/>
      <c r="R208" s="188">
        <v>16</v>
      </c>
    </row>
    <row r="209" spans="1:19" customHeight="1" ht="18" s="198" customFormat="1">
      <c r="A209" s="308">
        <v>197</v>
      </c>
      <c r="B209" s="222" t="s">
        <v>488</v>
      </c>
      <c r="C209" s="171" t="s">
        <v>605</v>
      </c>
      <c r="D209" s="171" t="s">
        <v>644</v>
      </c>
      <c r="E209" s="224"/>
      <c r="F209" s="224" t="s">
        <v>19</v>
      </c>
      <c r="G209" s="171" t="s">
        <v>37</v>
      </c>
      <c r="H209" s="224" t="s">
        <v>78</v>
      </c>
      <c r="I209" s="224"/>
      <c r="J209" s="224"/>
      <c r="K209" s="222" t="s">
        <v>645</v>
      </c>
      <c r="L209" s="171" t="s">
        <v>347</v>
      </c>
      <c r="M209" s="171" t="s">
        <v>49</v>
      </c>
      <c r="N209" s="171" t="s">
        <v>42</v>
      </c>
      <c r="O209" s="171">
        <v>1</v>
      </c>
      <c r="P209" s="259"/>
      <c r="Q209" s="259"/>
      <c r="R209" s="188">
        <v>17</v>
      </c>
    </row>
    <row r="210" spans="1:19" customHeight="1" ht="18" s="198" customFormat="1">
      <c r="A210" s="308">
        <v>198</v>
      </c>
      <c r="B210" s="222" t="s">
        <v>646</v>
      </c>
      <c r="C210" s="171" t="s">
        <v>605</v>
      </c>
      <c r="D210" s="171" t="s">
        <v>647</v>
      </c>
      <c r="E210" s="224" t="s">
        <v>36</v>
      </c>
      <c r="F210" s="224"/>
      <c r="G210" s="171" t="s">
        <v>37</v>
      </c>
      <c r="H210" s="224" t="s">
        <v>75</v>
      </c>
      <c r="I210" s="224"/>
      <c r="J210" s="224"/>
      <c r="K210" s="222" t="s">
        <v>648</v>
      </c>
      <c r="L210" s="171" t="s">
        <v>347</v>
      </c>
      <c r="M210" s="171" t="s">
        <v>49</v>
      </c>
      <c r="N210" s="171" t="s">
        <v>42</v>
      </c>
      <c r="O210" s="171">
        <v>1</v>
      </c>
      <c r="P210" s="259"/>
      <c r="Q210" s="259"/>
      <c r="R210" s="188">
        <v>18</v>
      </c>
    </row>
    <row r="211" spans="1:19" customHeight="1" ht="18" s="198" customFormat="1">
      <c r="A211" s="308">
        <v>199</v>
      </c>
      <c r="B211" s="245" t="s">
        <v>461</v>
      </c>
      <c r="C211" s="171" t="s">
        <v>605</v>
      </c>
      <c r="D211" s="246" t="s">
        <v>649</v>
      </c>
      <c r="E211" s="247"/>
      <c r="F211" s="247" t="s">
        <v>19</v>
      </c>
      <c r="G211" s="171" t="s">
        <v>37</v>
      </c>
      <c r="H211" s="248" t="s">
        <v>78</v>
      </c>
      <c r="I211" s="247"/>
      <c r="J211" s="247"/>
      <c r="K211" s="249" t="s">
        <v>650</v>
      </c>
      <c r="L211" s="171" t="s">
        <v>347</v>
      </c>
      <c r="M211" s="171" t="s">
        <v>49</v>
      </c>
      <c r="N211" s="171" t="s">
        <v>42</v>
      </c>
      <c r="O211" s="171">
        <v>1</v>
      </c>
      <c r="P211" s="259"/>
      <c r="Q211" s="259"/>
      <c r="R211" s="188">
        <v>19</v>
      </c>
    </row>
    <row r="212" spans="1:19" customHeight="1" ht="18" s="198" customFormat="1">
      <c r="A212" s="324">
        <v>200</v>
      </c>
      <c r="B212" s="325" t="s">
        <v>651</v>
      </c>
      <c r="C212" s="330" t="s">
        <v>605</v>
      </c>
      <c r="D212" s="326" t="s">
        <v>652</v>
      </c>
      <c r="E212" s="327" t="s">
        <v>36</v>
      </c>
      <c r="F212" s="327"/>
      <c r="G212" s="330" t="s">
        <v>37</v>
      </c>
      <c r="H212" s="328" t="s">
        <v>78</v>
      </c>
      <c r="I212" s="327"/>
      <c r="J212" s="327"/>
      <c r="K212" s="329" t="s">
        <v>653</v>
      </c>
      <c r="L212" s="330" t="s">
        <v>347</v>
      </c>
      <c r="M212" s="330" t="s">
        <v>49</v>
      </c>
      <c r="N212" s="330" t="s">
        <v>42</v>
      </c>
      <c r="O212" s="330">
        <v>1</v>
      </c>
      <c r="P212" s="331"/>
      <c r="Q212" s="331"/>
      <c r="R212" s="188">
        <v>20</v>
      </c>
      <c r="S212" s="198">
        <v>20</v>
      </c>
    </row>
    <row r="213" spans="1:19" customHeight="1" ht="18" s="8" customFormat="1">
      <c r="A213" s="303" t="s">
        <v>654</v>
      </c>
      <c r="B213" s="304" t="s">
        <v>655</v>
      </c>
      <c r="C213" s="304"/>
      <c r="D213" s="173"/>
      <c r="E213" s="173"/>
      <c r="F213" s="173"/>
      <c r="G213" s="173"/>
      <c r="H213" s="173"/>
      <c r="I213" s="173"/>
      <c r="J213" s="173"/>
      <c r="K213" s="173"/>
      <c r="L213" s="173"/>
      <c r="M213" s="173"/>
      <c r="N213" s="173"/>
      <c r="O213" s="173"/>
      <c r="P213" s="173"/>
      <c r="Q213" s="173"/>
      <c r="R213" s="189"/>
      <c r="S213" s="8" t="str">
        <f>SUM(S13:S212)</f>
        <v>0</v>
      </c>
    </row>
    <row r="214" spans="1:19" customHeight="1" ht="26.25" s="8" customFormat="1">
      <c r="A214" s="240">
        <v>1</v>
      </c>
      <c r="B214" s="233" t="s">
        <v>656</v>
      </c>
      <c r="C214" s="171" t="s">
        <v>495</v>
      </c>
      <c r="D214" s="372" t="s">
        <v>657</v>
      </c>
      <c r="E214" s="361" t="s">
        <v>36</v>
      </c>
      <c r="F214" s="361"/>
      <c r="G214" s="171" t="s">
        <v>59</v>
      </c>
      <c r="H214" s="171"/>
      <c r="I214" s="171" t="s">
        <v>566</v>
      </c>
      <c r="J214" s="171"/>
      <c r="K214" s="369" t="s">
        <v>658</v>
      </c>
      <c r="L214" s="235" t="s">
        <v>196</v>
      </c>
      <c r="M214" s="221" t="s">
        <v>49</v>
      </c>
      <c r="N214" s="221" t="s">
        <v>42</v>
      </c>
      <c r="O214" s="235"/>
      <c r="P214" s="221">
        <v>1</v>
      </c>
      <c r="Q214" s="235" t="s">
        <v>659</v>
      </c>
      <c r="R214" s="189"/>
    </row>
    <row r="215" spans="1:19" customHeight="1" ht="8.25" s="9" customFormat="1">
      <c r="A215" s="240"/>
      <c r="B215" s="237"/>
      <c r="C215" s="232"/>
      <c r="D215" s="250"/>
      <c r="E215" s="234"/>
      <c r="F215" s="234"/>
      <c r="G215" s="244"/>
      <c r="H215" s="232"/>
      <c r="I215" s="244"/>
      <c r="J215" s="236"/>
      <c r="K215" s="251"/>
      <c r="L215" s="235"/>
      <c r="M215" s="221"/>
      <c r="N215" s="221"/>
      <c r="O215" s="252"/>
      <c r="P215" s="221"/>
      <c r="Q215" s="235"/>
      <c r="R215" s="253"/>
    </row>
    <row r="216" spans="1:19" customHeight="1" ht="18" s="11" customFormat="1">
      <c r="A216" s="254" t="s">
        <v>660</v>
      </c>
      <c r="B216" s="441" t="s">
        <v>661</v>
      </c>
      <c r="C216" s="441"/>
      <c r="D216" s="441"/>
      <c r="E216" s="441"/>
      <c r="F216" s="441"/>
      <c r="G216" s="441"/>
      <c r="H216" s="441"/>
      <c r="I216" s="441"/>
      <c r="J216" s="441"/>
      <c r="K216" s="441"/>
      <c r="L216" s="441"/>
      <c r="M216" s="441"/>
      <c r="N216" s="441"/>
      <c r="O216" s="441"/>
      <c r="P216" s="441"/>
      <c r="Q216" s="441"/>
      <c r="R216" s="255"/>
    </row>
    <row r="217" spans="1:19" customHeight="1" ht="18" s="2" customFormat="1">
      <c r="A217" s="212" t="s">
        <v>662</v>
      </c>
      <c r="B217" s="218" t="s">
        <v>30</v>
      </c>
      <c r="C217" s="218"/>
      <c r="D217" s="212"/>
      <c r="E217" s="212"/>
      <c r="F217" s="212"/>
      <c r="G217" s="212"/>
      <c r="H217" s="212"/>
      <c r="I217" s="212"/>
      <c r="J217" s="219"/>
      <c r="K217" s="219"/>
      <c r="L217" s="219"/>
      <c r="M217" s="219"/>
      <c r="N217" s="212"/>
      <c r="O217" s="212"/>
      <c r="P217" s="212"/>
      <c r="Q217" s="212"/>
      <c r="R217" s="211"/>
    </row>
    <row r="218" spans="1:19" customHeight="1" ht="18" s="8" customFormat="1">
      <c r="A218" s="300" t="s">
        <v>31</v>
      </c>
      <c r="B218" s="301" t="s">
        <v>32</v>
      </c>
      <c r="C218" s="301"/>
      <c r="D218" s="302"/>
      <c r="E218" s="302"/>
      <c r="F218" s="302"/>
      <c r="G218" s="302"/>
      <c r="H218" s="302"/>
      <c r="I218" s="302"/>
      <c r="J218" s="302"/>
      <c r="K218" s="302"/>
      <c r="L218" s="302"/>
      <c r="M218" s="302"/>
      <c r="N218" s="302"/>
      <c r="O218" s="302"/>
      <c r="P218" s="302"/>
      <c r="Q218" s="302"/>
      <c r="R218" s="189"/>
    </row>
    <row r="219" spans="1:19" customHeight="1" ht="18" s="198" customFormat="1">
      <c r="A219" s="256">
        <v>1</v>
      </c>
      <c r="B219" s="380" t="s">
        <v>663</v>
      </c>
      <c r="C219" s="382" t="s">
        <v>664</v>
      </c>
      <c r="D219" s="381" t="s">
        <v>665</v>
      </c>
      <c r="E219" s="257" t="s">
        <v>36</v>
      </c>
      <c r="F219" s="382"/>
      <c r="G219" s="257" t="s">
        <v>37</v>
      </c>
      <c r="H219" s="257" t="s">
        <v>38</v>
      </c>
      <c r="I219" s="257"/>
      <c r="J219" s="257"/>
      <c r="K219" s="380" t="s">
        <v>666</v>
      </c>
      <c r="L219" s="380" t="s">
        <v>53</v>
      </c>
      <c r="M219" s="231" t="s">
        <v>41</v>
      </c>
      <c r="N219" s="231" t="s">
        <v>42</v>
      </c>
      <c r="O219" s="257">
        <v>1</v>
      </c>
      <c r="P219" s="307"/>
      <c r="Q219" s="307"/>
      <c r="R219" s="188"/>
    </row>
    <row r="220" spans="1:19" customHeight="1" ht="18" s="198" customFormat="1">
      <c r="A220" s="258">
        <v>2</v>
      </c>
      <c r="B220" s="184" t="s">
        <v>667</v>
      </c>
      <c r="C220" s="383" t="s">
        <v>664</v>
      </c>
      <c r="D220" s="184" t="s">
        <v>668</v>
      </c>
      <c r="E220" s="224"/>
      <c r="F220" s="383" t="s">
        <v>19</v>
      </c>
      <c r="G220" s="224" t="s">
        <v>37</v>
      </c>
      <c r="H220" s="224" t="s">
        <v>38</v>
      </c>
      <c r="I220" s="224"/>
      <c r="J220" s="224"/>
      <c r="K220" s="384" t="s">
        <v>669</v>
      </c>
      <c r="L220" s="184" t="s">
        <v>53</v>
      </c>
      <c r="M220" s="171" t="s">
        <v>41</v>
      </c>
      <c r="N220" s="171" t="s">
        <v>42</v>
      </c>
      <c r="O220" s="224">
        <v>1</v>
      </c>
      <c r="P220" s="259"/>
      <c r="Q220" s="259"/>
      <c r="R220" s="188"/>
    </row>
    <row r="221" spans="1:19" customHeight="1" ht="18" s="198" customFormat="1">
      <c r="A221" s="258">
        <v>3</v>
      </c>
      <c r="B221" s="385" t="s">
        <v>670</v>
      </c>
      <c r="C221" s="383" t="s">
        <v>664</v>
      </c>
      <c r="D221" s="386" t="s">
        <v>671</v>
      </c>
      <c r="E221" s="257" t="s">
        <v>36</v>
      </c>
      <c r="F221" s="387"/>
      <c r="G221" s="224" t="s">
        <v>37</v>
      </c>
      <c r="H221" s="224" t="s">
        <v>38</v>
      </c>
      <c r="I221" s="224"/>
      <c r="J221" s="224"/>
      <c r="K221" s="384" t="s">
        <v>434</v>
      </c>
      <c r="L221" s="184" t="s">
        <v>53</v>
      </c>
      <c r="M221" s="171" t="s">
        <v>41</v>
      </c>
      <c r="N221" s="171" t="s">
        <v>42</v>
      </c>
      <c r="O221" s="224">
        <v>1</v>
      </c>
      <c r="P221" s="259"/>
      <c r="Q221" s="259"/>
      <c r="R221" s="188"/>
    </row>
    <row r="222" spans="1:19" customHeight="1" ht="18" s="198" customFormat="1">
      <c r="A222" s="258">
        <v>4</v>
      </c>
      <c r="B222" s="385" t="s">
        <v>672</v>
      </c>
      <c r="C222" s="383" t="s">
        <v>664</v>
      </c>
      <c r="D222" s="386" t="s">
        <v>673</v>
      </c>
      <c r="E222" s="257" t="s">
        <v>36</v>
      </c>
      <c r="F222" s="387"/>
      <c r="G222" s="224" t="s">
        <v>37</v>
      </c>
      <c r="H222" s="224" t="s">
        <v>38</v>
      </c>
      <c r="I222" s="224"/>
      <c r="J222" s="224"/>
      <c r="K222" s="388" t="s">
        <v>674</v>
      </c>
      <c r="L222" s="184" t="s">
        <v>40</v>
      </c>
      <c r="M222" s="171" t="s">
        <v>41</v>
      </c>
      <c r="N222" s="171" t="s">
        <v>42</v>
      </c>
      <c r="O222" s="224">
        <v>1</v>
      </c>
      <c r="P222" s="259"/>
      <c r="Q222" s="259"/>
      <c r="R222" s="188"/>
    </row>
    <row r="223" spans="1:19" customHeight="1" ht="18" s="198" customFormat="1">
      <c r="A223" s="258">
        <v>5</v>
      </c>
      <c r="B223" s="385" t="s">
        <v>675</v>
      </c>
      <c r="C223" s="383" t="s">
        <v>664</v>
      </c>
      <c r="D223" s="386" t="s">
        <v>676</v>
      </c>
      <c r="E223" s="224"/>
      <c r="F223" s="389" t="s">
        <v>19</v>
      </c>
      <c r="G223" s="224" t="s">
        <v>37</v>
      </c>
      <c r="H223" s="224" t="s">
        <v>38</v>
      </c>
      <c r="I223" s="224"/>
      <c r="J223" s="224"/>
      <c r="K223" s="388" t="s">
        <v>677</v>
      </c>
      <c r="L223" s="184" t="s">
        <v>40</v>
      </c>
      <c r="M223" s="171" t="s">
        <v>41</v>
      </c>
      <c r="N223" s="171" t="s">
        <v>42</v>
      </c>
      <c r="O223" s="224">
        <v>1</v>
      </c>
      <c r="P223" s="259"/>
      <c r="Q223" s="259"/>
      <c r="R223" s="188"/>
    </row>
    <row r="224" spans="1:19" customHeight="1" ht="18" s="198" customFormat="1">
      <c r="A224" s="258">
        <v>6</v>
      </c>
      <c r="B224" s="184" t="s">
        <v>678</v>
      </c>
      <c r="C224" s="383" t="s">
        <v>664</v>
      </c>
      <c r="D224" s="390" t="s">
        <v>679</v>
      </c>
      <c r="E224" s="257" t="s">
        <v>36</v>
      </c>
      <c r="F224" s="387"/>
      <c r="G224" s="224" t="s">
        <v>37</v>
      </c>
      <c r="H224" s="224" t="s">
        <v>38</v>
      </c>
      <c r="I224" s="224"/>
      <c r="J224" s="224"/>
      <c r="K224" s="388" t="s">
        <v>680</v>
      </c>
      <c r="L224" s="184" t="s">
        <v>40</v>
      </c>
      <c r="M224" s="171" t="s">
        <v>41</v>
      </c>
      <c r="N224" s="171" t="s">
        <v>42</v>
      </c>
      <c r="O224" s="224">
        <v>1</v>
      </c>
      <c r="P224" s="259"/>
      <c r="Q224" s="259"/>
      <c r="R224" s="188"/>
    </row>
    <row r="225" spans="1:19" customHeight="1" ht="18" s="198" customFormat="1">
      <c r="A225" s="258">
        <v>7</v>
      </c>
      <c r="B225" s="385" t="s">
        <v>681</v>
      </c>
      <c r="C225" s="383" t="s">
        <v>664</v>
      </c>
      <c r="D225" s="386" t="s">
        <v>682</v>
      </c>
      <c r="E225" s="224"/>
      <c r="F225" s="387" t="s">
        <v>19</v>
      </c>
      <c r="G225" s="224" t="s">
        <v>37</v>
      </c>
      <c r="H225" s="224" t="s">
        <v>38</v>
      </c>
      <c r="I225" s="224"/>
      <c r="J225" s="224"/>
      <c r="K225" s="388" t="s">
        <v>282</v>
      </c>
      <c r="L225" s="184" t="s">
        <v>40</v>
      </c>
      <c r="M225" s="171" t="s">
        <v>41</v>
      </c>
      <c r="N225" s="171" t="s">
        <v>42</v>
      </c>
      <c r="O225" s="224">
        <v>1</v>
      </c>
      <c r="P225" s="259"/>
      <c r="Q225" s="259"/>
      <c r="R225" s="188"/>
    </row>
    <row r="226" spans="1:19" customHeight="1" ht="18" s="198" customFormat="1">
      <c r="A226" s="258">
        <v>8</v>
      </c>
      <c r="B226" s="385" t="s">
        <v>651</v>
      </c>
      <c r="C226" s="383" t="s">
        <v>664</v>
      </c>
      <c r="D226" s="386" t="s">
        <v>683</v>
      </c>
      <c r="E226" s="257" t="s">
        <v>36</v>
      </c>
      <c r="F226" s="387"/>
      <c r="G226" s="224" t="s">
        <v>37</v>
      </c>
      <c r="H226" s="224" t="s">
        <v>135</v>
      </c>
      <c r="I226" s="224"/>
      <c r="J226" s="224"/>
      <c r="K226" s="388" t="s">
        <v>238</v>
      </c>
      <c r="L226" s="184" t="s">
        <v>62</v>
      </c>
      <c r="M226" s="171" t="s">
        <v>41</v>
      </c>
      <c r="N226" s="171" t="s">
        <v>42</v>
      </c>
      <c r="O226" s="224">
        <v>1</v>
      </c>
      <c r="P226" s="259"/>
      <c r="Q226" s="259"/>
      <c r="R226" s="188"/>
    </row>
    <row r="227" spans="1:19" customHeight="1" ht="18" s="198" customFormat="1">
      <c r="A227" s="258">
        <v>9</v>
      </c>
      <c r="B227" s="385" t="s">
        <v>684</v>
      </c>
      <c r="C227" s="383" t="s">
        <v>664</v>
      </c>
      <c r="D227" s="386" t="s">
        <v>685</v>
      </c>
      <c r="E227" s="224"/>
      <c r="F227" s="387" t="s">
        <v>19</v>
      </c>
      <c r="G227" s="224" t="s">
        <v>59</v>
      </c>
      <c r="H227" s="224" t="s">
        <v>60</v>
      </c>
      <c r="I227" s="224"/>
      <c r="J227" s="224"/>
      <c r="K227" s="388" t="s">
        <v>686</v>
      </c>
      <c r="L227" s="184" t="s">
        <v>62</v>
      </c>
      <c r="M227" s="171" t="s">
        <v>41</v>
      </c>
      <c r="N227" s="171" t="s">
        <v>42</v>
      </c>
      <c r="O227" s="224">
        <v>1</v>
      </c>
      <c r="P227" s="259"/>
      <c r="Q227" s="259"/>
      <c r="R227" s="188"/>
    </row>
    <row r="228" spans="1:19" customHeight="1" ht="18" s="198" customFormat="1">
      <c r="A228" s="258">
        <v>10</v>
      </c>
      <c r="B228" s="184" t="s">
        <v>687</v>
      </c>
      <c r="C228" s="383" t="s">
        <v>664</v>
      </c>
      <c r="D228" s="184" t="s">
        <v>688</v>
      </c>
      <c r="E228" s="257" t="s">
        <v>36</v>
      </c>
      <c r="F228" s="383"/>
      <c r="G228" s="224" t="s">
        <v>59</v>
      </c>
      <c r="H228" s="224" t="s">
        <v>60</v>
      </c>
      <c r="I228" s="224"/>
      <c r="J228" s="224"/>
      <c r="K228" s="388" t="s">
        <v>397</v>
      </c>
      <c r="L228" s="184" t="s">
        <v>62</v>
      </c>
      <c r="M228" s="171" t="s">
        <v>49</v>
      </c>
      <c r="N228" s="171" t="s">
        <v>42</v>
      </c>
      <c r="O228" s="224">
        <v>1</v>
      </c>
      <c r="P228" s="259"/>
      <c r="Q228" s="259"/>
      <c r="R228" s="188"/>
    </row>
    <row r="229" spans="1:19" customHeight="1" ht="18" s="198" customFormat="1">
      <c r="A229" s="258">
        <v>11</v>
      </c>
      <c r="B229" s="184" t="s">
        <v>689</v>
      </c>
      <c r="C229" s="383" t="s">
        <v>664</v>
      </c>
      <c r="D229" s="184" t="s">
        <v>690</v>
      </c>
      <c r="E229" s="257" t="s">
        <v>36</v>
      </c>
      <c r="F229" s="383"/>
      <c r="G229" s="224" t="s">
        <v>59</v>
      </c>
      <c r="H229" s="224" t="s">
        <v>208</v>
      </c>
      <c r="I229" s="224"/>
      <c r="J229" s="224"/>
      <c r="K229" s="388" t="s">
        <v>691</v>
      </c>
      <c r="L229" s="184" t="s">
        <v>359</v>
      </c>
      <c r="M229" s="171" t="s">
        <v>41</v>
      </c>
      <c r="N229" s="171" t="s">
        <v>42</v>
      </c>
      <c r="O229" s="224">
        <v>1</v>
      </c>
      <c r="P229" s="259"/>
      <c r="Q229" s="259"/>
      <c r="R229" s="188"/>
    </row>
    <row r="230" spans="1:19" customHeight="1" ht="18" s="198" customFormat="1">
      <c r="A230" s="258">
        <v>12</v>
      </c>
      <c r="B230" s="184" t="s">
        <v>692</v>
      </c>
      <c r="C230" s="383" t="s">
        <v>664</v>
      </c>
      <c r="D230" s="184" t="s">
        <v>693</v>
      </c>
      <c r="E230" s="224"/>
      <c r="F230" s="383" t="s">
        <v>19</v>
      </c>
      <c r="G230" s="224" t="s">
        <v>59</v>
      </c>
      <c r="H230" s="224" t="s">
        <v>208</v>
      </c>
      <c r="I230" s="224"/>
      <c r="J230" s="224"/>
      <c r="K230" s="388" t="s">
        <v>367</v>
      </c>
      <c r="L230" s="184" t="s">
        <v>359</v>
      </c>
      <c r="M230" s="171" t="s">
        <v>41</v>
      </c>
      <c r="N230" s="171" t="s">
        <v>42</v>
      </c>
      <c r="O230" s="224">
        <v>1</v>
      </c>
      <c r="P230" s="259"/>
      <c r="Q230" s="259"/>
      <c r="R230" s="188"/>
    </row>
    <row r="231" spans="1:19" customHeight="1" ht="18" s="189" customFormat="1">
      <c r="A231" s="258">
        <v>13</v>
      </c>
      <c r="B231" s="184" t="s">
        <v>694</v>
      </c>
      <c r="C231" s="383" t="s">
        <v>664</v>
      </c>
      <c r="D231" s="391" t="s">
        <v>695</v>
      </c>
      <c r="E231" s="224"/>
      <c r="F231" s="383" t="s">
        <v>19</v>
      </c>
      <c r="G231" s="224" t="s">
        <v>59</v>
      </c>
      <c r="H231" s="224" t="s">
        <v>208</v>
      </c>
      <c r="I231" s="224"/>
      <c r="J231" s="224"/>
      <c r="K231" s="178" t="s">
        <v>696</v>
      </c>
      <c r="L231" s="184" t="s">
        <v>359</v>
      </c>
      <c r="M231" s="171" t="s">
        <v>41</v>
      </c>
      <c r="N231" s="171" t="s">
        <v>42</v>
      </c>
      <c r="O231" s="224">
        <v>1</v>
      </c>
      <c r="P231" s="259"/>
      <c r="Q231" s="259"/>
      <c r="R231" s="188"/>
    </row>
    <row r="232" spans="1:19" customHeight="1" ht="18" s="198" customFormat="1">
      <c r="A232" s="258">
        <v>14</v>
      </c>
      <c r="B232" s="184" t="s">
        <v>697</v>
      </c>
      <c r="C232" s="383" t="s">
        <v>664</v>
      </c>
      <c r="D232" s="390" t="s">
        <v>698</v>
      </c>
      <c r="E232" s="224"/>
      <c r="F232" s="387" t="s">
        <v>19</v>
      </c>
      <c r="G232" s="224" t="s">
        <v>59</v>
      </c>
      <c r="H232" s="224" t="s">
        <v>208</v>
      </c>
      <c r="I232" s="224"/>
      <c r="J232" s="224"/>
      <c r="K232" s="388" t="s">
        <v>699</v>
      </c>
      <c r="L232" s="184" t="s">
        <v>359</v>
      </c>
      <c r="M232" s="171" t="s">
        <v>41</v>
      </c>
      <c r="N232" s="171" t="s">
        <v>42</v>
      </c>
      <c r="O232" s="224">
        <v>1</v>
      </c>
      <c r="P232" s="259"/>
      <c r="Q232" s="259"/>
      <c r="R232" s="188"/>
    </row>
    <row r="233" spans="1:19" customHeight="1" ht="18" s="198" customFormat="1">
      <c r="A233" s="258">
        <v>15</v>
      </c>
      <c r="B233" s="184" t="s">
        <v>700</v>
      </c>
      <c r="C233" s="383" t="s">
        <v>664</v>
      </c>
      <c r="D233" s="390" t="s">
        <v>701</v>
      </c>
      <c r="E233" s="257" t="s">
        <v>36</v>
      </c>
      <c r="F233" s="387"/>
      <c r="G233" s="224" t="s">
        <v>59</v>
      </c>
      <c r="H233" s="224" t="s">
        <v>208</v>
      </c>
      <c r="I233" s="224"/>
      <c r="J233" s="224"/>
      <c r="K233" s="388" t="s">
        <v>702</v>
      </c>
      <c r="L233" s="184" t="s">
        <v>359</v>
      </c>
      <c r="M233" s="171" t="s">
        <v>41</v>
      </c>
      <c r="N233" s="171" t="s">
        <v>42</v>
      </c>
      <c r="O233" s="224">
        <v>1</v>
      </c>
      <c r="P233" s="259"/>
      <c r="Q233" s="259"/>
      <c r="R233" s="188"/>
    </row>
    <row r="234" spans="1:19" customHeight="1" ht="18" s="198" customFormat="1">
      <c r="A234" s="258">
        <v>16</v>
      </c>
      <c r="B234" s="184" t="s">
        <v>703</v>
      </c>
      <c r="C234" s="383" t="s">
        <v>664</v>
      </c>
      <c r="D234" s="390" t="s">
        <v>704</v>
      </c>
      <c r="E234" s="224"/>
      <c r="F234" s="387" t="s">
        <v>19</v>
      </c>
      <c r="G234" s="224" t="s">
        <v>59</v>
      </c>
      <c r="H234" s="224" t="s">
        <v>208</v>
      </c>
      <c r="I234" s="224"/>
      <c r="J234" s="224"/>
      <c r="K234" s="388" t="s">
        <v>705</v>
      </c>
      <c r="L234" s="184" t="s">
        <v>359</v>
      </c>
      <c r="M234" s="171" t="s">
        <v>41</v>
      </c>
      <c r="N234" s="171" t="s">
        <v>42</v>
      </c>
      <c r="O234" s="224">
        <v>1</v>
      </c>
      <c r="P234" s="259"/>
      <c r="Q234" s="259"/>
      <c r="R234" s="188"/>
    </row>
    <row r="235" spans="1:19" customHeight="1" ht="18" s="189" customFormat="1">
      <c r="A235" s="258">
        <v>17</v>
      </c>
      <c r="B235" s="385" t="s">
        <v>706</v>
      </c>
      <c r="C235" s="383" t="s">
        <v>664</v>
      </c>
      <c r="D235" s="386" t="s">
        <v>707</v>
      </c>
      <c r="E235" s="224"/>
      <c r="F235" s="387" t="s">
        <v>19</v>
      </c>
      <c r="G235" s="224" t="s">
        <v>59</v>
      </c>
      <c r="H235" s="224" t="s">
        <v>208</v>
      </c>
      <c r="I235" s="224"/>
      <c r="J235" s="224"/>
      <c r="K235" s="384" t="s">
        <v>708</v>
      </c>
      <c r="L235" s="184" t="s">
        <v>359</v>
      </c>
      <c r="M235" s="171" t="s">
        <v>41</v>
      </c>
      <c r="N235" s="171" t="s">
        <v>42</v>
      </c>
      <c r="O235" s="224">
        <v>1</v>
      </c>
      <c r="P235" s="259"/>
      <c r="Q235" s="259"/>
      <c r="R235" s="188"/>
    </row>
    <row r="236" spans="1:19" customHeight="1" ht="18" s="198" customFormat="1">
      <c r="A236" s="258">
        <v>18</v>
      </c>
      <c r="B236" s="184" t="s">
        <v>709</v>
      </c>
      <c r="C236" s="383" t="s">
        <v>664</v>
      </c>
      <c r="D236" s="184" t="s">
        <v>710</v>
      </c>
      <c r="E236" s="224"/>
      <c r="F236" s="383" t="s">
        <v>19</v>
      </c>
      <c r="G236" s="224" t="s">
        <v>37</v>
      </c>
      <c r="H236" s="224" t="s">
        <v>277</v>
      </c>
      <c r="I236" s="224"/>
      <c r="J236" s="224"/>
      <c r="K236" s="384" t="s">
        <v>320</v>
      </c>
      <c r="L236" s="184" t="s">
        <v>711</v>
      </c>
      <c r="M236" s="171" t="s">
        <v>41</v>
      </c>
      <c r="N236" s="171" t="s">
        <v>42</v>
      </c>
      <c r="O236" s="224">
        <v>1</v>
      </c>
      <c r="P236" s="259"/>
      <c r="Q236" s="259"/>
      <c r="R236" s="188"/>
    </row>
    <row r="237" spans="1:19" customHeight="1" ht="18" s="198" customFormat="1">
      <c r="A237" s="258">
        <v>19</v>
      </c>
      <c r="B237" s="184" t="s">
        <v>712</v>
      </c>
      <c r="C237" s="383" t="s">
        <v>664</v>
      </c>
      <c r="D237" s="391" t="s">
        <v>713</v>
      </c>
      <c r="E237" s="224"/>
      <c r="F237" s="383" t="s">
        <v>19</v>
      </c>
      <c r="G237" s="224" t="s">
        <v>37</v>
      </c>
      <c r="H237" s="224" t="s">
        <v>277</v>
      </c>
      <c r="I237" s="224"/>
      <c r="J237" s="224"/>
      <c r="K237" s="384" t="s">
        <v>278</v>
      </c>
      <c r="L237" s="184" t="s">
        <v>711</v>
      </c>
      <c r="M237" s="171" t="s">
        <v>41</v>
      </c>
      <c r="N237" s="171" t="s">
        <v>42</v>
      </c>
      <c r="O237" s="224">
        <v>1</v>
      </c>
      <c r="P237" s="259"/>
      <c r="Q237" s="259"/>
      <c r="R237" s="188"/>
    </row>
    <row r="238" spans="1:19" customHeight="1" ht="18" s="198" customFormat="1">
      <c r="A238" s="258">
        <v>20</v>
      </c>
      <c r="B238" s="184" t="s">
        <v>714</v>
      </c>
      <c r="C238" s="383" t="s">
        <v>664</v>
      </c>
      <c r="D238" s="390" t="s">
        <v>715</v>
      </c>
      <c r="E238" s="224"/>
      <c r="F238" s="387" t="s">
        <v>19</v>
      </c>
      <c r="G238" s="224" t="s">
        <v>37</v>
      </c>
      <c r="H238" s="224" t="s">
        <v>329</v>
      </c>
      <c r="I238" s="224"/>
      <c r="J238" s="224"/>
      <c r="K238" s="384" t="s">
        <v>716</v>
      </c>
      <c r="L238" s="184" t="s">
        <v>196</v>
      </c>
      <c r="M238" s="171" t="s">
        <v>41</v>
      </c>
      <c r="N238" s="171" t="s">
        <v>42</v>
      </c>
      <c r="O238" s="224">
        <v>1</v>
      </c>
      <c r="P238" s="259"/>
      <c r="Q238" s="259"/>
      <c r="R238" s="188"/>
    </row>
    <row r="239" spans="1:19" customHeight="1" ht="18" s="189" customFormat="1">
      <c r="A239" s="258">
        <v>21</v>
      </c>
      <c r="B239" s="184" t="s">
        <v>717</v>
      </c>
      <c r="C239" s="383" t="s">
        <v>664</v>
      </c>
      <c r="D239" s="184" t="s">
        <v>718</v>
      </c>
      <c r="E239" s="224" t="s">
        <v>36</v>
      </c>
      <c r="F239" s="383"/>
      <c r="G239" s="224" t="s">
        <v>37</v>
      </c>
      <c r="H239" s="224" t="s">
        <v>38</v>
      </c>
      <c r="I239" s="224"/>
      <c r="J239" s="224"/>
      <c r="K239" s="384" t="s">
        <v>330</v>
      </c>
      <c r="L239" s="184" t="s">
        <v>40</v>
      </c>
      <c r="M239" s="171" t="s">
        <v>41</v>
      </c>
      <c r="N239" s="171" t="s">
        <v>42</v>
      </c>
      <c r="O239" s="224">
        <v>1</v>
      </c>
      <c r="P239" s="259"/>
      <c r="Q239" s="259"/>
      <c r="R239" s="188"/>
    </row>
    <row r="240" spans="1:19" customHeight="1" ht="18" s="198" customFormat="1">
      <c r="A240" s="258">
        <v>22</v>
      </c>
      <c r="B240" s="184" t="s">
        <v>719</v>
      </c>
      <c r="C240" s="383" t="s">
        <v>664</v>
      </c>
      <c r="D240" s="390" t="s">
        <v>720</v>
      </c>
      <c r="E240" s="257" t="s">
        <v>36</v>
      </c>
      <c r="F240" s="383"/>
      <c r="G240" s="224" t="s">
        <v>375</v>
      </c>
      <c r="H240" s="224" t="s">
        <v>379</v>
      </c>
      <c r="I240" s="259"/>
      <c r="J240" s="259"/>
      <c r="K240" s="384" t="s">
        <v>721</v>
      </c>
      <c r="L240" s="184" t="s">
        <v>711</v>
      </c>
      <c r="M240" s="171" t="s">
        <v>41</v>
      </c>
      <c r="N240" s="171" t="s">
        <v>42</v>
      </c>
      <c r="O240" s="224">
        <v>1</v>
      </c>
      <c r="P240" s="259"/>
      <c r="Q240" s="259"/>
      <c r="R240" s="188"/>
    </row>
    <row r="241" spans="1:19" customHeight="1" ht="18" s="189" customFormat="1">
      <c r="A241" s="258">
        <v>23</v>
      </c>
      <c r="B241" s="184" t="s">
        <v>722</v>
      </c>
      <c r="C241" s="383" t="s">
        <v>664</v>
      </c>
      <c r="D241" s="392" t="s">
        <v>723</v>
      </c>
      <c r="E241" s="383"/>
      <c r="F241" s="224" t="s">
        <v>19</v>
      </c>
      <c r="G241" s="224" t="s">
        <v>59</v>
      </c>
      <c r="H241" s="224"/>
      <c r="I241" s="224" t="s">
        <v>724</v>
      </c>
      <c r="J241" s="259"/>
      <c r="K241" s="384" t="s">
        <v>232</v>
      </c>
      <c r="L241" s="184" t="s">
        <v>196</v>
      </c>
      <c r="M241" s="171" t="s">
        <v>41</v>
      </c>
      <c r="N241" s="171" t="s">
        <v>42</v>
      </c>
      <c r="O241" s="224">
        <v>1</v>
      </c>
      <c r="P241" s="259"/>
      <c r="Q241" s="259"/>
      <c r="R241" s="188"/>
    </row>
    <row r="242" spans="1:19" customHeight="1" ht="18" s="8" customFormat="1">
      <c r="A242" s="258">
        <v>24</v>
      </c>
      <c r="B242" s="227" t="s">
        <v>725</v>
      </c>
      <c r="C242" s="440" t="s">
        <v>34</v>
      </c>
      <c r="D242" s="393" t="s">
        <v>726</v>
      </c>
      <c r="E242" s="308"/>
      <c r="F242" s="308" t="s">
        <v>19</v>
      </c>
      <c r="G242" s="308" t="s">
        <v>37</v>
      </c>
      <c r="H242" s="308" t="s">
        <v>38</v>
      </c>
      <c r="I242" s="308"/>
      <c r="J242" s="308"/>
      <c r="K242" s="394" t="s">
        <v>310</v>
      </c>
      <c r="L242" s="245" t="s">
        <v>40</v>
      </c>
      <c r="M242" s="308" t="s">
        <v>41</v>
      </c>
      <c r="N242" s="308" t="s">
        <v>189</v>
      </c>
      <c r="O242" s="308">
        <v>1</v>
      </c>
      <c r="P242" s="259"/>
      <c r="Q242" s="259"/>
      <c r="R242" s="188"/>
    </row>
    <row r="243" spans="1:19" customHeight="1" ht="18" s="8" customFormat="1">
      <c r="A243" s="258">
        <v>25</v>
      </c>
      <c r="B243" s="179" t="s">
        <v>727</v>
      </c>
      <c r="C243" s="440" t="s">
        <v>34</v>
      </c>
      <c r="D243" s="395" t="s">
        <v>728</v>
      </c>
      <c r="E243" s="308" t="s">
        <v>36</v>
      </c>
      <c r="F243" s="308"/>
      <c r="G243" s="308" t="s">
        <v>37</v>
      </c>
      <c r="H243" s="308" t="s">
        <v>38</v>
      </c>
      <c r="I243" s="308"/>
      <c r="J243" s="308"/>
      <c r="K243" s="394" t="s">
        <v>729</v>
      </c>
      <c r="L243" s="245" t="s">
        <v>40</v>
      </c>
      <c r="M243" s="308" t="s">
        <v>41</v>
      </c>
      <c r="N243" s="308" t="s">
        <v>189</v>
      </c>
      <c r="O243" s="308">
        <v>1</v>
      </c>
      <c r="P243" s="259"/>
      <c r="Q243" s="259"/>
      <c r="R243" s="188"/>
    </row>
    <row r="244" spans="1:19" customHeight="1" ht="18" s="8" customFormat="1">
      <c r="A244" s="258">
        <v>26</v>
      </c>
      <c r="B244" s="227" t="s">
        <v>730</v>
      </c>
      <c r="C244" s="440" t="s">
        <v>34</v>
      </c>
      <c r="D244" s="396" t="s">
        <v>731</v>
      </c>
      <c r="E244" s="308" t="s">
        <v>36</v>
      </c>
      <c r="F244" s="308"/>
      <c r="G244" s="308" t="s">
        <v>37</v>
      </c>
      <c r="H244" s="308" t="s">
        <v>38</v>
      </c>
      <c r="I244" s="308"/>
      <c r="J244" s="308"/>
      <c r="K244" s="394" t="s">
        <v>732</v>
      </c>
      <c r="L244" s="245" t="s">
        <v>40</v>
      </c>
      <c r="M244" s="308" t="s">
        <v>41</v>
      </c>
      <c r="N244" s="308" t="s">
        <v>189</v>
      </c>
      <c r="O244" s="308">
        <v>1</v>
      </c>
      <c r="P244" s="259"/>
      <c r="Q244" s="259"/>
      <c r="R244" s="188"/>
    </row>
    <row r="245" spans="1:19" customHeight="1" ht="18" s="8" customFormat="1">
      <c r="A245" s="258">
        <v>27</v>
      </c>
      <c r="B245" s="227" t="s">
        <v>733</v>
      </c>
      <c r="C245" s="440" t="s">
        <v>34</v>
      </c>
      <c r="D245" s="397" t="s">
        <v>734</v>
      </c>
      <c r="E245" s="308"/>
      <c r="F245" s="308" t="s">
        <v>19</v>
      </c>
      <c r="G245" s="308" t="s">
        <v>37</v>
      </c>
      <c r="H245" s="308" t="s">
        <v>38</v>
      </c>
      <c r="I245" s="308"/>
      <c r="J245" s="308"/>
      <c r="K245" s="394" t="s">
        <v>735</v>
      </c>
      <c r="L245" s="245" t="s">
        <v>40</v>
      </c>
      <c r="M245" s="308" t="s">
        <v>41</v>
      </c>
      <c r="N245" s="308" t="s">
        <v>189</v>
      </c>
      <c r="O245" s="308">
        <v>1</v>
      </c>
      <c r="P245" s="259"/>
      <c r="Q245" s="259"/>
      <c r="R245" s="188"/>
    </row>
    <row r="246" spans="1:19" customHeight="1" ht="18" s="198" customFormat="1">
      <c r="A246" s="258">
        <v>28</v>
      </c>
      <c r="B246" s="227" t="s">
        <v>736</v>
      </c>
      <c r="C246" s="440" t="s">
        <v>34</v>
      </c>
      <c r="D246" s="398" t="s">
        <v>737</v>
      </c>
      <c r="E246" s="308"/>
      <c r="F246" s="308" t="s">
        <v>19</v>
      </c>
      <c r="G246" s="308" t="s">
        <v>37</v>
      </c>
      <c r="H246" s="308" t="s">
        <v>38</v>
      </c>
      <c r="I246" s="308"/>
      <c r="J246" s="308"/>
      <c r="K246" s="399" t="s">
        <v>738</v>
      </c>
      <c r="L246" s="245" t="s">
        <v>53</v>
      </c>
      <c r="M246" s="308" t="s">
        <v>41</v>
      </c>
      <c r="N246" s="308" t="s">
        <v>189</v>
      </c>
      <c r="O246" s="308">
        <v>1</v>
      </c>
      <c r="P246" s="259"/>
      <c r="Q246" s="259"/>
      <c r="R246" s="188"/>
    </row>
    <row r="247" spans="1:19" customHeight="1" ht="18" s="198" customFormat="1">
      <c r="A247" s="258">
        <v>29</v>
      </c>
      <c r="B247" s="227" t="s">
        <v>739</v>
      </c>
      <c r="C247" s="440" t="s">
        <v>34</v>
      </c>
      <c r="D247" s="400" t="s">
        <v>740</v>
      </c>
      <c r="E247" s="308" t="s">
        <v>36</v>
      </c>
      <c r="F247" s="308"/>
      <c r="G247" s="308" t="s">
        <v>37</v>
      </c>
      <c r="H247" s="308" t="s">
        <v>38</v>
      </c>
      <c r="I247" s="308"/>
      <c r="J247" s="308"/>
      <c r="K247" s="401" t="s">
        <v>741</v>
      </c>
      <c r="L247" s="245" t="s">
        <v>53</v>
      </c>
      <c r="M247" s="308" t="s">
        <v>41</v>
      </c>
      <c r="N247" s="308" t="s">
        <v>189</v>
      </c>
      <c r="O247" s="308">
        <v>1</v>
      </c>
      <c r="P247" s="259"/>
      <c r="Q247" s="259"/>
      <c r="R247" s="188"/>
    </row>
    <row r="248" spans="1:19" customHeight="1" ht="18" s="198" customFormat="1">
      <c r="A248" s="258">
        <v>30</v>
      </c>
      <c r="B248" s="227" t="s">
        <v>410</v>
      </c>
      <c r="C248" s="440" t="s">
        <v>34</v>
      </c>
      <c r="D248" s="402" t="s">
        <v>742</v>
      </c>
      <c r="E248" s="308"/>
      <c r="F248" s="308" t="s">
        <v>19</v>
      </c>
      <c r="G248" s="308" t="s">
        <v>59</v>
      </c>
      <c r="H248" s="308" t="s">
        <v>75</v>
      </c>
      <c r="I248" s="308"/>
      <c r="J248" s="308"/>
      <c r="K248" s="394" t="s">
        <v>743</v>
      </c>
      <c r="L248" s="245" t="s">
        <v>62</v>
      </c>
      <c r="M248" s="308" t="s">
        <v>41</v>
      </c>
      <c r="N248" s="308" t="s">
        <v>189</v>
      </c>
      <c r="O248" s="308">
        <v>1</v>
      </c>
      <c r="P248" s="259"/>
      <c r="Q248" s="259"/>
      <c r="R248" s="188"/>
    </row>
    <row r="249" spans="1:19" customHeight="1" ht="18" s="198" customFormat="1">
      <c r="A249" s="258">
        <v>31</v>
      </c>
      <c r="B249" s="403" t="s">
        <v>744</v>
      </c>
      <c r="C249" s="258" t="s">
        <v>34</v>
      </c>
      <c r="D249" s="404" t="s">
        <v>745</v>
      </c>
      <c r="E249" s="308"/>
      <c r="F249" s="308" t="s">
        <v>19</v>
      </c>
      <c r="G249" s="308" t="s">
        <v>59</v>
      </c>
      <c r="H249" s="308" t="s">
        <v>75</v>
      </c>
      <c r="I249" s="308"/>
      <c r="J249" s="308"/>
      <c r="K249" s="394" t="s">
        <v>746</v>
      </c>
      <c r="L249" s="245" t="s">
        <v>62</v>
      </c>
      <c r="M249" s="308" t="s">
        <v>41</v>
      </c>
      <c r="N249" s="308" t="s">
        <v>189</v>
      </c>
      <c r="O249" s="308">
        <v>1</v>
      </c>
      <c r="P249" s="259"/>
      <c r="Q249" s="259"/>
      <c r="R249" s="188"/>
    </row>
    <row r="250" spans="1:19" customHeight="1" ht="18" s="198" customFormat="1">
      <c r="A250" s="258">
        <v>32</v>
      </c>
      <c r="B250" s="403" t="s">
        <v>747</v>
      </c>
      <c r="C250" s="258" t="s">
        <v>34</v>
      </c>
      <c r="D250" s="405" t="s">
        <v>748</v>
      </c>
      <c r="E250" s="308"/>
      <c r="F250" s="308" t="s">
        <v>19</v>
      </c>
      <c r="G250" s="308" t="s">
        <v>59</v>
      </c>
      <c r="H250" s="308" t="s">
        <v>135</v>
      </c>
      <c r="I250" s="308"/>
      <c r="J250" s="308"/>
      <c r="K250" s="394" t="s">
        <v>136</v>
      </c>
      <c r="L250" s="245" t="s">
        <v>62</v>
      </c>
      <c r="M250" s="308" t="s">
        <v>41</v>
      </c>
      <c r="N250" s="308" t="s">
        <v>189</v>
      </c>
      <c r="O250" s="308">
        <v>1</v>
      </c>
      <c r="P250" s="259"/>
      <c r="Q250" s="259"/>
      <c r="R250" s="188"/>
    </row>
    <row r="251" spans="1:19" customHeight="1" ht="18" s="198" customFormat="1">
      <c r="A251" s="258">
        <v>33</v>
      </c>
      <c r="B251" s="403" t="s">
        <v>749</v>
      </c>
      <c r="C251" s="258" t="s">
        <v>34</v>
      </c>
      <c r="D251" s="406" t="s">
        <v>750</v>
      </c>
      <c r="E251" s="308" t="s">
        <v>36</v>
      </c>
      <c r="F251" s="308"/>
      <c r="G251" s="308" t="s">
        <v>59</v>
      </c>
      <c r="H251" s="308" t="s">
        <v>78</v>
      </c>
      <c r="I251" s="308"/>
      <c r="J251" s="308"/>
      <c r="K251" s="394" t="s">
        <v>751</v>
      </c>
      <c r="L251" s="245" t="s">
        <v>62</v>
      </c>
      <c r="M251" s="308" t="s">
        <v>41</v>
      </c>
      <c r="N251" s="308" t="s">
        <v>189</v>
      </c>
      <c r="O251" s="308">
        <v>1</v>
      </c>
      <c r="P251" s="259"/>
      <c r="Q251" s="259"/>
      <c r="R251" s="188"/>
    </row>
    <row r="252" spans="1:19" customHeight="1" ht="18" s="198" customFormat="1">
      <c r="A252" s="258">
        <v>34</v>
      </c>
      <c r="B252" s="403" t="s">
        <v>752</v>
      </c>
      <c r="C252" s="258" t="s">
        <v>34</v>
      </c>
      <c r="D252" s="407" t="s">
        <v>753</v>
      </c>
      <c r="E252" s="308"/>
      <c r="F252" s="308" t="s">
        <v>19</v>
      </c>
      <c r="G252" s="308" t="s">
        <v>59</v>
      </c>
      <c r="H252" s="308" t="s">
        <v>78</v>
      </c>
      <c r="I252" s="308"/>
      <c r="J252" s="308"/>
      <c r="K252" s="394" t="s">
        <v>754</v>
      </c>
      <c r="L252" s="245" t="s">
        <v>62</v>
      </c>
      <c r="M252" s="308" t="s">
        <v>41</v>
      </c>
      <c r="N252" s="308" t="s">
        <v>189</v>
      </c>
      <c r="O252" s="308">
        <v>1</v>
      </c>
      <c r="P252" s="259"/>
      <c r="Q252" s="259"/>
      <c r="R252" s="188"/>
    </row>
    <row r="253" spans="1:19" customHeight="1" ht="18" s="198" customFormat="1">
      <c r="A253" s="258">
        <v>35</v>
      </c>
      <c r="B253" s="403" t="s">
        <v>755</v>
      </c>
      <c r="C253" s="258" t="s">
        <v>34</v>
      </c>
      <c r="D253" s="408" t="s">
        <v>756</v>
      </c>
      <c r="E253" s="308" t="s">
        <v>36</v>
      </c>
      <c r="F253" s="308"/>
      <c r="G253" s="308" t="s">
        <v>59</v>
      </c>
      <c r="H253" s="308" t="s">
        <v>78</v>
      </c>
      <c r="I253" s="308"/>
      <c r="J253" s="308"/>
      <c r="K253" s="394" t="s">
        <v>588</v>
      </c>
      <c r="L253" s="245" t="s">
        <v>62</v>
      </c>
      <c r="M253" s="308" t="s">
        <v>41</v>
      </c>
      <c r="N253" s="308" t="s">
        <v>189</v>
      </c>
      <c r="O253" s="308">
        <v>1</v>
      </c>
      <c r="P253" s="259"/>
      <c r="Q253" s="259"/>
      <c r="R253" s="188"/>
    </row>
    <row r="254" spans="1:19" customHeight="1" ht="18" s="198" customFormat="1">
      <c r="A254" s="258">
        <v>36</v>
      </c>
      <c r="B254" s="403" t="s">
        <v>757</v>
      </c>
      <c r="C254" s="258" t="s">
        <v>34</v>
      </c>
      <c r="D254" s="409" t="s">
        <v>758</v>
      </c>
      <c r="E254" s="308" t="s">
        <v>36</v>
      </c>
      <c r="F254" s="308"/>
      <c r="G254" s="308" t="s">
        <v>59</v>
      </c>
      <c r="H254" s="308" t="s">
        <v>271</v>
      </c>
      <c r="I254" s="308"/>
      <c r="J254" s="308"/>
      <c r="K254" s="394" t="s">
        <v>525</v>
      </c>
      <c r="L254" s="245" t="s">
        <v>359</v>
      </c>
      <c r="M254" s="308" t="s">
        <v>41</v>
      </c>
      <c r="N254" s="308" t="s">
        <v>189</v>
      </c>
      <c r="O254" s="308">
        <v>1</v>
      </c>
      <c r="P254" s="259"/>
      <c r="Q254" s="259"/>
      <c r="R254" s="188"/>
    </row>
    <row r="255" spans="1:19" customHeight="1" ht="18" s="198" customFormat="1">
      <c r="A255" s="258">
        <v>37</v>
      </c>
      <c r="B255" s="403" t="s">
        <v>759</v>
      </c>
      <c r="C255" s="258" t="s">
        <v>34</v>
      </c>
      <c r="D255" s="410" t="s">
        <v>760</v>
      </c>
      <c r="E255" s="308"/>
      <c r="F255" s="308" t="s">
        <v>19</v>
      </c>
      <c r="G255" s="308" t="s">
        <v>59</v>
      </c>
      <c r="H255" s="308" t="s">
        <v>271</v>
      </c>
      <c r="I255" s="308"/>
      <c r="J255" s="308"/>
      <c r="K255" s="394" t="s">
        <v>761</v>
      </c>
      <c r="L255" s="245" t="s">
        <v>359</v>
      </c>
      <c r="M255" s="308" t="s">
        <v>41</v>
      </c>
      <c r="N255" s="308" t="s">
        <v>189</v>
      </c>
      <c r="O255" s="308">
        <v>1</v>
      </c>
      <c r="P255" s="259"/>
      <c r="Q255" s="259"/>
      <c r="R255" s="188"/>
    </row>
    <row r="256" spans="1:19" customHeight="1" ht="18" s="198" customFormat="1">
      <c r="A256" s="258">
        <v>38</v>
      </c>
      <c r="B256" s="403" t="s">
        <v>762</v>
      </c>
      <c r="C256" s="258" t="s">
        <v>34</v>
      </c>
      <c r="D256" s="411" t="s">
        <v>763</v>
      </c>
      <c r="E256" s="308" t="s">
        <v>36</v>
      </c>
      <c r="F256" s="308"/>
      <c r="G256" s="308" t="s">
        <v>59</v>
      </c>
      <c r="H256" s="308" t="s">
        <v>764</v>
      </c>
      <c r="I256" s="308"/>
      <c r="J256" s="308"/>
      <c r="K256" s="394" t="s">
        <v>632</v>
      </c>
      <c r="L256" s="245" t="s">
        <v>359</v>
      </c>
      <c r="M256" s="308" t="s">
        <v>41</v>
      </c>
      <c r="N256" s="308" t="s">
        <v>189</v>
      </c>
      <c r="O256" s="308">
        <v>1</v>
      </c>
      <c r="P256" s="259"/>
      <c r="Q256" s="259"/>
      <c r="R256" s="188"/>
    </row>
    <row r="257" spans="1:19" customHeight="1" ht="18" s="198" customFormat="1">
      <c r="A257" s="258">
        <v>39</v>
      </c>
      <c r="B257" s="403" t="s">
        <v>765</v>
      </c>
      <c r="C257" s="258" t="s">
        <v>34</v>
      </c>
      <c r="D257" s="412" t="s">
        <v>766</v>
      </c>
      <c r="E257" s="308" t="s">
        <v>36</v>
      </c>
      <c r="F257" s="308"/>
      <c r="G257" s="308" t="s">
        <v>59</v>
      </c>
      <c r="H257" s="308" t="s">
        <v>764</v>
      </c>
      <c r="I257" s="308"/>
      <c r="J257" s="308"/>
      <c r="K257" s="413" t="s">
        <v>767</v>
      </c>
      <c r="L257" s="245" t="s">
        <v>359</v>
      </c>
      <c r="M257" s="308" t="s">
        <v>41</v>
      </c>
      <c r="N257" s="308" t="s">
        <v>189</v>
      </c>
      <c r="O257" s="308">
        <v>1</v>
      </c>
      <c r="P257" s="259"/>
      <c r="Q257" s="259"/>
      <c r="R257" s="188"/>
    </row>
    <row r="258" spans="1:19" customHeight="1" ht="18" s="198" customFormat="1">
      <c r="A258" s="258">
        <v>40</v>
      </c>
      <c r="B258" s="403" t="s">
        <v>768</v>
      </c>
      <c r="C258" s="258" t="s">
        <v>34</v>
      </c>
      <c r="D258" s="414" t="s">
        <v>769</v>
      </c>
      <c r="E258" s="308"/>
      <c r="F258" s="308" t="s">
        <v>19</v>
      </c>
      <c r="G258" s="308" t="s">
        <v>59</v>
      </c>
      <c r="H258" s="308" t="s">
        <v>521</v>
      </c>
      <c r="I258" s="308"/>
      <c r="J258" s="308"/>
      <c r="K258" s="394" t="s">
        <v>598</v>
      </c>
      <c r="L258" s="245" t="s">
        <v>359</v>
      </c>
      <c r="M258" s="308" t="s">
        <v>41</v>
      </c>
      <c r="N258" s="308" t="s">
        <v>189</v>
      </c>
      <c r="O258" s="308">
        <v>1</v>
      </c>
      <c r="P258" s="259"/>
      <c r="Q258" s="259"/>
      <c r="R258" s="188"/>
    </row>
    <row r="259" spans="1:19" customHeight="1" ht="18" s="198" customFormat="1">
      <c r="A259" s="258">
        <v>41</v>
      </c>
      <c r="B259" s="403" t="s">
        <v>770</v>
      </c>
      <c r="C259" s="258" t="s">
        <v>34</v>
      </c>
      <c r="D259" s="415" t="s">
        <v>771</v>
      </c>
      <c r="E259" s="308"/>
      <c r="F259" s="308" t="s">
        <v>19</v>
      </c>
      <c r="G259" s="308" t="s">
        <v>59</v>
      </c>
      <c r="H259" s="308" t="s">
        <v>521</v>
      </c>
      <c r="I259" s="308"/>
      <c r="J259" s="308"/>
      <c r="K259" s="416" t="s">
        <v>365</v>
      </c>
      <c r="L259" s="245" t="s">
        <v>359</v>
      </c>
      <c r="M259" s="308" t="s">
        <v>41</v>
      </c>
      <c r="N259" s="308" t="s">
        <v>189</v>
      </c>
      <c r="O259" s="308">
        <v>1</v>
      </c>
      <c r="P259" s="259"/>
      <c r="Q259" s="259"/>
      <c r="R259" s="188"/>
    </row>
    <row r="260" spans="1:19" customHeight="1" ht="18" s="198" customFormat="1">
      <c r="A260" s="258">
        <v>42</v>
      </c>
      <c r="B260" s="403" t="s">
        <v>772</v>
      </c>
      <c r="C260" s="258" t="s">
        <v>34</v>
      </c>
      <c r="D260" s="395" t="s">
        <v>773</v>
      </c>
      <c r="E260" s="308" t="s">
        <v>36</v>
      </c>
      <c r="F260" s="308"/>
      <c r="G260" s="308" t="s">
        <v>37</v>
      </c>
      <c r="H260" s="308" t="s">
        <v>774</v>
      </c>
      <c r="I260" s="308"/>
      <c r="J260" s="308"/>
      <c r="K260" s="417" t="s">
        <v>775</v>
      </c>
      <c r="L260" s="245" t="s">
        <v>711</v>
      </c>
      <c r="M260" s="308" t="s">
        <v>41</v>
      </c>
      <c r="N260" s="308" t="s">
        <v>189</v>
      </c>
      <c r="O260" s="308">
        <v>1</v>
      </c>
      <c r="P260" s="259"/>
      <c r="Q260" s="259"/>
      <c r="R260" s="188"/>
    </row>
    <row r="261" spans="1:19" customHeight="1" ht="18" s="198" customFormat="1">
      <c r="A261" s="258">
        <v>43</v>
      </c>
      <c r="B261" s="403" t="s">
        <v>776</v>
      </c>
      <c r="C261" s="258" t="s">
        <v>34</v>
      </c>
      <c r="D261" s="418" t="s">
        <v>777</v>
      </c>
      <c r="E261" s="308" t="s">
        <v>36</v>
      </c>
      <c r="F261" s="308"/>
      <c r="G261" s="308" t="s">
        <v>37</v>
      </c>
      <c r="H261" s="308" t="s">
        <v>774</v>
      </c>
      <c r="I261" s="308"/>
      <c r="J261" s="308"/>
      <c r="K261" s="419" t="s">
        <v>778</v>
      </c>
      <c r="L261" s="245" t="s">
        <v>711</v>
      </c>
      <c r="M261" s="308" t="s">
        <v>41</v>
      </c>
      <c r="N261" s="308" t="s">
        <v>189</v>
      </c>
      <c r="O261" s="308">
        <v>1</v>
      </c>
      <c r="P261" s="259"/>
      <c r="Q261" s="259"/>
      <c r="R261" s="188"/>
    </row>
    <row r="262" spans="1:19" customHeight="1" ht="18" s="189" customFormat="1">
      <c r="A262" s="258">
        <v>44</v>
      </c>
      <c r="B262" s="403" t="s">
        <v>779</v>
      </c>
      <c r="C262" s="258" t="s">
        <v>34</v>
      </c>
      <c r="D262" s="420" t="s">
        <v>726</v>
      </c>
      <c r="E262" s="308"/>
      <c r="F262" s="308" t="s">
        <v>19</v>
      </c>
      <c r="G262" s="308" t="s">
        <v>37</v>
      </c>
      <c r="H262" s="308" t="s">
        <v>325</v>
      </c>
      <c r="I262" s="308"/>
      <c r="J262" s="308"/>
      <c r="K262" s="421" t="s">
        <v>780</v>
      </c>
      <c r="L262" s="245" t="s">
        <v>781</v>
      </c>
      <c r="M262" s="308" t="s">
        <v>41</v>
      </c>
      <c r="N262" s="308" t="s">
        <v>189</v>
      </c>
      <c r="O262" s="308">
        <v>1</v>
      </c>
      <c r="P262" s="259"/>
      <c r="Q262" s="259"/>
      <c r="R262" s="188"/>
    </row>
    <row r="263" spans="1:19" customHeight="1" ht="18" s="8" customFormat="1">
      <c r="A263" s="258">
        <v>45</v>
      </c>
      <c r="B263" s="422" t="s">
        <v>782</v>
      </c>
      <c r="C263" s="258" t="s">
        <v>783</v>
      </c>
      <c r="D263" s="423" t="s">
        <v>784</v>
      </c>
      <c r="E263" s="224"/>
      <c r="F263" s="186" t="s">
        <v>19</v>
      </c>
      <c r="G263" s="424" t="s">
        <v>37</v>
      </c>
      <c r="H263" s="224" t="s">
        <v>316</v>
      </c>
      <c r="I263" s="224"/>
      <c r="J263" s="224"/>
      <c r="K263" s="422" t="s">
        <v>785</v>
      </c>
      <c r="L263" s="424" t="s">
        <v>62</v>
      </c>
      <c r="M263" s="224" t="s">
        <v>41</v>
      </c>
      <c r="N263" s="224" t="s">
        <v>189</v>
      </c>
      <c r="O263" s="224">
        <v>1</v>
      </c>
      <c r="P263" s="259"/>
      <c r="Q263" s="259"/>
      <c r="R263" s="188"/>
    </row>
    <row r="264" spans="1:19" customHeight="1" ht="18" s="8" customFormat="1">
      <c r="A264" s="258">
        <v>46</v>
      </c>
      <c r="B264" s="422" t="s">
        <v>786</v>
      </c>
      <c r="C264" s="258" t="s">
        <v>783</v>
      </c>
      <c r="D264" s="423" t="s">
        <v>787</v>
      </c>
      <c r="E264" s="224"/>
      <c r="F264" s="186" t="s">
        <v>19</v>
      </c>
      <c r="G264" s="424" t="s">
        <v>59</v>
      </c>
      <c r="H264" s="224" t="s">
        <v>217</v>
      </c>
      <c r="I264" s="224"/>
      <c r="J264" s="224"/>
      <c r="K264" s="422" t="s">
        <v>788</v>
      </c>
      <c r="L264" s="424" t="s">
        <v>62</v>
      </c>
      <c r="M264" s="224" t="s">
        <v>41</v>
      </c>
      <c r="N264" s="224" t="s">
        <v>189</v>
      </c>
      <c r="O264" s="224">
        <v>1</v>
      </c>
      <c r="P264" s="259"/>
      <c r="Q264" s="259"/>
      <c r="R264" s="188"/>
    </row>
    <row r="265" spans="1:19" customHeight="1" ht="18" s="8" customFormat="1">
      <c r="A265" s="258">
        <v>47</v>
      </c>
      <c r="B265" s="422" t="s">
        <v>789</v>
      </c>
      <c r="C265" s="258" t="s">
        <v>783</v>
      </c>
      <c r="D265" s="423" t="s">
        <v>790</v>
      </c>
      <c r="E265" s="224"/>
      <c r="F265" s="186" t="s">
        <v>19</v>
      </c>
      <c r="G265" s="424" t="s">
        <v>59</v>
      </c>
      <c r="H265" s="224" t="s">
        <v>357</v>
      </c>
      <c r="I265" s="224"/>
      <c r="J265" s="224"/>
      <c r="K265" s="422" t="s">
        <v>791</v>
      </c>
      <c r="L265" s="424" t="s">
        <v>359</v>
      </c>
      <c r="M265" s="224" t="s">
        <v>41</v>
      </c>
      <c r="N265" s="224" t="s">
        <v>189</v>
      </c>
      <c r="O265" s="224">
        <v>1</v>
      </c>
      <c r="P265" s="259"/>
      <c r="Q265" s="259"/>
      <c r="R265" s="188"/>
    </row>
    <row r="266" spans="1:19" customHeight="1" ht="18" s="8" customFormat="1">
      <c r="A266" s="258">
        <v>48</v>
      </c>
      <c r="B266" s="422" t="s">
        <v>792</v>
      </c>
      <c r="C266" s="258" t="s">
        <v>783</v>
      </c>
      <c r="D266" s="423" t="s">
        <v>793</v>
      </c>
      <c r="E266" s="224" t="s">
        <v>18</v>
      </c>
      <c r="F266" s="186"/>
      <c r="G266" s="424" t="s">
        <v>37</v>
      </c>
      <c r="H266" s="224" t="s">
        <v>185</v>
      </c>
      <c r="I266" s="224"/>
      <c r="J266" s="224"/>
      <c r="K266" s="422" t="s">
        <v>794</v>
      </c>
      <c r="L266" s="424" t="s">
        <v>40</v>
      </c>
      <c r="M266" s="224" t="s">
        <v>41</v>
      </c>
      <c r="N266" s="224" t="s">
        <v>189</v>
      </c>
      <c r="O266" s="224">
        <v>1</v>
      </c>
      <c r="P266" s="259"/>
      <c r="Q266" s="259"/>
      <c r="R266" s="188"/>
    </row>
    <row r="267" spans="1:19" customHeight="1" ht="18" s="189" customFormat="1">
      <c r="A267" s="258">
        <v>49</v>
      </c>
      <c r="B267" s="422" t="s">
        <v>795</v>
      </c>
      <c r="C267" s="258" t="s">
        <v>783</v>
      </c>
      <c r="D267" s="423" t="s">
        <v>796</v>
      </c>
      <c r="E267" s="224" t="s">
        <v>18</v>
      </c>
      <c r="F267" s="186"/>
      <c r="G267" s="424" t="s">
        <v>37</v>
      </c>
      <c r="H267" s="224" t="s">
        <v>797</v>
      </c>
      <c r="I267" s="224"/>
      <c r="J267" s="224"/>
      <c r="K267" s="422" t="s">
        <v>798</v>
      </c>
      <c r="L267" s="424" t="s">
        <v>711</v>
      </c>
      <c r="M267" s="224" t="s">
        <v>41</v>
      </c>
      <c r="N267" s="224" t="s">
        <v>189</v>
      </c>
      <c r="O267" s="224">
        <v>1</v>
      </c>
      <c r="P267" s="259"/>
      <c r="Q267" s="259"/>
      <c r="R267" s="188"/>
    </row>
    <row r="268" spans="1:19" customHeight="1" ht="18" s="8" customFormat="1">
      <c r="A268" s="258">
        <v>50</v>
      </c>
      <c r="B268" s="422" t="s">
        <v>799</v>
      </c>
      <c r="C268" s="258" t="s">
        <v>783</v>
      </c>
      <c r="D268" s="423" t="s">
        <v>800</v>
      </c>
      <c r="E268" s="224"/>
      <c r="F268" s="186" t="s">
        <v>19</v>
      </c>
      <c r="G268" s="424" t="s">
        <v>37</v>
      </c>
      <c r="H268" s="224" t="s">
        <v>185</v>
      </c>
      <c r="I268" s="224"/>
      <c r="J268" s="224"/>
      <c r="K268" s="422" t="s">
        <v>801</v>
      </c>
      <c r="L268" s="424" t="s">
        <v>40</v>
      </c>
      <c r="M268" s="224" t="s">
        <v>41</v>
      </c>
      <c r="N268" s="224" t="s">
        <v>189</v>
      </c>
      <c r="O268" s="224">
        <v>1</v>
      </c>
      <c r="P268" s="259"/>
      <c r="Q268" s="259"/>
      <c r="R268" s="188"/>
    </row>
    <row r="269" spans="1:19" customHeight="1" ht="18" s="8" customFormat="1">
      <c r="A269" s="258">
        <v>51</v>
      </c>
      <c r="B269" s="422" t="s">
        <v>802</v>
      </c>
      <c r="C269" s="258" t="s">
        <v>783</v>
      </c>
      <c r="D269" s="423" t="s">
        <v>803</v>
      </c>
      <c r="E269" s="224"/>
      <c r="F269" s="186" t="s">
        <v>19</v>
      </c>
      <c r="G269" s="424" t="s">
        <v>59</v>
      </c>
      <c r="H269" s="224" t="s">
        <v>357</v>
      </c>
      <c r="I269" s="224"/>
      <c r="J269" s="224"/>
      <c r="K269" s="422" t="s">
        <v>804</v>
      </c>
      <c r="L269" s="424" t="s">
        <v>359</v>
      </c>
      <c r="M269" s="224" t="s">
        <v>41</v>
      </c>
      <c r="N269" s="224" t="s">
        <v>189</v>
      </c>
      <c r="O269" s="224">
        <v>1</v>
      </c>
      <c r="P269" s="259"/>
      <c r="Q269" s="259"/>
      <c r="R269" s="188"/>
    </row>
    <row r="270" spans="1:19" customHeight="1" ht="18" s="189" customFormat="1">
      <c r="A270" s="258">
        <v>52</v>
      </c>
      <c r="B270" s="422" t="s">
        <v>805</v>
      </c>
      <c r="C270" s="258" t="s">
        <v>783</v>
      </c>
      <c r="D270" s="423" t="s">
        <v>806</v>
      </c>
      <c r="E270" s="224"/>
      <c r="F270" s="186" t="s">
        <v>19</v>
      </c>
      <c r="G270" s="424" t="s">
        <v>37</v>
      </c>
      <c r="H270" s="224" t="s">
        <v>185</v>
      </c>
      <c r="I270" s="224"/>
      <c r="J270" s="224"/>
      <c r="K270" s="422" t="s">
        <v>320</v>
      </c>
      <c r="L270" s="424" t="s">
        <v>40</v>
      </c>
      <c r="M270" s="224" t="s">
        <v>41</v>
      </c>
      <c r="N270" s="224" t="s">
        <v>189</v>
      </c>
      <c r="O270" s="224">
        <v>1</v>
      </c>
      <c r="P270" s="259"/>
      <c r="Q270" s="259"/>
      <c r="R270" s="188"/>
    </row>
    <row r="271" spans="1:19" customHeight="1" ht="18" s="189" customFormat="1">
      <c r="A271" s="258">
        <v>53</v>
      </c>
      <c r="B271" s="422" t="s">
        <v>807</v>
      </c>
      <c r="C271" s="258" t="s">
        <v>783</v>
      </c>
      <c r="D271" s="423" t="s">
        <v>808</v>
      </c>
      <c r="E271" s="224" t="s">
        <v>18</v>
      </c>
      <c r="F271" s="186"/>
      <c r="G271" s="424" t="s">
        <v>37</v>
      </c>
      <c r="H271" s="224" t="s">
        <v>185</v>
      </c>
      <c r="I271" s="224"/>
      <c r="J271" s="224"/>
      <c r="K271" s="422" t="s">
        <v>809</v>
      </c>
      <c r="L271" s="424" t="s">
        <v>40</v>
      </c>
      <c r="M271" s="224" t="s">
        <v>41</v>
      </c>
      <c r="N271" s="224" t="s">
        <v>189</v>
      </c>
      <c r="O271" s="224">
        <v>1</v>
      </c>
      <c r="P271" s="259"/>
      <c r="Q271" s="259"/>
      <c r="R271" s="188"/>
    </row>
    <row r="272" spans="1:19" customHeight="1" ht="18" s="189" customFormat="1">
      <c r="A272" s="258">
        <v>54</v>
      </c>
      <c r="B272" s="422" t="s">
        <v>810</v>
      </c>
      <c r="C272" s="258" t="s">
        <v>783</v>
      </c>
      <c r="D272" s="423" t="s">
        <v>760</v>
      </c>
      <c r="E272" s="224"/>
      <c r="F272" s="186" t="s">
        <v>19</v>
      </c>
      <c r="G272" s="424" t="s">
        <v>59</v>
      </c>
      <c r="H272" s="224" t="s">
        <v>217</v>
      </c>
      <c r="I272" s="224"/>
      <c r="J272" s="224"/>
      <c r="K272" s="422" t="s">
        <v>365</v>
      </c>
      <c r="L272" s="424" t="s">
        <v>62</v>
      </c>
      <c r="M272" s="224" t="s">
        <v>41</v>
      </c>
      <c r="N272" s="224" t="s">
        <v>189</v>
      </c>
      <c r="O272" s="224">
        <v>1</v>
      </c>
      <c r="P272" s="259"/>
      <c r="Q272" s="259"/>
      <c r="R272" s="188"/>
    </row>
    <row r="273" spans="1:19" customHeight="1" ht="18" s="189" customFormat="1">
      <c r="A273" s="258">
        <v>55</v>
      </c>
      <c r="B273" s="422" t="s">
        <v>811</v>
      </c>
      <c r="C273" s="258" t="s">
        <v>783</v>
      </c>
      <c r="D273" s="423" t="s">
        <v>812</v>
      </c>
      <c r="E273" s="224" t="s">
        <v>18</v>
      </c>
      <c r="F273" s="186"/>
      <c r="G273" s="424" t="s">
        <v>37</v>
      </c>
      <c r="H273" s="224" t="s">
        <v>185</v>
      </c>
      <c r="I273" s="224"/>
      <c r="J273" s="224"/>
      <c r="K273" s="422" t="s">
        <v>813</v>
      </c>
      <c r="L273" s="424" t="s">
        <v>53</v>
      </c>
      <c r="M273" s="224" t="s">
        <v>41</v>
      </c>
      <c r="N273" s="224" t="s">
        <v>189</v>
      </c>
      <c r="O273" s="224">
        <v>1</v>
      </c>
      <c r="P273" s="259"/>
      <c r="Q273" s="259"/>
      <c r="R273" s="188"/>
    </row>
    <row r="274" spans="1:19" customHeight="1" ht="18" s="189" customFormat="1">
      <c r="A274" s="258">
        <v>56</v>
      </c>
      <c r="B274" s="422" t="s">
        <v>814</v>
      </c>
      <c r="C274" s="258" t="s">
        <v>783</v>
      </c>
      <c r="D274" s="423" t="s">
        <v>815</v>
      </c>
      <c r="E274" s="224"/>
      <c r="F274" s="186" t="s">
        <v>19</v>
      </c>
      <c r="G274" s="424" t="s">
        <v>37</v>
      </c>
      <c r="H274" s="224" t="s">
        <v>797</v>
      </c>
      <c r="I274" s="224"/>
      <c r="J274" s="224"/>
      <c r="K274" s="422" t="s">
        <v>816</v>
      </c>
      <c r="L274" s="424" t="s">
        <v>711</v>
      </c>
      <c r="M274" s="224" t="s">
        <v>41</v>
      </c>
      <c r="N274" s="224" t="s">
        <v>189</v>
      </c>
      <c r="O274" s="224">
        <v>1</v>
      </c>
      <c r="P274" s="259"/>
      <c r="Q274" s="259"/>
      <c r="R274" s="188"/>
    </row>
    <row r="275" spans="1:19" customHeight="1" ht="18" s="189" customFormat="1">
      <c r="A275" s="258">
        <v>57</v>
      </c>
      <c r="B275" s="422" t="s">
        <v>235</v>
      </c>
      <c r="C275" s="258" t="s">
        <v>783</v>
      </c>
      <c r="D275" s="423" t="s">
        <v>817</v>
      </c>
      <c r="E275" s="224"/>
      <c r="F275" s="186" t="s">
        <v>19</v>
      </c>
      <c r="G275" s="424" t="s">
        <v>37</v>
      </c>
      <c r="H275" s="224" t="s">
        <v>185</v>
      </c>
      <c r="I275" s="224"/>
      <c r="J275" s="224"/>
      <c r="K275" s="422" t="s">
        <v>818</v>
      </c>
      <c r="L275" s="424" t="s">
        <v>40</v>
      </c>
      <c r="M275" s="224" t="s">
        <v>41</v>
      </c>
      <c r="N275" s="224" t="s">
        <v>189</v>
      </c>
      <c r="O275" s="224">
        <v>1</v>
      </c>
      <c r="P275" s="259"/>
      <c r="Q275" s="259"/>
      <c r="R275" s="188"/>
    </row>
    <row r="276" spans="1:19" customHeight="1" ht="18" s="8" customFormat="1">
      <c r="A276" s="258">
        <v>58</v>
      </c>
      <c r="B276" s="422" t="s">
        <v>819</v>
      </c>
      <c r="C276" s="258" t="s">
        <v>783</v>
      </c>
      <c r="D276" s="423" t="s">
        <v>820</v>
      </c>
      <c r="E276" s="224"/>
      <c r="F276" s="186" t="s">
        <v>19</v>
      </c>
      <c r="G276" s="424" t="s">
        <v>59</v>
      </c>
      <c r="H276" s="224" t="s">
        <v>217</v>
      </c>
      <c r="I276" s="224"/>
      <c r="J276" s="224"/>
      <c r="K276" s="422" t="s">
        <v>821</v>
      </c>
      <c r="L276" s="424" t="s">
        <v>62</v>
      </c>
      <c r="M276" s="224" t="s">
        <v>41</v>
      </c>
      <c r="N276" s="224" t="s">
        <v>189</v>
      </c>
      <c r="O276" s="224">
        <v>1</v>
      </c>
      <c r="P276" s="259"/>
      <c r="Q276" s="259"/>
      <c r="R276" s="188"/>
    </row>
    <row r="277" spans="1:19" customHeight="1" ht="18" s="8" customFormat="1">
      <c r="A277" s="258">
        <v>59</v>
      </c>
      <c r="B277" s="422" t="s">
        <v>822</v>
      </c>
      <c r="C277" s="258" t="s">
        <v>783</v>
      </c>
      <c r="D277" s="423" t="s">
        <v>823</v>
      </c>
      <c r="E277" s="224" t="s">
        <v>18</v>
      </c>
      <c r="F277" s="186"/>
      <c r="G277" s="424" t="s">
        <v>59</v>
      </c>
      <c r="H277" s="224" t="s">
        <v>357</v>
      </c>
      <c r="I277" s="224"/>
      <c r="J277" s="224"/>
      <c r="K277" s="422" t="s">
        <v>588</v>
      </c>
      <c r="L277" s="424" t="s">
        <v>359</v>
      </c>
      <c r="M277" s="224" t="s">
        <v>41</v>
      </c>
      <c r="N277" s="224" t="s">
        <v>189</v>
      </c>
      <c r="O277" s="224">
        <v>1</v>
      </c>
      <c r="P277" s="259"/>
      <c r="Q277" s="259"/>
      <c r="R277" s="188"/>
    </row>
    <row r="278" spans="1:19" customHeight="1" ht="18" s="8" customFormat="1">
      <c r="A278" s="258">
        <v>60</v>
      </c>
      <c r="B278" s="422" t="s">
        <v>824</v>
      </c>
      <c r="C278" s="258" t="s">
        <v>783</v>
      </c>
      <c r="D278" s="423" t="s">
        <v>825</v>
      </c>
      <c r="E278" s="224" t="s">
        <v>18</v>
      </c>
      <c r="F278" s="186"/>
      <c r="G278" s="424" t="s">
        <v>59</v>
      </c>
      <c r="H278" s="224" t="s">
        <v>357</v>
      </c>
      <c r="I278" s="224"/>
      <c r="J278" s="224"/>
      <c r="K278" s="422" t="s">
        <v>826</v>
      </c>
      <c r="L278" s="424" t="s">
        <v>359</v>
      </c>
      <c r="M278" s="224" t="s">
        <v>41</v>
      </c>
      <c r="N278" s="224" t="s">
        <v>189</v>
      </c>
      <c r="O278" s="224">
        <v>1</v>
      </c>
      <c r="P278" s="259"/>
      <c r="Q278" s="259"/>
      <c r="R278" s="188"/>
    </row>
    <row r="279" spans="1:19" customHeight="1" ht="18" s="8" customFormat="1">
      <c r="A279" s="258">
        <v>61</v>
      </c>
      <c r="B279" s="422" t="s">
        <v>567</v>
      </c>
      <c r="C279" s="258" t="s">
        <v>783</v>
      </c>
      <c r="D279" s="423" t="s">
        <v>827</v>
      </c>
      <c r="E279" s="224" t="s">
        <v>18</v>
      </c>
      <c r="F279" s="186"/>
      <c r="G279" s="424" t="s">
        <v>59</v>
      </c>
      <c r="H279" s="224" t="s">
        <v>357</v>
      </c>
      <c r="I279" s="224"/>
      <c r="J279" s="224"/>
      <c r="K279" s="422" t="s">
        <v>828</v>
      </c>
      <c r="L279" s="424" t="s">
        <v>359</v>
      </c>
      <c r="M279" s="224" t="s">
        <v>41</v>
      </c>
      <c r="N279" s="224" t="s">
        <v>189</v>
      </c>
      <c r="O279" s="224">
        <v>1</v>
      </c>
      <c r="P279" s="259"/>
      <c r="Q279" s="259"/>
      <c r="R279" s="188"/>
    </row>
    <row r="280" spans="1:19" customHeight="1" ht="18" s="8" customFormat="1">
      <c r="A280" s="258">
        <v>62</v>
      </c>
      <c r="B280" s="422" t="s">
        <v>829</v>
      </c>
      <c r="C280" s="258" t="s">
        <v>783</v>
      </c>
      <c r="D280" s="423" t="s">
        <v>830</v>
      </c>
      <c r="E280" s="224"/>
      <c r="F280" s="186" t="s">
        <v>19</v>
      </c>
      <c r="G280" s="424" t="s">
        <v>37</v>
      </c>
      <c r="H280" s="224" t="s">
        <v>240</v>
      </c>
      <c r="I280" s="224"/>
      <c r="J280" s="224"/>
      <c r="K280" s="422" t="s">
        <v>831</v>
      </c>
      <c r="L280" s="424" t="s">
        <v>196</v>
      </c>
      <c r="M280" s="224" t="s">
        <v>41</v>
      </c>
      <c r="N280" s="224" t="s">
        <v>189</v>
      </c>
      <c r="O280" s="224">
        <v>1</v>
      </c>
      <c r="P280" s="259"/>
      <c r="Q280" s="259"/>
      <c r="R280" s="188"/>
    </row>
    <row r="281" spans="1:19" customHeight="1" ht="18" s="8" customFormat="1">
      <c r="A281" s="258">
        <v>63</v>
      </c>
      <c r="B281" s="422" t="s">
        <v>832</v>
      </c>
      <c r="C281" s="258" t="s">
        <v>783</v>
      </c>
      <c r="D281" s="423" t="s">
        <v>833</v>
      </c>
      <c r="E281" s="224" t="s">
        <v>18</v>
      </c>
      <c r="F281" s="186"/>
      <c r="G281" s="424" t="s">
        <v>37</v>
      </c>
      <c r="H281" s="224" t="s">
        <v>182</v>
      </c>
      <c r="I281" s="224"/>
      <c r="J281" s="224"/>
      <c r="K281" s="422" t="s">
        <v>129</v>
      </c>
      <c r="L281" s="424" t="s">
        <v>53</v>
      </c>
      <c r="M281" s="224" t="s">
        <v>41</v>
      </c>
      <c r="N281" s="224" t="s">
        <v>189</v>
      </c>
      <c r="O281" s="224">
        <v>1</v>
      </c>
      <c r="P281" s="259"/>
      <c r="Q281" s="259"/>
      <c r="R281" s="188"/>
    </row>
    <row r="282" spans="1:19" customHeight="1" ht="18" s="8" customFormat="1">
      <c r="A282" s="258">
        <v>64</v>
      </c>
      <c r="B282" s="422" t="s">
        <v>537</v>
      </c>
      <c r="C282" s="258" t="s">
        <v>783</v>
      </c>
      <c r="D282" s="423" t="s">
        <v>834</v>
      </c>
      <c r="E282" s="224"/>
      <c r="F282" s="186" t="s">
        <v>19</v>
      </c>
      <c r="G282" s="424" t="s">
        <v>59</v>
      </c>
      <c r="H282" s="224" t="s">
        <v>357</v>
      </c>
      <c r="I282" s="224"/>
      <c r="J282" s="224"/>
      <c r="K282" s="422" t="s">
        <v>835</v>
      </c>
      <c r="L282" s="424" t="s">
        <v>359</v>
      </c>
      <c r="M282" s="224" t="s">
        <v>41</v>
      </c>
      <c r="N282" s="224" t="s">
        <v>189</v>
      </c>
      <c r="O282" s="224">
        <v>1</v>
      </c>
      <c r="P282" s="259"/>
      <c r="Q282" s="259"/>
      <c r="R282" s="188"/>
    </row>
    <row r="283" spans="1:19" customHeight="1" ht="18" s="8" customFormat="1">
      <c r="A283" s="258">
        <v>65</v>
      </c>
      <c r="B283" s="422" t="s">
        <v>836</v>
      </c>
      <c r="C283" s="258" t="s">
        <v>783</v>
      </c>
      <c r="D283" s="423" t="s">
        <v>753</v>
      </c>
      <c r="E283" s="224"/>
      <c r="F283" s="186" t="s">
        <v>19</v>
      </c>
      <c r="G283" s="424" t="s">
        <v>59</v>
      </c>
      <c r="H283" s="224" t="s">
        <v>357</v>
      </c>
      <c r="I283" s="224"/>
      <c r="J283" s="224"/>
      <c r="K283" s="422" t="s">
        <v>837</v>
      </c>
      <c r="L283" s="424" t="s">
        <v>359</v>
      </c>
      <c r="M283" s="224" t="s">
        <v>41</v>
      </c>
      <c r="N283" s="224" t="s">
        <v>189</v>
      </c>
      <c r="O283" s="224">
        <v>1</v>
      </c>
      <c r="P283" s="259"/>
      <c r="Q283" s="259"/>
      <c r="R283" s="188"/>
    </row>
    <row r="284" spans="1:19" customHeight="1" ht="18" s="8" customFormat="1">
      <c r="A284" s="258">
        <v>66</v>
      </c>
      <c r="B284" s="422" t="s">
        <v>838</v>
      </c>
      <c r="C284" s="258" t="s">
        <v>783</v>
      </c>
      <c r="D284" s="423" t="s">
        <v>839</v>
      </c>
      <c r="E284" s="224" t="s">
        <v>18</v>
      </c>
      <c r="F284" s="186"/>
      <c r="G284" s="424" t="s">
        <v>37</v>
      </c>
      <c r="H284" s="224" t="s">
        <v>182</v>
      </c>
      <c r="I284" s="224"/>
      <c r="J284" s="224"/>
      <c r="K284" s="422" t="s">
        <v>840</v>
      </c>
      <c r="L284" s="424" t="s">
        <v>53</v>
      </c>
      <c r="M284" s="224" t="s">
        <v>41</v>
      </c>
      <c r="N284" s="224" t="s">
        <v>189</v>
      </c>
      <c r="O284" s="224">
        <v>1</v>
      </c>
      <c r="P284" s="259"/>
      <c r="Q284" s="259"/>
      <c r="R284" s="188"/>
    </row>
    <row r="285" spans="1:19" customHeight="1" ht="18" s="189" customFormat="1">
      <c r="A285" s="258">
        <v>67</v>
      </c>
      <c r="B285" s="422" t="s">
        <v>841</v>
      </c>
      <c r="C285" s="258" t="s">
        <v>783</v>
      </c>
      <c r="D285" s="423" t="s">
        <v>842</v>
      </c>
      <c r="E285" s="224" t="s">
        <v>18</v>
      </c>
      <c r="F285" s="186"/>
      <c r="G285" s="424" t="s">
        <v>59</v>
      </c>
      <c r="H285" s="224" t="s">
        <v>240</v>
      </c>
      <c r="I285" s="224"/>
      <c r="J285" s="224"/>
      <c r="K285" s="422" t="s">
        <v>843</v>
      </c>
      <c r="L285" s="424" t="s">
        <v>711</v>
      </c>
      <c r="M285" s="224" t="s">
        <v>41</v>
      </c>
      <c r="N285" s="224" t="s">
        <v>189</v>
      </c>
      <c r="O285" s="224">
        <v>1</v>
      </c>
      <c r="P285" s="259"/>
      <c r="Q285" s="259"/>
      <c r="R285" s="188"/>
    </row>
    <row r="286" spans="1:19" customHeight="1" ht="18" s="172" customFormat="1">
      <c r="A286" s="258">
        <v>68</v>
      </c>
      <c r="B286" s="422" t="s">
        <v>844</v>
      </c>
      <c r="C286" s="258" t="s">
        <v>783</v>
      </c>
      <c r="D286" s="423" t="s">
        <v>845</v>
      </c>
      <c r="E286" s="224" t="s">
        <v>18</v>
      </c>
      <c r="F286" s="186"/>
      <c r="G286" s="424" t="s">
        <v>59</v>
      </c>
      <c r="H286" s="224"/>
      <c r="I286" s="224" t="s">
        <v>846</v>
      </c>
      <c r="J286" s="224"/>
      <c r="K286" s="422" t="s">
        <v>847</v>
      </c>
      <c r="L286" s="424" t="s">
        <v>711</v>
      </c>
      <c r="M286" s="224" t="s">
        <v>41</v>
      </c>
      <c r="N286" s="224" t="s">
        <v>189</v>
      </c>
      <c r="O286" s="224">
        <v>1</v>
      </c>
      <c r="P286" s="259"/>
      <c r="Q286" s="259"/>
      <c r="R286" s="188"/>
    </row>
    <row r="287" spans="1:19" customHeight="1" ht="18" s="198" customFormat="1">
      <c r="A287" s="258">
        <v>69</v>
      </c>
      <c r="B287" s="422" t="s">
        <v>401</v>
      </c>
      <c r="C287" s="258" t="s">
        <v>44</v>
      </c>
      <c r="D287" s="423">
        <v>41066</v>
      </c>
      <c r="E287" s="224"/>
      <c r="F287" s="186" t="s">
        <v>19</v>
      </c>
      <c r="G287" s="424" t="s">
        <v>59</v>
      </c>
      <c r="H287" s="224" t="s">
        <v>521</v>
      </c>
      <c r="I287" s="224"/>
      <c r="J287" s="224"/>
      <c r="K287" s="422" t="s">
        <v>848</v>
      </c>
      <c r="L287" s="424" t="s">
        <v>359</v>
      </c>
      <c r="M287" s="224" t="s">
        <v>41</v>
      </c>
      <c r="N287" s="171" t="s">
        <v>42</v>
      </c>
      <c r="O287" s="224">
        <v>1</v>
      </c>
      <c r="P287" s="259"/>
      <c r="Q287" s="259"/>
      <c r="R287" s="188"/>
    </row>
    <row r="288" spans="1:19" customHeight="1" ht="18" s="198" customFormat="1">
      <c r="A288" s="258">
        <v>70</v>
      </c>
      <c r="B288" s="422" t="s">
        <v>849</v>
      </c>
      <c r="C288" s="258" t="s">
        <v>44</v>
      </c>
      <c r="D288" s="423">
        <v>41050</v>
      </c>
      <c r="E288" s="224"/>
      <c r="F288" s="186" t="s">
        <v>19</v>
      </c>
      <c r="G288" s="424" t="s">
        <v>59</v>
      </c>
      <c r="H288" s="224" t="s">
        <v>521</v>
      </c>
      <c r="I288" s="224"/>
      <c r="J288" s="224"/>
      <c r="K288" s="422" t="s">
        <v>850</v>
      </c>
      <c r="L288" s="424" t="s">
        <v>359</v>
      </c>
      <c r="M288" s="224" t="s">
        <v>41</v>
      </c>
      <c r="N288" s="224" t="s">
        <v>189</v>
      </c>
      <c r="O288" s="224">
        <v>1</v>
      </c>
      <c r="P288" s="259"/>
      <c r="Q288" s="259"/>
      <c r="R288" s="188"/>
    </row>
    <row r="289" spans="1:19" customHeight="1" ht="18" s="198" customFormat="1">
      <c r="A289" s="258">
        <v>71</v>
      </c>
      <c r="B289" s="422" t="s">
        <v>851</v>
      </c>
      <c r="C289" s="258" t="s">
        <v>44</v>
      </c>
      <c r="D289" s="423">
        <v>41252</v>
      </c>
      <c r="E289" s="224"/>
      <c r="F289" s="186" t="s">
        <v>19</v>
      </c>
      <c r="G289" s="424" t="s">
        <v>59</v>
      </c>
      <c r="H289" s="224" t="s">
        <v>521</v>
      </c>
      <c r="I289" s="224"/>
      <c r="J289" s="224"/>
      <c r="K289" s="422" t="s">
        <v>614</v>
      </c>
      <c r="L289" s="424" t="s">
        <v>359</v>
      </c>
      <c r="M289" s="224" t="s">
        <v>41</v>
      </c>
      <c r="N289" s="224" t="s">
        <v>189</v>
      </c>
      <c r="O289" s="224">
        <v>1</v>
      </c>
      <c r="P289" s="259"/>
      <c r="Q289" s="259"/>
      <c r="R289" s="188"/>
    </row>
    <row r="290" spans="1:19" customHeight="1" ht="18" s="198" customFormat="1">
      <c r="A290" s="258">
        <v>72</v>
      </c>
      <c r="B290" s="422" t="s">
        <v>689</v>
      </c>
      <c r="C290" s="258" t="s">
        <v>44</v>
      </c>
      <c r="D290" s="423">
        <v>41155</v>
      </c>
      <c r="E290" s="224" t="s">
        <v>36</v>
      </c>
      <c r="F290" s="186"/>
      <c r="G290" s="424" t="s">
        <v>59</v>
      </c>
      <c r="H290" s="224" t="s">
        <v>521</v>
      </c>
      <c r="I290" s="224"/>
      <c r="J290" s="224"/>
      <c r="K290" s="422" t="s">
        <v>852</v>
      </c>
      <c r="L290" s="424" t="s">
        <v>359</v>
      </c>
      <c r="M290" s="224" t="s">
        <v>41</v>
      </c>
      <c r="N290" s="224" t="s">
        <v>189</v>
      </c>
      <c r="O290" s="224">
        <v>1</v>
      </c>
      <c r="P290" s="259"/>
      <c r="Q290" s="259"/>
      <c r="R290" s="188"/>
    </row>
    <row r="291" spans="1:19" customHeight="1" ht="18" s="198" customFormat="1">
      <c r="A291" s="258">
        <v>73</v>
      </c>
      <c r="B291" s="422" t="s">
        <v>853</v>
      </c>
      <c r="C291" s="258" t="s">
        <v>44</v>
      </c>
      <c r="D291" s="423">
        <v>41196</v>
      </c>
      <c r="E291" s="224" t="s">
        <v>36</v>
      </c>
      <c r="F291" s="186"/>
      <c r="G291" s="424" t="s">
        <v>59</v>
      </c>
      <c r="H291" s="224" t="s">
        <v>521</v>
      </c>
      <c r="I291" s="224"/>
      <c r="J291" s="224"/>
      <c r="K291" s="422" t="s">
        <v>854</v>
      </c>
      <c r="L291" s="424" t="s">
        <v>359</v>
      </c>
      <c r="M291" s="224" t="s">
        <v>41</v>
      </c>
      <c r="N291" s="224" t="s">
        <v>189</v>
      </c>
      <c r="O291" s="224">
        <v>1</v>
      </c>
      <c r="P291" s="259"/>
      <c r="Q291" s="259"/>
      <c r="R291" s="188"/>
    </row>
    <row r="292" spans="1:19" customHeight="1" ht="18" s="198" customFormat="1">
      <c r="A292" s="258">
        <v>74</v>
      </c>
      <c r="B292" s="422" t="s">
        <v>855</v>
      </c>
      <c r="C292" s="258" t="s">
        <v>44</v>
      </c>
      <c r="D292" s="423">
        <v>41025</v>
      </c>
      <c r="E292" s="259"/>
      <c r="F292" s="186" t="s">
        <v>19</v>
      </c>
      <c r="G292" s="424" t="s">
        <v>37</v>
      </c>
      <c r="H292" s="224" t="s">
        <v>774</v>
      </c>
      <c r="I292" s="259"/>
      <c r="J292" s="259"/>
      <c r="K292" s="422" t="s">
        <v>775</v>
      </c>
      <c r="L292" s="424" t="s">
        <v>48</v>
      </c>
      <c r="M292" s="224" t="s">
        <v>41</v>
      </c>
      <c r="N292" s="224" t="s">
        <v>189</v>
      </c>
      <c r="O292" s="224">
        <v>1</v>
      </c>
      <c r="P292" s="259"/>
      <c r="Q292" s="259"/>
      <c r="R292" s="188"/>
    </row>
    <row r="293" spans="1:19" customHeight="1" ht="18" s="198" customFormat="1">
      <c r="A293" s="258">
        <v>75</v>
      </c>
      <c r="B293" s="422" t="s">
        <v>856</v>
      </c>
      <c r="C293" s="258" t="s">
        <v>44</v>
      </c>
      <c r="D293" s="423">
        <v>41222</v>
      </c>
      <c r="E293" s="224" t="s">
        <v>36</v>
      </c>
      <c r="F293" s="186"/>
      <c r="G293" s="424" t="s">
        <v>37</v>
      </c>
      <c r="H293" s="224" t="s">
        <v>774</v>
      </c>
      <c r="I293" s="259"/>
      <c r="J293" s="259"/>
      <c r="K293" s="422" t="s">
        <v>394</v>
      </c>
      <c r="L293" s="424" t="s">
        <v>48</v>
      </c>
      <c r="M293" s="224" t="s">
        <v>41</v>
      </c>
      <c r="N293" s="224" t="s">
        <v>189</v>
      </c>
      <c r="O293" s="224">
        <v>1</v>
      </c>
      <c r="P293" s="259"/>
      <c r="Q293" s="259"/>
      <c r="R293" s="188"/>
    </row>
    <row r="294" spans="1:19" customHeight="1" ht="18" s="198" customFormat="1">
      <c r="A294" s="258">
        <v>76</v>
      </c>
      <c r="B294" s="422" t="s">
        <v>700</v>
      </c>
      <c r="C294" s="258" t="s">
        <v>44</v>
      </c>
      <c r="D294" s="423">
        <v>41167</v>
      </c>
      <c r="E294" s="224" t="s">
        <v>36</v>
      </c>
      <c r="F294" s="186"/>
      <c r="G294" s="424" t="s">
        <v>59</v>
      </c>
      <c r="H294" s="224" t="s">
        <v>353</v>
      </c>
      <c r="I294" s="259"/>
      <c r="J294" s="259"/>
      <c r="K294" s="422" t="s">
        <v>857</v>
      </c>
      <c r="L294" s="424" t="s">
        <v>48</v>
      </c>
      <c r="M294" s="224" t="s">
        <v>41</v>
      </c>
      <c r="N294" s="224" t="s">
        <v>189</v>
      </c>
      <c r="O294" s="224">
        <v>1</v>
      </c>
      <c r="P294" s="259"/>
      <c r="Q294" s="259"/>
      <c r="R294" s="188"/>
    </row>
    <row r="295" spans="1:19" customHeight="1" ht="18" s="198" customFormat="1">
      <c r="A295" s="258">
        <v>77</v>
      </c>
      <c r="B295" s="422" t="s">
        <v>858</v>
      </c>
      <c r="C295" s="258" t="s">
        <v>44</v>
      </c>
      <c r="D295" s="423">
        <v>41222</v>
      </c>
      <c r="E295" s="259"/>
      <c r="F295" s="186" t="s">
        <v>19</v>
      </c>
      <c r="G295" s="424" t="s">
        <v>59</v>
      </c>
      <c r="H295" s="224" t="s">
        <v>379</v>
      </c>
      <c r="I295" s="259"/>
      <c r="J295" s="259"/>
      <c r="K295" s="422" t="s">
        <v>859</v>
      </c>
      <c r="L295" s="424" t="s">
        <v>48</v>
      </c>
      <c r="M295" s="224" t="s">
        <v>41</v>
      </c>
      <c r="N295" s="224" t="s">
        <v>189</v>
      </c>
      <c r="O295" s="224">
        <v>1</v>
      </c>
      <c r="P295" s="259"/>
      <c r="Q295" s="259"/>
      <c r="R295" s="188"/>
    </row>
    <row r="296" spans="1:19" customHeight="1" ht="18" s="198" customFormat="1">
      <c r="A296" s="258">
        <v>78</v>
      </c>
      <c r="B296" s="422" t="s">
        <v>860</v>
      </c>
      <c r="C296" s="258" t="s">
        <v>44</v>
      </c>
      <c r="D296" s="423">
        <v>41085</v>
      </c>
      <c r="E296" s="259"/>
      <c r="F296" s="186" t="s">
        <v>19</v>
      </c>
      <c r="G296" s="424" t="s">
        <v>59</v>
      </c>
      <c r="H296" s="224"/>
      <c r="I296" s="224" t="s">
        <v>194</v>
      </c>
      <c r="J296" s="259"/>
      <c r="K296" s="422" t="s">
        <v>861</v>
      </c>
      <c r="L296" s="424" t="s">
        <v>48</v>
      </c>
      <c r="M296" s="224" t="s">
        <v>41</v>
      </c>
      <c r="N296" s="224" t="s">
        <v>189</v>
      </c>
      <c r="O296" s="224">
        <v>1</v>
      </c>
      <c r="P296" s="259"/>
      <c r="Q296" s="259"/>
      <c r="R296" s="188"/>
    </row>
    <row r="297" spans="1:19" customHeight="1" ht="18" s="198" customFormat="1">
      <c r="A297" s="258">
        <v>79</v>
      </c>
      <c r="B297" s="422" t="s">
        <v>862</v>
      </c>
      <c r="C297" s="258" t="s">
        <v>44</v>
      </c>
      <c r="D297" s="423">
        <v>41241</v>
      </c>
      <c r="E297" s="224" t="s">
        <v>36</v>
      </c>
      <c r="F297" s="186"/>
      <c r="G297" s="424" t="s">
        <v>59</v>
      </c>
      <c r="H297" s="224"/>
      <c r="I297" s="224" t="s">
        <v>194</v>
      </c>
      <c r="J297" s="259"/>
      <c r="K297" s="422" t="s">
        <v>863</v>
      </c>
      <c r="L297" s="424" t="s">
        <v>48</v>
      </c>
      <c r="M297" s="224" t="s">
        <v>41</v>
      </c>
      <c r="N297" s="224" t="s">
        <v>189</v>
      </c>
      <c r="O297" s="224">
        <v>1</v>
      </c>
      <c r="P297" s="259"/>
      <c r="Q297" s="259"/>
      <c r="R297" s="188"/>
    </row>
    <row r="298" spans="1:19" customHeight="1" ht="18" s="198" customFormat="1">
      <c r="A298" s="258">
        <v>80</v>
      </c>
      <c r="B298" s="422" t="s">
        <v>864</v>
      </c>
      <c r="C298" s="258" t="s">
        <v>44</v>
      </c>
      <c r="D298" s="423">
        <v>40945</v>
      </c>
      <c r="E298" s="259"/>
      <c r="F298" s="186" t="s">
        <v>19</v>
      </c>
      <c r="G298" s="424" t="s">
        <v>375</v>
      </c>
      <c r="H298" s="224" t="s">
        <v>379</v>
      </c>
      <c r="I298" s="259"/>
      <c r="J298" s="259"/>
      <c r="K298" s="422" t="s">
        <v>865</v>
      </c>
      <c r="L298" s="424" t="s">
        <v>48</v>
      </c>
      <c r="M298" s="224" t="s">
        <v>41</v>
      </c>
      <c r="N298" s="224" t="s">
        <v>189</v>
      </c>
      <c r="O298" s="224">
        <v>1</v>
      </c>
      <c r="P298" s="259"/>
      <c r="Q298" s="259"/>
      <c r="R298" s="188"/>
    </row>
    <row r="299" spans="1:19" customHeight="1" ht="18" s="198" customFormat="1">
      <c r="A299" s="258">
        <v>81</v>
      </c>
      <c r="B299" s="222" t="s">
        <v>866</v>
      </c>
      <c r="C299" s="171" t="s">
        <v>105</v>
      </c>
      <c r="D299" s="229" t="s">
        <v>867</v>
      </c>
      <c r="E299" s="224" t="s">
        <v>36</v>
      </c>
      <c r="F299" s="225"/>
      <c r="G299" s="171" t="s">
        <v>59</v>
      </c>
      <c r="H299" s="224" t="s">
        <v>357</v>
      </c>
      <c r="I299" s="224"/>
      <c r="J299" s="224"/>
      <c r="K299" s="227" t="s">
        <v>868</v>
      </c>
      <c r="L299" s="222" t="s">
        <v>359</v>
      </c>
      <c r="M299" s="171" t="s">
        <v>41</v>
      </c>
      <c r="N299" s="171" t="s">
        <v>42</v>
      </c>
      <c r="O299" s="171">
        <v>1</v>
      </c>
      <c r="P299" s="259"/>
      <c r="Q299" s="259"/>
      <c r="R299" s="188"/>
    </row>
    <row r="300" spans="1:19" customHeight="1" ht="18" s="198" customFormat="1">
      <c r="A300" s="258">
        <v>82</v>
      </c>
      <c r="B300" s="222" t="s">
        <v>869</v>
      </c>
      <c r="C300" s="171" t="s">
        <v>105</v>
      </c>
      <c r="D300" s="229" t="s">
        <v>870</v>
      </c>
      <c r="E300" s="224"/>
      <c r="F300" s="225" t="s">
        <v>19</v>
      </c>
      <c r="G300" s="171" t="s">
        <v>59</v>
      </c>
      <c r="H300" s="224" t="s">
        <v>357</v>
      </c>
      <c r="I300" s="224"/>
      <c r="J300" s="224"/>
      <c r="K300" s="227" t="s">
        <v>871</v>
      </c>
      <c r="L300" s="222" t="s">
        <v>359</v>
      </c>
      <c r="M300" s="171" t="s">
        <v>41</v>
      </c>
      <c r="N300" s="171" t="s">
        <v>42</v>
      </c>
      <c r="O300" s="171">
        <v>1</v>
      </c>
      <c r="P300" s="259"/>
      <c r="Q300" s="259"/>
      <c r="R300" s="188"/>
    </row>
    <row r="301" spans="1:19" customHeight="1" ht="18" s="198" customFormat="1">
      <c r="A301" s="258">
        <v>83</v>
      </c>
      <c r="B301" s="222" t="s">
        <v>872</v>
      </c>
      <c r="C301" s="171" t="s">
        <v>105</v>
      </c>
      <c r="D301" s="229" t="s">
        <v>873</v>
      </c>
      <c r="E301" s="224" t="s">
        <v>36</v>
      </c>
      <c r="F301" s="225"/>
      <c r="G301" s="171" t="s">
        <v>59</v>
      </c>
      <c r="H301" s="224" t="s">
        <v>357</v>
      </c>
      <c r="I301" s="224"/>
      <c r="J301" s="224"/>
      <c r="K301" s="227" t="s">
        <v>874</v>
      </c>
      <c r="L301" s="222" t="s">
        <v>359</v>
      </c>
      <c r="M301" s="171" t="s">
        <v>41</v>
      </c>
      <c r="N301" s="171" t="s">
        <v>42</v>
      </c>
      <c r="O301" s="171">
        <v>1</v>
      </c>
      <c r="P301" s="259"/>
      <c r="Q301" s="259"/>
      <c r="R301" s="188"/>
    </row>
    <row r="302" spans="1:19" customHeight="1" ht="18" s="198" customFormat="1">
      <c r="A302" s="258">
        <v>84</v>
      </c>
      <c r="B302" s="222" t="s">
        <v>875</v>
      </c>
      <c r="C302" s="171" t="s">
        <v>105</v>
      </c>
      <c r="D302" s="229" t="s">
        <v>876</v>
      </c>
      <c r="E302" s="224"/>
      <c r="F302" s="225" t="s">
        <v>19</v>
      </c>
      <c r="G302" s="171" t="s">
        <v>59</v>
      </c>
      <c r="H302" s="224" t="s">
        <v>357</v>
      </c>
      <c r="I302" s="224"/>
      <c r="J302" s="224"/>
      <c r="K302" s="227" t="s">
        <v>877</v>
      </c>
      <c r="L302" s="222" t="s">
        <v>359</v>
      </c>
      <c r="M302" s="171" t="s">
        <v>41</v>
      </c>
      <c r="N302" s="171" t="s">
        <v>42</v>
      </c>
      <c r="O302" s="171">
        <v>1</v>
      </c>
      <c r="P302" s="259"/>
      <c r="Q302" s="259"/>
      <c r="R302" s="188"/>
    </row>
    <row r="303" spans="1:19" customHeight="1" ht="18" s="189" customFormat="1">
      <c r="A303" s="258">
        <v>85</v>
      </c>
      <c r="B303" s="222" t="s">
        <v>878</v>
      </c>
      <c r="C303" s="171" t="s">
        <v>105</v>
      </c>
      <c r="D303" s="229" t="s">
        <v>879</v>
      </c>
      <c r="E303" s="224" t="s">
        <v>36</v>
      </c>
      <c r="F303" s="225"/>
      <c r="G303" s="171" t="s">
        <v>59</v>
      </c>
      <c r="H303" s="224" t="s">
        <v>357</v>
      </c>
      <c r="I303" s="224"/>
      <c r="J303" s="224"/>
      <c r="K303" s="227" t="s">
        <v>880</v>
      </c>
      <c r="L303" s="222" t="s">
        <v>359</v>
      </c>
      <c r="M303" s="171" t="s">
        <v>41</v>
      </c>
      <c r="N303" s="171" t="s">
        <v>42</v>
      </c>
      <c r="O303" s="171">
        <v>1</v>
      </c>
      <c r="P303" s="259"/>
      <c r="Q303" s="259"/>
      <c r="R303" s="188"/>
    </row>
    <row r="304" spans="1:19" customHeight="1" ht="18" s="198" customFormat="1">
      <c r="A304" s="258">
        <v>86</v>
      </c>
      <c r="B304" s="222" t="s">
        <v>881</v>
      </c>
      <c r="C304" s="171" t="s">
        <v>105</v>
      </c>
      <c r="D304" s="229" t="s">
        <v>882</v>
      </c>
      <c r="E304" s="224" t="s">
        <v>36</v>
      </c>
      <c r="F304" s="225"/>
      <c r="G304" s="171" t="s">
        <v>37</v>
      </c>
      <c r="H304" s="224" t="s">
        <v>224</v>
      </c>
      <c r="I304" s="224"/>
      <c r="J304" s="224"/>
      <c r="K304" s="227" t="s">
        <v>883</v>
      </c>
      <c r="L304" s="222" t="s">
        <v>48</v>
      </c>
      <c r="M304" s="171" t="s">
        <v>41</v>
      </c>
      <c r="N304" s="171" t="s">
        <v>42</v>
      </c>
      <c r="O304" s="171">
        <v>1</v>
      </c>
      <c r="P304" s="259"/>
      <c r="Q304" s="259"/>
      <c r="R304" s="188"/>
    </row>
    <row r="305" spans="1:19" customHeight="1" ht="18" s="198" customFormat="1">
      <c r="A305" s="258">
        <v>87</v>
      </c>
      <c r="B305" s="222" t="s">
        <v>884</v>
      </c>
      <c r="C305" s="171" t="s">
        <v>105</v>
      </c>
      <c r="D305" s="229" t="s">
        <v>885</v>
      </c>
      <c r="E305" s="224" t="s">
        <v>36</v>
      </c>
      <c r="F305" s="225"/>
      <c r="G305" s="171" t="s">
        <v>37</v>
      </c>
      <c r="H305" s="224" t="s">
        <v>224</v>
      </c>
      <c r="I305" s="224"/>
      <c r="J305" s="224"/>
      <c r="K305" s="227" t="s">
        <v>362</v>
      </c>
      <c r="L305" s="222" t="s">
        <v>48</v>
      </c>
      <c r="M305" s="171" t="s">
        <v>41</v>
      </c>
      <c r="N305" s="171" t="s">
        <v>42</v>
      </c>
      <c r="O305" s="171">
        <v>1</v>
      </c>
      <c r="P305" s="259"/>
      <c r="Q305" s="259"/>
      <c r="R305" s="188"/>
    </row>
    <row r="306" spans="1:19" customHeight="1" ht="18" s="198" customFormat="1">
      <c r="A306" s="258">
        <v>88</v>
      </c>
      <c r="B306" s="222" t="s">
        <v>886</v>
      </c>
      <c r="C306" s="171" t="s">
        <v>105</v>
      </c>
      <c r="D306" s="229" t="s">
        <v>887</v>
      </c>
      <c r="E306" s="224"/>
      <c r="F306" s="225" t="s">
        <v>19</v>
      </c>
      <c r="G306" s="171" t="s">
        <v>37</v>
      </c>
      <c r="H306" s="224" t="s">
        <v>888</v>
      </c>
      <c r="I306" s="224"/>
      <c r="J306" s="224"/>
      <c r="K306" s="227" t="s">
        <v>889</v>
      </c>
      <c r="L306" s="222" t="s">
        <v>48</v>
      </c>
      <c r="M306" s="171" t="s">
        <v>41</v>
      </c>
      <c r="N306" s="171" t="s">
        <v>42</v>
      </c>
      <c r="O306" s="171">
        <v>1</v>
      </c>
      <c r="P306" s="259"/>
      <c r="Q306" s="259"/>
      <c r="R306" s="188"/>
    </row>
    <row r="307" spans="1:19" customHeight="1" ht="18" s="198" customFormat="1">
      <c r="A307" s="258">
        <v>89</v>
      </c>
      <c r="B307" s="222" t="s">
        <v>890</v>
      </c>
      <c r="C307" s="171" t="s">
        <v>105</v>
      </c>
      <c r="D307" s="229" t="s">
        <v>891</v>
      </c>
      <c r="E307" s="224"/>
      <c r="F307" s="225" t="s">
        <v>19</v>
      </c>
      <c r="G307" s="171" t="s">
        <v>37</v>
      </c>
      <c r="H307" s="224" t="s">
        <v>888</v>
      </c>
      <c r="I307" s="224"/>
      <c r="J307" s="224"/>
      <c r="K307" s="227" t="s">
        <v>892</v>
      </c>
      <c r="L307" s="222" t="s">
        <v>48</v>
      </c>
      <c r="M307" s="171" t="s">
        <v>41</v>
      </c>
      <c r="N307" s="171" t="s">
        <v>42</v>
      </c>
      <c r="O307" s="171">
        <v>1</v>
      </c>
      <c r="P307" s="259"/>
      <c r="Q307" s="259"/>
      <c r="R307" s="188"/>
    </row>
    <row r="308" spans="1:19" customHeight="1" ht="18" s="198" customFormat="1">
      <c r="A308" s="258">
        <v>90</v>
      </c>
      <c r="B308" s="222" t="s">
        <v>893</v>
      </c>
      <c r="C308" s="171" t="s">
        <v>105</v>
      </c>
      <c r="D308" s="229" t="s">
        <v>894</v>
      </c>
      <c r="E308" s="224" t="s">
        <v>36</v>
      </c>
      <c r="F308" s="225"/>
      <c r="G308" s="171" t="s">
        <v>37</v>
      </c>
      <c r="H308" s="224" t="s">
        <v>224</v>
      </c>
      <c r="I308" s="224"/>
      <c r="J308" s="224"/>
      <c r="K308" s="227" t="s">
        <v>798</v>
      </c>
      <c r="L308" s="222" t="s">
        <v>48</v>
      </c>
      <c r="M308" s="171" t="s">
        <v>41</v>
      </c>
      <c r="N308" s="171" t="s">
        <v>42</v>
      </c>
      <c r="O308" s="171">
        <v>1</v>
      </c>
      <c r="P308" s="259"/>
      <c r="Q308" s="259"/>
      <c r="R308" s="188"/>
    </row>
    <row r="309" spans="1:19" customHeight="1" ht="18" s="189" customFormat="1">
      <c r="A309" s="258">
        <v>91</v>
      </c>
      <c r="B309" s="338" t="s">
        <v>895</v>
      </c>
      <c r="C309" s="224" t="s">
        <v>105</v>
      </c>
      <c r="D309" s="423" t="s">
        <v>896</v>
      </c>
      <c r="E309" s="224" t="s">
        <v>36</v>
      </c>
      <c r="F309" s="425"/>
      <c r="G309" s="426" t="s">
        <v>375</v>
      </c>
      <c r="H309" s="224" t="s">
        <v>198</v>
      </c>
      <c r="I309" s="224"/>
      <c r="J309" s="224"/>
      <c r="K309" s="338" t="s">
        <v>897</v>
      </c>
      <c r="L309" s="224" t="s">
        <v>48</v>
      </c>
      <c r="M309" s="224" t="s">
        <v>41</v>
      </c>
      <c r="N309" s="224" t="s">
        <v>898</v>
      </c>
      <c r="O309" s="224">
        <v>1</v>
      </c>
      <c r="P309" s="259"/>
      <c r="Q309" s="259"/>
      <c r="R309" s="188"/>
    </row>
    <row r="310" spans="1:19" customHeight="1" ht="18" s="189" customFormat="1">
      <c r="A310" s="258">
        <v>92</v>
      </c>
      <c r="B310" s="338" t="s">
        <v>899</v>
      </c>
      <c r="C310" s="224" t="s">
        <v>159</v>
      </c>
      <c r="D310" s="423" t="s">
        <v>131</v>
      </c>
      <c r="E310" s="224"/>
      <c r="F310" s="425" t="s">
        <v>19</v>
      </c>
      <c r="G310" s="426" t="s">
        <v>375</v>
      </c>
      <c r="H310" s="224" t="s">
        <v>521</v>
      </c>
      <c r="I310" s="224"/>
      <c r="J310" s="224"/>
      <c r="K310" s="338" t="s">
        <v>900</v>
      </c>
      <c r="L310" s="224" t="s">
        <v>359</v>
      </c>
      <c r="M310" s="224" t="s">
        <v>41</v>
      </c>
      <c r="N310" s="224" t="s">
        <v>898</v>
      </c>
      <c r="O310" s="224">
        <v>1</v>
      </c>
      <c r="P310" s="259"/>
      <c r="Q310" s="259"/>
      <c r="R310" s="188"/>
    </row>
    <row r="311" spans="1:19" customHeight="1" ht="18" s="198" customFormat="1">
      <c r="A311" s="258">
        <v>93</v>
      </c>
      <c r="B311" s="227" t="s">
        <v>901</v>
      </c>
      <c r="C311" s="171" t="s">
        <v>159</v>
      </c>
      <c r="D311" s="427" t="s">
        <v>902</v>
      </c>
      <c r="E311" s="361" t="s">
        <v>18</v>
      </c>
      <c r="F311" s="361"/>
      <c r="G311" s="361" t="s">
        <v>59</v>
      </c>
      <c r="H311" s="361" t="s">
        <v>357</v>
      </c>
      <c r="I311" s="171"/>
      <c r="J311" s="361"/>
      <c r="K311" s="428" t="s">
        <v>903</v>
      </c>
      <c r="L311" s="429" t="s">
        <v>359</v>
      </c>
      <c r="M311" s="171" t="s">
        <v>49</v>
      </c>
      <c r="N311" s="171" t="s">
        <v>42</v>
      </c>
      <c r="O311" s="171">
        <v>1</v>
      </c>
      <c r="P311" s="259"/>
      <c r="Q311" s="259"/>
      <c r="R311" s="188"/>
    </row>
    <row r="312" spans="1:19" customHeight="1" ht="18" s="198" customFormat="1">
      <c r="A312" s="258">
        <v>94</v>
      </c>
      <c r="B312" s="227" t="s">
        <v>904</v>
      </c>
      <c r="C312" s="171" t="s">
        <v>159</v>
      </c>
      <c r="D312" s="427" t="s">
        <v>905</v>
      </c>
      <c r="E312" s="361" t="s">
        <v>18</v>
      </c>
      <c r="F312" s="361"/>
      <c r="G312" s="361" t="s">
        <v>59</v>
      </c>
      <c r="H312" s="361" t="s">
        <v>357</v>
      </c>
      <c r="I312" s="171"/>
      <c r="J312" s="361"/>
      <c r="K312" s="428" t="s">
        <v>906</v>
      </c>
      <c r="L312" s="429" t="s">
        <v>359</v>
      </c>
      <c r="M312" s="171" t="s">
        <v>49</v>
      </c>
      <c r="N312" s="171" t="s">
        <v>42</v>
      </c>
      <c r="O312" s="171">
        <v>1</v>
      </c>
      <c r="P312" s="259"/>
      <c r="Q312" s="259"/>
      <c r="R312" s="188"/>
    </row>
    <row r="313" spans="1:19" customHeight="1" ht="18" s="198" customFormat="1">
      <c r="A313" s="258">
        <v>95</v>
      </c>
      <c r="B313" s="227" t="s">
        <v>907</v>
      </c>
      <c r="C313" s="171" t="s">
        <v>159</v>
      </c>
      <c r="D313" s="427" t="s">
        <v>908</v>
      </c>
      <c r="E313" s="361" t="s">
        <v>18</v>
      </c>
      <c r="F313" s="361"/>
      <c r="G313" s="361" t="s">
        <v>59</v>
      </c>
      <c r="H313" s="361" t="s">
        <v>357</v>
      </c>
      <c r="I313" s="171"/>
      <c r="J313" s="361"/>
      <c r="K313" s="428" t="s">
        <v>909</v>
      </c>
      <c r="L313" s="429" t="s">
        <v>359</v>
      </c>
      <c r="M313" s="171" t="s">
        <v>49</v>
      </c>
      <c r="N313" s="171" t="s">
        <v>42</v>
      </c>
      <c r="O313" s="171">
        <v>1</v>
      </c>
      <c r="P313" s="259"/>
      <c r="Q313" s="259"/>
      <c r="R313" s="188"/>
    </row>
    <row r="314" spans="1:19" customHeight="1" ht="18" s="198" customFormat="1">
      <c r="A314" s="258">
        <v>96</v>
      </c>
      <c r="B314" s="233" t="s">
        <v>910</v>
      </c>
      <c r="C314" s="171" t="s">
        <v>159</v>
      </c>
      <c r="D314" s="171" t="s">
        <v>911</v>
      </c>
      <c r="E314" s="171" t="s">
        <v>36</v>
      </c>
      <c r="F314" s="171"/>
      <c r="G314" s="171" t="s">
        <v>37</v>
      </c>
      <c r="H314" s="171" t="s">
        <v>277</v>
      </c>
      <c r="I314" s="171"/>
      <c r="J314" s="171"/>
      <c r="K314" s="260" t="s">
        <v>912</v>
      </c>
      <c r="L314" s="233" t="s">
        <v>913</v>
      </c>
      <c r="M314" s="171" t="s">
        <v>41</v>
      </c>
      <c r="N314" s="171" t="s">
        <v>189</v>
      </c>
      <c r="O314" s="171">
        <v>1</v>
      </c>
      <c r="P314" s="259"/>
      <c r="Q314" s="259"/>
      <c r="R314" s="188"/>
    </row>
    <row r="315" spans="1:19" customHeight="1" ht="18" s="198" customFormat="1">
      <c r="A315" s="258">
        <v>97</v>
      </c>
      <c r="B315" s="363" t="s">
        <v>914</v>
      </c>
      <c r="C315" s="171" t="s">
        <v>159</v>
      </c>
      <c r="D315" s="171" t="s">
        <v>896</v>
      </c>
      <c r="E315" s="171"/>
      <c r="F315" s="171" t="s">
        <v>19</v>
      </c>
      <c r="G315" s="171" t="s">
        <v>37</v>
      </c>
      <c r="H315" s="171" t="s">
        <v>379</v>
      </c>
      <c r="I315" s="171"/>
      <c r="J315" s="171"/>
      <c r="K315" s="227" t="s">
        <v>915</v>
      </c>
      <c r="L315" s="227" t="s">
        <v>279</v>
      </c>
      <c r="M315" s="171" t="s">
        <v>41</v>
      </c>
      <c r="N315" s="171" t="s">
        <v>189</v>
      </c>
      <c r="O315" s="171">
        <v>1</v>
      </c>
      <c r="P315" s="259"/>
      <c r="Q315" s="259"/>
      <c r="R315" s="188"/>
    </row>
    <row r="316" spans="1:19" customHeight="1" ht="18" s="198" customFormat="1">
      <c r="A316" s="258">
        <v>98</v>
      </c>
      <c r="B316" s="363" t="s">
        <v>916</v>
      </c>
      <c r="C316" s="171" t="s">
        <v>159</v>
      </c>
      <c r="D316" s="171" t="s">
        <v>917</v>
      </c>
      <c r="E316" s="261"/>
      <c r="F316" s="171" t="s">
        <v>19</v>
      </c>
      <c r="G316" s="171" t="s">
        <v>37</v>
      </c>
      <c r="H316" s="171" t="s">
        <v>329</v>
      </c>
      <c r="I316" s="171"/>
      <c r="J316" s="171"/>
      <c r="K316" s="227" t="s">
        <v>918</v>
      </c>
      <c r="L316" s="227" t="s">
        <v>48</v>
      </c>
      <c r="M316" s="171" t="s">
        <v>41</v>
      </c>
      <c r="N316" s="171" t="s">
        <v>189</v>
      </c>
      <c r="O316" s="171">
        <v>1</v>
      </c>
      <c r="P316" s="259"/>
      <c r="Q316" s="259"/>
      <c r="R316" s="188"/>
    </row>
    <row r="317" spans="1:19" customHeight="1" ht="18" s="189" customFormat="1">
      <c r="A317" s="258">
        <v>99</v>
      </c>
      <c r="B317" s="233" t="s">
        <v>919</v>
      </c>
      <c r="C317" s="361" t="s">
        <v>159</v>
      </c>
      <c r="D317" s="239" t="s">
        <v>920</v>
      </c>
      <c r="E317" s="171"/>
      <c r="F317" s="171" t="s">
        <v>19</v>
      </c>
      <c r="G317" s="171" t="s">
        <v>59</v>
      </c>
      <c r="H317" s="171"/>
      <c r="I317" s="171" t="s">
        <v>921</v>
      </c>
      <c r="J317" s="171"/>
      <c r="K317" s="233" t="s">
        <v>922</v>
      </c>
      <c r="L317" s="233" t="s">
        <v>196</v>
      </c>
      <c r="M317" s="171" t="s">
        <v>41</v>
      </c>
      <c r="N317" s="171" t="s">
        <v>189</v>
      </c>
      <c r="O317" s="171">
        <v>1</v>
      </c>
      <c r="P317" s="259"/>
      <c r="Q317" s="259"/>
      <c r="R317" s="188"/>
    </row>
    <row r="318" spans="1:19" customHeight="1" ht="18" s="198" customFormat="1">
      <c r="A318" s="258">
        <v>100</v>
      </c>
      <c r="B318" s="233" t="s">
        <v>923</v>
      </c>
      <c r="C318" s="171" t="s">
        <v>206</v>
      </c>
      <c r="D318" s="171" t="s">
        <v>924</v>
      </c>
      <c r="E318" s="171"/>
      <c r="F318" s="171" t="s">
        <v>19</v>
      </c>
      <c r="G318" s="171" t="s">
        <v>59</v>
      </c>
      <c r="H318" s="171" t="s">
        <v>521</v>
      </c>
      <c r="I318" s="171"/>
      <c r="J318" s="171" t="s">
        <v>925</v>
      </c>
      <c r="K318" s="260" t="s">
        <v>926</v>
      </c>
      <c r="L318" s="233" t="s">
        <v>359</v>
      </c>
      <c r="M318" s="171" t="s">
        <v>41</v>
      </c>
      <c r="N318" s="171" t="s">
        <v>42</v>
      </c>
      <c r="O318" s="171">
        <v>1</v>
      </c>
      <c r="P318" s="259"/>
      <c r="Q318" s="259"/>
      <c r="R318" s="188"/>
    </row>
    <row r="319" spans="1:19" customHeight="1" ht="18" s="198" customFormat="1">
      <c r="A319" s="258">
        <v>101</v>
      </c>
      <c r="B319" s="233" t="s">
        <v>927</v>
      </c>
      <c r="C319" s="171" t="s">
        <v>206</v>
      </c>
      <c r="D319" s="171" t="s">
        <v>928</v>
      </c>
      <c r="E319" s="171" t="s">
        <v>36</v>
      </c>
      <c r="F319" s="171"/>
      <c r="G319" s="171" t="s">
        <v>59</v>
      </c>
      <c r="H319" s="171" t="s">
        <v>521</v>
      </c>
      <c r="I319" s="171"/>
      <c r="J319" s="171"/>
      <c r="K319" s="260" t="s">
        <v>929</v>
      </c>
      <c r="L319" s="233" t="s">
        <v>359</v>
      </c>
      <c r="M319" s="171" t="s">
        <v>41</v>
      </c>
      <c r="N319" s="171" t="s">
        <v>42</v>
      </c>
      <c r="O319" s="171">
        <v>1</v>
      </c>
      <c r="P319" s="259"/>
      <c r="Q319" s="259"/>
      <c r="R319" s="188"/>
    </row>
    <row r="320" spans="1:19" customHeight="1" ht="18" s="198" customFormat="1">
      <c r="A320" s="258">
        <v>102</v>
      </c>
      <c r="B320" s="233" t="s">
        <v>930</v>
      </c>
      <c r="C320" s="171" t="s">
        <v>206</v>
      </c>
      <c r="D320" s="171" t="s">
        <v>931</v>
      </c>
      <c r="E320" s="171"/>
      <c r="F320" s="171" t="s">
        <v>19</v>
      </c>
      <c r="G320" s="171" t="s">
        <v>59</v>
      </c>
      <c r="H320" s="171" t="s">
        <v>521</v>
      </c>
      <c r="I320" s="171"/>
      <c r="J320" s="171"/>
      <c r="K320" s="260" t="s">
        <v>932</v>
      </c>
      <c r="L320" s="233" t="s">
        <v>359</v>
      </c>
      <c r="M320" s="171" t="s">
        <v>41</v>
      </c>
      <c r="N320" s="171" t="s">
        <v>42</v>
      </c>
      <c r="O320" s="171">
        <v>1</v>
      </c>
      <c r="P320" s="259"/>
      <c r="Q320" s="259"/>
      <c r="R320" s="188"/>
    </row>
    <row r="321" spans="1:19" customHeight="1" ht="18" s="198" customFormat="1">
      <c r="A321" s="258">
        <v>103</v>
      </c>
      <c r="B321" s="233" t="s">
        <v>933</v>
      </c>
      <c r="C321" s="171" t="s">
        <v>206</v>
      </c>
      <c r="D321" s="171" t="s">
        <v>934</v>
      </c>
      <c r="E321" s="171" t="s">
        <v>36</v>
      </c>
      <c r="F321" s="171"/>
      <c r="G321" s="171" t="s">
        <v>59</v>
      </c>
      <c r="H321" s="171" t="s">
        <v>521</v>
      </c>
      <c r="I321" s="171"/>
      <c r="J321" s="171"/>
      <c r="K321" s="177" t="s">
        <v>935</v>
      </c>
      <c r="L321" s="233" t="s">
        <v>359</v>
      </c>
      <c r="M321" s="171" t="s">
        <v>41</v>
      </c>
      <c r="N321" s="171" t="s">
        <v>42</v>
      </c>
      <c r="O321" s="171">
        <v>1</v>
      </c>
      <c r="P321" s="259"/>
      <c r="Q321" s="259"/>
      <c r="R321" s="188"/>
    </row>
    <row r="322" spans="1:19" customHeight="1" ht="18" s="198" customFormat="1">
      <c r="A322" s="258">
        <v>104</v>
      </c>
      <c r="B322" s="233" t="s">
        <v>700</v>
      </c>
      <c r="C322" s="171" t="s">
        <v>206</v>
      </c>
      <c r="D322" s="171" t="s">
        <v>936</v>
      </c>
      <c r="E322" s="171" t="s">
        <v>36</v>
      </c>
      <c r="F322" s="171"/>
      <c r="G322" s="171" t="s">
        <v>59</v>
      </c>
      <c r="H322" s="171" t="s">
        <v>521</v>
      </c>
      <c r="I322" s="171"/>
      <c r="J322" s="171"/>
      <c r="K322" s="177" t="s">
        <v>365</v>
      </c>
      <c r="L322" s="233" t="s">
        <v>359</v>
      </c>
      <c r="M322" s="171" t="s">
        <v>41</v>
      </c>
      <c r="N322" s="171" t="s">
        <v>42</v>
      </c>
      <c r="O322" s="171">
        <v>1</v>
      </c>
      <c r="P322" s="259"/>
      <c r="Q322" s="259"/>
      <c r="R322" s="188"/>
    </row>
    <row r="323" spans="1:19" customHeight="1" ht="18" s="198" customFormat="1">
      <c r="A323" s="258">
        <v>105</v>
      </c>
      <c r="B323" s="233" t="s">
        <v>937</v>
      </c>
      <c r="C323" s="171" t="s">
        <v>206</v>
      </c>
      <c r="D323" s="239" t="s">
        <v>938</v>
      </c>
      <c r="E323" s="171" t="s">
        <v>36</v>
      </c>
      <c r="F323" s="171"/>
      <c r="G323" s="171" t="s">
        <v>59</v>
      </c>
      <c r="H323" s="171" t="s">
        <v>379</v>
      </c>
      <c r="I323" s="171"/>
      <c r="J323" s="171"/>
      <c r="K323" s="177" t="s">
        <v>939</v>
      </c>
      <c r="L323" s="233" t="s">
        <v>940</v>
      </c>
      <c r="M323" s="171" t="s">
        <v>41</v>
      </c>
      <c r="N323" s="171" t="s">
        <v>42</v>
      </c>
      <c r="O323" s="171">
        <v>1</v>
      </c>
      <c r="P323" s="259"/>
      <c r="Q323" s="259"/>
      <c r="R323" s="188"/>
    </row>
    <row r="324" spans="1:19" customHeight="1" ht="18" s="198" customFormat="1">
      <c r="A324" s="258">
        <v>106</v>
      </c>
      <c r="B324" s="233" t="s">
        <v>941</v>
      </c>
      <c r="C324" s="171" t="s">
        <v>206</v>
      </c>
      <c r="D324" s="239" t="s">
        <v>236</v>
      </c>
      <c r="E324" s="171"/>
      <c r="F324" s="171" t="s">
        <v>19</v>
      </c>
      <c r="G324" s="171" t="s">
        <v>59</v>
      </c>
      <c r="H324" s="171" t="s">
        <v>379</v>
      </c>
      <c r="I324" s="171"/>
      <c r="J324" s="171"/>
      <c r="K324" s="177" t="s">
        <v>942</v>
      </c>
      <c r="L324" s="233" t="s">
        <v>940</v>
      </c>
      <c r="M324" s="171" t="s">
        <v>41</v>
      </c>
      <c r="N324" s="171" t="s">
        <v>42</v>
      </c>
      <c r="O324" s="171">
        <v>1</v>
      </c>
      <c r="P324" s="259"/>
      <c r="Q324" s="259"/>
      <c r="R324" s="188"/>
    </row>
    <row r="325" spans="1:19" customHeight="1" ht="18" s="198" customFormat="1">
      <c r="A325" s="258">
        <v>107</v>
      </c>
      <c r="B325" s="233" t="s">
        <v>943</v>
      </c>
      <c r="C325" s="171" t="s">
        <v>206</v>
      </c>
      <c r="D325" s="239" t="s">
        <v>944</v>
      </c>
      <c r="E325" s="171" t="s">
        <v>36</v>
      </c>
      <c r="F325" s="171"/>
      <c r="G325" s="171" t="s">
        <v>375</v>
      </c>
      <c r="H325" s="171" t="s">
        <v>379</v>
      </c>
      <c r="I325" s="171"/>
      <c r="J325" s="171"/>
      <c r="K325" s="177" t="s">
        <v>945</v>
      </c>
      <c r="L325" s="233" t="s">
        <v>940</v>
      </c>
      <c r="M325" s="171" t="s">
        <v>41</v>
      </c>
      <c r="N325" s="171" t="s">
        <v>42</v>
      </c>
      <c r="O325" s="171">
        <v>1</v>
      </c>
      <c r="P325" s="259"/>
      <c r="Q325" s="259"/>
      <c r="R325" s="188"/>
    </row>
    <row r="326" spans="1:19" customHeight="1" ht="18" s="8" customFormat="1">
      <c r="A326" s="258">
        <v>108</v>
      </c>
      <c r="B326" s="174" t="s">
        <v>946</v>
      </c>
      <c r="C326" s="171" t="s">
        <v>255</v>
      </c>
      <c r="D326" s="175" t="s">
        <v>947</v>
      </c>
      <c r="E326" s="171" t="s">
        <v>36</v>
      </c>
      <c r="F326" s="171"/>
      <c r="G326" s="176" t="s">
        <v>59</v>
      </c>
      <c r="H326" s="171" t="s">
        <v>521</v>
      </c>
      <c r="I326" s="171"/>
      <c r="J326" s="171"/>
      <c r="K326" s="177" t="s">
        <v>702</v>
      </c>
      <c r="L326" s="178" t="s">
        <v>359</v>
      </c>
      <c r="M326" s="171" t="s">
        <v>41</v>
      </c>
      <c r="N326" s="171" t="s">
        <v>189</v>
      </c>
      <c r="O326" s="171">
        <v>1</v>
      </c>
      <c r="P326" s="259"/>
      <c r="Q326" s="259"/>
      <c r="R326" s="188"/>
    </row>
    <row r="327" spans="1:19" customHeight="1" ht="18" s="172" customFormat="1">
      <c r="A327" s="258">
        <v>109</v>
      </c>
      <c r="B327" s="179" t="s">
        <v>948</v>
      </c>
      <c r="C327" s="180" t="s">
        <v>255</v>
      </c>
      <c r="D327" s="181" t="s">
        <v>949</v>
      </c>
      <c r="E327" s="180" t="s">
        <v>36</v>
      </c>
      <c r="F327" s="180"/>
      <c r="G327" s="182" t="s">
        <v>375</v>
      </c>
      <c r="H327" s="180" t="s">
        <v>379</v>
      </c>
      <c r="I327" s="180"/>
      <c r="J327" s="180"/>
      <c r="K327" s="183" t="s">
        <v>950</v>
      </c>
      <c r="L327" s="184" t="s">
        <v>951</v>
      </c>
      <c r="M327" s="171" t="s">
        <v>41</v>
      </c>
      <c r="N327" s="171" t="s">
        <v>189</v>
      </c>
      <c r="O327" s="171">
        <v>1</v>
      </c>
      <c r="P327" s="259"/>
      <c r="Q327" s="259"/>
      <c r="R327" s="188"/>
    </row>
    <row r="328" spans="1:19" customHeight="1" ht="18" s="8" customFormat="1">
      <c r="A328" s="258">
        <v>110</v>
      </c>
      <c r="B328" s="174" t="s">
        <v>952</v>
      </c>
      <c r="C328" s="180" t="s">
        <v>255</v>
      </c>
      <c r="D328" s="185" t="s">
        <v>953</v>
      </c>
      <c r="E328" s="180" t="s">
        <v>36</v>
      </c>
      <c r="F328" s="180"/>
      <c r="G328" s="186" t="s">
        <v>59</v>
      </c>
      <c r="H328" s="180" t="s">
        <v>521</v>
      </c>
      <c r="I328" s="180"/>
      <c r="J328" s="180" t="s">
        <v>925</v>
      </c>
      <c r="K328" s="174" t="s">
        <v>573</v>
      </c>
      <c r="L328" s="178" t="s">
        <v>359</v>
      </c>
      <c r="M328" s="171" t="s">
        <v>41</v>
      </c>
      <c r="N328" s="171" t="s">
        <v>189</v>
      </c>
      <c r="O328" s="171">
        <v>1</v>
      </c>
      <c r="P328" s="259"/>
      <c r="Q328" s="259"/>
      <c r="R328" s="188"/>
    </row>
    <row r="329" spans="1:19" customHeight="1" ht="18" s="8" customFormat="1">
      <c r="A329" s="258">
        <v>111</v>
      </c>
      <c r="B329" s="174" t="s">
        <v>954</v>
      </c>
      <c r="C329" s="180" t="s">
        <v>255</v>
      </c>
      <c r="D329" s="185" t="s">
        <v>955</v>
      </c>
      <c r="E329" s="180" t="s">
        <v>36</v>
      </c>
      <c r="F329" s="180"/>
      <c r="G329" s="186" t="s">
        <v>59</v>
      </c>
      <c r="H329" s="180" t="s">
        <v>521</v>
      </c>
      <c r="I329" s="180"/>
      <c r="J329" s="180"/>
      <c r="K329" s="174" t="s">
        <v>848</v>
      </c>
      <c r="L329" s="178" t="s">
        <v>359</v>
      </c>
      <c r="M329" s="171" t="s">
        <v>41</v>
      </c>
      <c r="N329" s="171" t="s">
        <v>189</v>
      </c>
      <c r="O329" s="171">
        <v>1</v>
      </c>
      <c r="P329" s="259"/>
      <c r="Q329" s="259"/>
      <c r="R329" s="188"/>
    </row>
    <row r="330" spans="1:19" customHeight="1" ht="18" s="172" customFormat="1">
      <c r="A330" s="258">
        <v>112</v>
      </c>
      <c r="B330" s="179" t="s">
        <v>956</v>
      </c>
      <c r="C330" s="180" t="s">
        <v>255</v>
      </c>
      <c r="D330" s="181" t="s">
        <v>957</v>
      </c>
      <c r="E330" s="180"/>
      <c r="F330" s="180" t="s">
        <v>19</v>
      </c>
      <c r="G330" s="182" t="s">
        <v>59</v>
      </c>
      <c r="H330" s="180" t="s">
        <v>329</v>
      </c>
      <c r="I330" s="180"/>
      <c r="J330" s="171"/>
      <c r="K330" s="183" t="s">
        <v>958</v>
      </c>
      <c r="L330" s="184" t="s">
        <v>279</v>
      </c>
      <c r="M330" s="171" t="s">
        <v>41</v>
      </c>
      <c r="N330" s="171" t="s">
        <v>189</v>
      </c>
      <c r="O330" s="171">
        <v>1</v>
      </c>
      <c r="P330" s="259"/>
      <c r="Q330" s="259"/>
      <c r="R330" s="188"/>
    </row>
    <row r="331" spans="1:19" customHeight="1" ht="18" s="8" customFormat="1">
      <c r="A331" s="258">
        <v>113</v>
      </c>
      <c r="B331" s="179" t="s">
        <v>959</v>
      </c>
      <c r="C331" s="180" t="s">
        <v>255</v>
      </c>
      <c r="D331" s="181" t="s">
        <v>960</v>
      </c>
      <c r="E331" s="180" t="s">
        <v>36</v>
      </c>
      <c r="F331" s="180"/>
      <c r="G331" s="182" t="s">
        <v>961</v>
      </c>
      <c r="H331" s="180" t="s">
        <v>277</v>
      </c>
      <c r="I331" s="171"/>
      <c r="J331" s="171"/>
      <c r="K331" s="183" t="s">
        <v>962</v>
      </c>
      <c r="L331" s="184" t="s">
        <v>963</v>
      </c>
      <c r="M331" s="171" t="s">
        <v>41</v>
      </c>
      <c r="N331" s="171" t="s">
        <v>189</v>
      </c>
      <c r="O331" s="171">
        <v>1</v>
      </c>
      <c r="P331" s="259"/>
      <c r="Q331" s="259"/>
      <c r="R331" s="188"/>
    </row>
    <row r="332" spans="1:19" customHeight="1" ht="18" s="8" customFormat="1">
      <c r="A332" s="258">
        <v>114</v>
      </c>
      <c r="B332" s="174" t="s">
        <v>964</v>
      </c>
      <c r="C332" s="180" t="s">
        <v>255</v>
      </c>
      <c r="D332" s="185" t="s">
        <v>965</v>
      </c>
      <c r="E332" s="180"/>
      <c r="F332" s="180" t="s">
        <v>19</v>
      </c>
      <c r="G332" s="186" t="s">
        <v>59</v>
      </c>
      <c r="H332" s="180" t="s">
        <v>521</v>
      </c>
      <c r="I332" s="171"/>
      <c r="J332" s="171"/>
      <c r="K332" s="174" t="s">
        <v>966</v>
      </c>
      <c r="L332" s="178" t="s">
        <v>359</v>
      </c>
      <c r="M332" s="171" t="s">
        <v>41</v>
      </c>
      <c r="N332" s="171" t="s">
        <v>189</v>
      </c>
      <c r="O332" s="171">
        <v>1</v>
      </c>
      <c r="P332" s="259"/>
      <c r="Q332" s="259"/>
      <c r="R332" s="188"/>
    </row>
    <row r="333" spans="1:19" customHeight="1" ht="18" s="172" customFormat="1">
      <c r="A333" s="258">
        <v>115</v>
      </c>
      <c r="B333" s="179" t="s">
        <v>967</v>
      </c>
      <c r="C333" s="180" t="s">
        <v>255</v>
      </c>
      <c r="D333" s="181" t="s">
        <v>968</v>
      </c>
      <c r="E333" s="180"/>
      <c r="F333" s="180" t="s">
        <v>19</v>
      </c>
      <c r="G333" s="182" t="s">
        <v>375</v>
      </c>
      <c r="H333" s="180" t="s">
        <v>329</v>
      </c>
      <c r="I333" s="171"/>
      <c r="J333" s="171"/>
      <c r="K333" s="183" t="s">
        <v>969</v>
      </c>
      <c r="L333" s="184" t="s">
        <v>48</v>
      </c>
      <c r="M333" s="171" t="s">
        <v>41</v>
      </c>
      <c r="N333" s="171" t="s">
        <v>189</v>
      </c>
      <c r="O333" s="171">
        <v>1</v>
      </c>
      <c r="P333" s="259"/>
      <c r="Q333" s="259"/>
      <c r="R333" s="188"/>
    </row>
    <row r="334" spans="1:19" customHeight="1" ht="18" s="189" customFormat="1">
      <c r="A334" s="258">
        <v>116</v>
      </c>
      <c r="B334" s="233" t="s">
        <v>849</v>
      </c>
      <c r="C334" s="171" t="s">
        <v>291</v>
      </c>
      <c r="D334" s="171" t="s">
        <v>970</v>
      </c>
      <c r="E334" s="171"/>
      <c r="F334" s="171" t="s">
        <v>19</v>
      </c>
      <c r="G334" s="171" t="s">
        <v>59</v>
      </c>
      <c r="H334" s="171" t="s">
        <v>521</v>
      </c>
      <c r="I334" s="224"/>
      <c r="J334" s="171"/>
      <c r="K334" s="260" t="s">
        <v>699</v>
      </c>
      <c r="L334" s="233" t="s">
        <v>359</v>
      </c>
      <c r="M334" s="171" t="s">
        <v>41</v>
      </c>
      <c r="N334" s="171" t="s">
        <v>42</v>
      </c>
      <c r="O334" s="171">
        <v>1</v>
      </c>
      <c r="P334" s="259"/>
      <c r="Q334" s="259"/>
      <c r="R334" s="188"/>
    </row>
    <row r="335" spans="1:19" customHeight="1" ht="18" s="198" customFormat="1">
      <c r="A335" s="258">
        <v>117</v>
      </c>
      <c r="B335" s="233" t="s">
        <v>971</v>
      </c>
      <c r="C335" s="171" t="s">
        <v>291</v>
      </c>
      <c r="D335" s="171" t="s">
        <v>972</v>
      </c>
      <c r="E335" s="171"/>
      <c r="F335" s="171" t="s">
        <v>19</v>
      </c>
      <c r="G335" s="171" t="s">
        <v>59</v>
      </c>
      <c r="H335" s="171" t="s">
        <v>521</v>
      </c>
      <c r="I335" s="224"/>
      <c r="J335" s="171"/>
      <c r="K335" s="260" t="s">
        <v>632</v>
      </c>
      <c r="L335" s="233" t="s">
        <v>359</v>
      </c>
      <c r="M335" s="171" t="s">
        <v>41</v>
      </c>
      <c r="N335" s="171" t="s">
        <v>42</v>
      </c>
      <c r="O335" s="171">
        <v>1</v>
      </c>
      <c r="P335" s="259"/>
      <c r="Q335" s="259"/>
      <c r="R335" s="188"/>
    </row>
    <row r="336" spans="1:19" customHeight="1" ht="18" s="198" customFormat="1">
      <c r="A336" s="258">
        <v>118</v>
      </c>
      <c r="B336" s="233" t="s">
        <v>973</v>
      </c>
      <c r="C336" s="171" t="s">
        <v>291</v>
      </c>
      <c r="D336" s="171" t="s">
        <v>974</v>
      </c>
      <c r="E336" s="171" t="s">
        <v>36</v>
      </c>
      <c r="F336" s="171"/>
      <c r="G336" s="171" t="s">
        <v>59</v>
      </c>
      <c r="H336" s="171" t="s">
        <v>774</v>
      </c>
      <c r="I336" s="224"/>
      <c r="J336" s="171"/>
      <c r="K336" s="260" t="s">
        <v>975</v>
      </c>
      <c r="L336" s="233" t="s">
        <v>359</v>
      </c>
      <c r="M336" s="171" t="s">
        <v>41</v>
      </c>
      <c r="N336" s="171" t="s">
        <v>42</v>
      </c>
      <c r="O336" s="171">
        <v>1</v>
      </c>
      <c r="P336" s="259"/>
      <c r="Q336" s="259"/>
      <c r="R336" s="188"/>
    </row>
    <row r="337" spans="1:19" customHeight="1" ht="18" s="198" customFormat="1">
      <c r="A337" s="258">
        <v>119</v>
      </c>
      <c r="B337" s="233" t="s">
        <v>976</v>
      </c>
      <c r="C337" s="171" t="s">
        <v>291</v>
      </c>
      <c r="D337" s="171" t="s">
        <v>977</v>
      </c>
      <c r="E337" s="171"/>
      <c r="F337" s="171" t="s">
        <v>19</v>
      </c>
      <c r="G337" s="171" t="s">
        <v>59</v>
      </c>
      <c r="H337" s="171" t="s">
        <v>521</v>
      </c>
      <c r="I337" s="224"/>
      <c r="J337" s="224"/>
      <c r="K337" s="260" t="s">
        <v>978</v>
      </c>
      <c r="L337" s="233" t="s">
        <v>359</v>
      </c>
      <c r="M337" s="171" t="s">
        <v>41</v>
      </c>
      <c r="N337" s="171" t="s">
        <v>189</v>
      </c>
      <c r="O337" s="171">
        <v>1</v>
      </c>
      <c r="P337" s="259"/>
      <c r="Q337" s="259"/>
      <c r="R337" s="188"/>
    </row>
    <row r="338" spans="1:19" customHeight="1" ht="18" s="189" customFormat="1">
      <c r="A338" s="258">
        <v>120</v>
      </c>
      <c r="B338" s="233" t="s">
        <v>979</v>
      </c>
      <c r="C338" s="361" t="s">
        <v>291</v>
      </c>
      <c r="D338" s="171" t="s">
        <v>980</v>
      </c>
      <c r="E338" s="171" t="s">
        <v>36</v>
      </c>
      <c r="F338" s="171"/>
      <c r="G338" s="171" t="s">
        <v>375</v>
      </c>
      <c r="H338" s="171" t="s">
        <v>379</v>
      </c>
      <c r="I338" s="224"/>
      <c r="J338" s="224"/>
      <c r="K338" s="233" t="s">
        <v>981</v>
      </c>
      <c r="L338" s="171" t="s">
        <v>982</v>
      </c>
      <c r="M338" s="171" t="s">
        <v>41</v>
      </c>
      <c r="N338" s="171" t="s">
        <v>189</v>
      </c>
      <c r="O338" s="171">
        <v>1</v>
      </c>
      <c r="P338" s="259"/>
      <c r="Q338" s="259"/>
      <c r="R338" s="188"/>
    </row>
    <row r="339" spans="1:19" customHeight="1" ht="18" s="198" customFormat="1">
      <c r="A339" s="258">
        <v>121</v>
      </c>
      <c r="B339" s="233" t="s">
        <v>749</v>
      </c>
      <c r="C339" s="361" t="s">
        <v>291</v>
      </c>
      <c r="D339" s="171" t="s">
        <v>983</v>
      </c>
      <c r="E339" s="171" t="s">
        <v>36</v>
      </c>
      <c r="F339" s="171"/>
      <c r="G339" s="171" t="s">
        <v>59</v>
      </c>
      <c r="H339" s="171" t="s">
        <v>379</v>
      </c>
      <c r="I339" s="224"/>
      <c r="J339" s="224"/>
      <c r="K339" s="233" t="s">
        <v>113</v>
      </c>
      <c r="L339" s="171" t="s">
        <v>48</v>
      </c>
      <c r="M339" s="171" t="s">
        <v>41</v>
      </c>
      <c r="N339" s="171" t="s">
        <v>189</v>
      </c>
      <c r="O339" s="171">
        <v>1</v>
      </c>
      <c r="P339" s="259"/>
      <c r="Q339" s="259"/>
      <c r="R339" s="188"/>
    </row>
    <row r="340" spans="1:19" customHeight="1" ht="18" s="198" customFormat="1">
      <c r="A340" s="258">
        <v>122</v>
      </c>
      <c r="B340" s="422" t="s">
        <v>984</v>
      </c>
      <c r="C340" s="258" t="s">
        <v>335</v>
      </c>
      <c r="D340" s="423" t="s">
        <v>985</v>
      </c>
      <c r="E340" s="224"/>
      <c r="F340" s="186" t="s">
        <v>19</v>
      </c>
      <c r="G340" s="424" t="s">
        <v>59</v>
      </c>
      <c r="H340" s="224" t="s">
        <v>208</v>
      </c>
      <c r="I340" s="259"/>
      <c r="J340" s="224"/>
      <c r="K340" s="422" t="s">
        <v>848</v>
      </c>
      <c r="L340" s="424" t="s">
        <v>359</v>
      </c>
      <c r="M340" s="171" t="s">
        <v>49</v>
      </c>
      <c r="N340" s="171" t="s">
        <v>189</v>
      </c>
      <c r="O340" s="171">
        <v>1</v>
      </c>
      <c r="P340" s="259"/>
      <c r="Q340" s="259"/>
      <c r="R340" s="188"/>
    </row>
    <row r="341" spans="1:19" customHeight="1" ht="18" s="198" customFormat="1">
      <c r="A341" s="258">
        <v>123</v>
      </c>
      <c r="B341" s="422" t="s">
        <v>986</v>
      </c>
      <c r="C341" s="258" t="s">
        <v>335</v>
      </c>
      <c r="D341" s="423" t="s">
        <v>987</v>
      </c>
      <c r="E341" s="224" t="s">
        <v>36</v>
      </c>
      <c r="F341" s="186"/>
      <c r="G341" s="424" t="s">
        <v>59</v>
      </c>
      <c r="H341" s="224" t="s">
        <v>988</v>
      </c>
      <c r="I341" s="259"/>
      <c r="J341" s="224"/>
      <c r="K341" s="422" t="s">
        <v>989</v>
      </c>
      <c r="L341" s="424" t="s">
        <v>359</v>
      </c>
      <c r="M341" s="171" t="s">
        <v>49</v>
      </c>
      <c r="N341" s="171" t="s">
        <v>189</v>
      </c>
      <c r="O341" s="171">
        <v>1</v>
      </c>
      <c r="P341" s="259"/>
      <c r="Q341" s="259"/>
      <c r="R341" s="188"/>
    </row>
    <row r="342" spans="1:19" customHeight="1" ht="18" s="198" customFormat="1">
      <c r="A342" s="258">
        <v>124</v>
      </c>
      <c r="B342" s="422" t="s">
        <v>990</v>
      </c>
      <c r="C342" s="258" t="s">
        <v>335</v>
      </c>
      <c r="D342" s="423" t="s">
        <v>991</v>
      </c>
      <c r="E342" s="224"/>
      <c r="F342" s="186" t="s">
        <v>19</v>
      </c>
      <c r="G342" s="424" t="s">
        <v>59</v>
      </c>
      <c r="H342" s="224" t="s">
        <v>988</v>
      </c>
      <c r="I342" s="259"/>
      <c r="J342" s="224"/>
      <c r="K342" s="422" t="s">
        <v>854</v>
      </c>
      <c r="L342" s="424" t="s">
        <v>359</v>
      </c>
      <c r="M342" s="171" t="s">
        <v>49</v>
      </c>
      <c r="N342" s="171" t="s">
        <v>189</v>
      </c>
      <c r="O342" s="171">
        <v>1</v>
      </c>
      <c r="P342" s="259"/>
      <c r="Q342" s="259"/>
      <c r="R342" s="188"/>
    </row>
    <row r="343" spans="1:19" customHeight="1" ht="18" s="189" customFormat="1">
      <c r="A343" s="258">
        <v>125</v>
      </c>
      <c r="B343" s="422" t="s">
        <v>992</v>
      </c>
      <c r="C343" s="258" t="s">
        <v>335</v>
      </c>
      <c r="D343" s="423" t="s">
        <v>993</v>
      </c>
      <c r="E343" s="224" t="s">
        <v>36</v>
      </c>
      <c r="F343" s="186"/>
      <c r="G343" s="424" t="s">
        <v>59</v>
      </c>
      <c r="H343" s="224" t="s">
        <v>572</v>
      </c>
      <c r="I343" s="430"/>
      <c r="J343" s="171"/>
      <c r="K343" s="422" t="s">
        <v>523</v>
      </c>
      <c r="L343" s="424" t="s">
        <v>359</v>
      </c>
      <c r="M343" s="171" t="s">
        <v>49</v>
      </c>
      <c r="N343" s="171" t="s">
        <v>189</v>
      </c>
      <c r="O343" s="171">
        <v>1</v>
      </c>
      <c r="P343" s="259"/>
      <c r="Q343" s="259"/>
      <c r="R343" s="188"/>
    </row>
    <row r="344" spans="1:19" customHeight="1" ht="18" s="198" customFormat="1">
      <c r="A344" s="258">
        <v>126</v>
      </c>
      <c r="B344" s="422" t="s">
        <v>994</v>
      </c>
      <c r="C344" s="258" t="s">
        <v>335</v>
      </c>
      <c r="D344" s="423" t="s">
        <v>995</v>
      </c>
      <c r="E344" s="224"/>
      <c r="F344" s="186" t="s">
        <v>19</v>
      </c>
      <c r="G344" s="424" t="s">
        <v>59</v>
      </c>
      <c r="H344" s="224" t="s">
        <v>996</v>
      </c>
      <c r="I344" s="248"/>
      <c r="J344" s="171"/>
      <c r="K344" s="422" t="s">
        <v>804</v>
      </c>
      <c r="L344" s="424" t="s">
        <v>359</v>
      </c>
      <c r="M344" s="171" t="s">
        <v>49</v>
      </c>
      <c r="N344" s="171" t="s">
        <v>189</v>
      </c>
      <c r="O344" s="171">
        <v>1</v>
      </c>
      <c r="P344" s="259"/>
      <c r="Q344" s="259"/>
      <c r="R344" s="188"/>
    </row>
    <row r="345" spans="1:19" customHeight="1" ht="18" s="198" customFormat="1">
      <c r="A345" s="258">
        <v>127</v>
      </c>
      <c r="B345" s="422" t="s">
        <v>997</v>
      </c>
      <c r="C345" s="258" t="s">
        <v>335</v>
      </c>
      <c r="D345" s="423" t="s">
        <v>998</v>
      </c>
      <c r="E345" s="224" t="s">
        <v>36</v>
      </c>
      <c r="F345" s="186"/>
      <c r="G345" s="424" t="s">
        <v>59</v>
      </c>
      <c r="H345" s="224" t="s">
        <v>208</v>
      </c>
      <c r="I345" s="261"/>
      <c r="J345" s="171"/>
      <c r="K345" s="422" t="s">
        <v>871</v>
      </c>
      <c r="L345" s="424" t="s">
        <v>359</v>
      </c>
      <c r="M345" s="171" t="s">
        <v>49</v>
      </c>
      <c r="N345" s="171" t="s">
        <v>189</v>
      </c>
      <c r="O345" s="171">
        <v>1</v>
      </c>
      <c r="P345" s="259"/>
      <c r="Q345" s="259"/>
      <c r="R345" s="188"/>
    </row>
    <row r="346" spans="1:19" customHeight="1" ht="18" s="198" customFormat="1">
      <c r="A346" s="258">
        <v>128</v>
      </c>
      <c r="B346" s="422" t="s">
        <v>999</v>
      </c>
      <c r="C346" s="258" t="s">
        <v>335</v>
      </c>
      <c r="D346" s="423" t="s">
        <v>1000</v>
      </c>
      <c r="E346" s="224" t="s">
        <v>36</v>
      </c>
      <c r="F346" s="186"/>
      <c r="G346" s="424" t="s">
        <v>59</v>
      </c>
      <c r="H346" s="224" t="s">
        <v>764</v>
      </c>
      <c r="I346" s="431"/>
      <c r="J346" s="171"/>
      <c r="K346" s="422" t="s">
        <v>1001</v>
      </c>
      <c r="L346" s="424" t="s">
        <v>359</v>
      </c>
      <c r="M346" s="171" t="s">
        <v>49</v>
      </c>
      <c r="N346" s="171" t="s">
        <v>189</v>
      </c>
      <c r="O346" s="171">
        <v>1</v>
      </c>
      <c r="P346" s="259"/>
      <c r="Q346" s="259"/>
      <c r="R346" s="188"/>
    </row>
    <row r="347" spans="1:19" customHeight="1" ht="18" s="198" customFormat="1">
      <c r="A347" s="258">
        <v>129</v>
      </c>
      <c r="B347" s="233" t="s">
        <v>1002</v>
      </c>
      <c r="C347" s="171" t="s">
        <v>392</v>
      </c>
      <c r="D347" s="239" t="s">
        <v>1003</v>
      </c>
      <c r="E347" s="171" t="s">
        <v>36</v>
      </c>
      <c r="F347" s="171"/>
      <c r="G347" s="171" t="s">
        <v>59</v>
      </c>
      <c r="H347" s="224" t="s">
        <v>1004</v>
      </c>
      <c r="I347" s="247"/>
      <c r="J347" s="171"/>
      <c r="K347" s="260" t="s">
        <v>1005</v>
      </c>
      <c r="L347" s="171" t="s">
        <v>359</v>
      </c>
      <c r="M347" s="171" t="s">
        <v>41</v>
      </c>
      <c r="N347" s="171" t="s">
        <v>189</v>
      </c>
      <c r="O347" s="171">
        <v>1</v>
      </c>
      <c r="P347" s="259"/>
      <c r="Q347" s="259"/>
      <c r="R347" s="188"/>
    </row>
    <row r="348" spans="1:19" customHeight="1" ht="18" s="189" customFormat="1">
      <c r="A348" s="258">
        <v>130</v>
      </c>
      <c r="B348" s="233" t="s">
        <v>1006</v>
      </c>
      <c r="C348" s="171" t="s">
        <v>392</v>
      </c>
      <c r="D348" s="239" t="s">
        <v>1007</v>
      </c>
      <c r="E348" s="171" t="s">
        <v>36</v>
      </c>
      <c r="F348" s="171"/>
      <c r="G348" s="171" t="s">
        <v>59</v>
      </c>
      <c r="H348" s="224" t="s">
        <v>521</v>
      </c>
      <c r="I348" s="247"/>
      <c r="J348" s="171"/>
      <c r="K348" s="260" t="s">
        <v>1008</v>
      </c>
      <c r="L348" s="171" t="s">
        <v>359</v>
      </c>
      <c r="M348" s="171" t="s">
        <v>41</v>
      </c>
      <c r="N348" s="171" t="s">
        <v>189</v>
      </c>
      <c r="O348" s="171">
        <v>1</v>
      </c>
      <c r="P348" s="259"/>
      <c r="Q348" s="259"/>
      <c r="R348" s="188"/>
    </row>
    <row r="349" spans="1:19" customHeight="1" ht="18" s="198" customFormat="1">
      <c r="A349" s="258">
        <v>131</v>
      </c>
      <c r="B349" s="233" t="s">
        <v>1009</v>
      </c>
      <c r="C349" s="171" t="s">
        <v>392</v>
      </c>
      <c r="D349" s="239" t="s">
        <v>1010</v>
      </c>
      <c r="E349" s="171"/>
      <c r="F349" s="171" t="s">
        <v>19</v>
      </c>
      <c r="G349" s="171" t="s">
        <v>59</v>
      </c>
      <c r="H349" s="224" t="s">
        <v>1004</v>
      </c>
      <c r="I349" s="247"/>
      <c r="J349" s="171"/>
      <c r="K349" s="260" t="s">
        <v>868</v>
      </c>
      <c r="L349" s="171" t="s">
        <v>359</v>
      </c>
      <c r="M349" s="171" t="s">
        <v>41</v>
      </c>
      <c r="N349" s="171" t="s">
        <v>189</v>
      </c>
      <c r="O349" s="171">
        <v>1</v>
      </c>
      <c r="P349" s="259"/>
      <c r="Q349" s="259"/>
      <c r="R349" s="188"/>
    </row>
    <row r="350" spans="1:19" customHeight="1" ht="18" s="198" customFormat="1">
      <c r="A350" s="258">
        <v>132</v>
      </c>
      <c r="B350" s="233" t="s">
        <v>1011</v>
      </c>
      <c r="C350" s="171" t="s">
        <v>392</v>
      </c>
      <c r="D350" s="239" t="s">
        <v>1012</v>
      </c>
      <c r="E350" s="171" t="s">
        <v>36</v>
      </c>
      <c r="F350" s="171"/>
      <c r="G350" s="171" t="s">
        <v>59</v>
      </c>
      <c r="H350" s="224" t="s">
        <v>1013</v>
      </c>
      <c r="I350" s="247"/>
      <c r="J350" s="224"/>
      <c r="K350" s="260" t="s">
        <v>614</v>
      </c>
      <c r="L350" s="171" t="s">
        <v>359</v>
      </c>
      <c r="M350" s="171" t="s">
        <v>41</v>
      </c>
      <c r="N350" s="171" t="s">
        <v>189</v>
      </c>
      <c r="O350" s="171">
        <v>1</v>
      </c>
      <c r="P350" s="259"/>
      <c r="Q350" s="259"/>
      <c r="R350" s="188"/>
    </row>
    <row r="351" spans="1:19" customHeight="1" ht="18" s="198" customFormat="1">
      <c r="A351" s="258">
        <v>133</v>
      </c>
      <c r="B351" s="233" t="s">
        <v>1014</v>
      </c>
      <c r="C351" s="171" t="s">
        <v>392</v>
      </c>
      <c r="D351" s="239" t="s">
        <v>1015</v>
      </c>
      <c r="E351" s="171"/>
      <c r="F351" s="171" t="s">
        <v>19</v>
      </c>
      <c r="G351" s="171" t="s">
        <v>59</v>
      </c>
      <c r="H351" s="224" t="s">
        <v>774</v>
      </c>
      <c r="I351" s="432"/>
      <c r="J351" s="224"/>
      <c r="K351" s="260" t="s">
        <v>610</v>
      </c>
      <c r="L351" s="171" t="s">
        <v>359</v>
      </c>
      <c r="M351" s="171" t="s">
        <v>41</v>
      </c>
      <c r="N351" s="171" t="s">
        <v>189</v>
      </c>
      <c r="O351" s="171">
        <v>1</v>
      </c>
      <c r="P351" s="259"/>
      <c r="Q351" s="259"/>
      <c r="R351" s="188"/>
    </row>
    <row r="352" spans="1:19" customHeight="1" ht="18" s="198" customFormat="1">
      <c r="A352" s="258">
        <v>134</v>
      </c>
      <c r="B352" s="233" t="s">
        <v>990</v>
      </c>
      <c r="C352" s="171" t="s">
        <v>392</v>
      </c>
      <c r="D352" s="239" t="s">
        <v>1016</v>
      </c>
      <c r="E352" s="171"/>
      <c r="F352" s="171" t="s">
        <v>19</v>
      </c>
      <c r="G352" s="171" t="s">
        <v>59</v>
      </c>
      <c r="H352" s="224" t="s">
        <v>521</v>
      </c>
      <c r="I352" s="247"/>
      <c r="J352" s="224"/>
      <c r="K352" s="260" t="s">
        <v>635</v>
      </c>
      <c r="L352" s="171" t="s">
        <v>359</v>
      </c>
      <c r="M352" s="171" t="s">
        <v>41</v>
      </c>
      <c r="N352" s="171" t="s">
        <v>189</v>
      </c>
      <c r="O352" s="171">
        <v>1</v>
      </c>
      <c r="P352" s="259"/>
      <c r="Q352" s="259"/>
      <c r="R352" s="188"/>
    </row>
    <row r="353" spans="1:19" customHeight="1" ht="18" s="198" customFormat="1">
      <c r="A353" s="258">
        <v>135</v>
      </c>
      <c r="B353" s="233" t="s">
        <v>1017</v>
      </c>
      <c r="C353" s="171" t="s">
        <v>392</v>
      </c>
      <c r="D353" s="239" t="s">
        <v>1018</v>
      </c>
      <c r="E353" s="171" t="s">
        <v>36</v>
      </c>
      <c r="F353" s="261"/>
      <c r="G353" s="171" t="s">
        <v>59</v>
      </c>
      <c r="H353" s="224" t="s">
        <v>1004</v>
      </c>
      <c r="I353" s="247"/>
      <c r="J353" s="224"/>
      <c r="K353" s="260" t="s">
        <v>1019</v>
      </c>
      <c r="L353" s="171" t="s">
        <v>359</v>
      </c>
      <c r="M353" s="171" t="s">
        <v>41</v>
      </c>
      <c r="N353" s="171" t="s">
        <v>189</v>
      </c>
      <c r="O353" s="171">
        <v>1</v>
      </c>
      <c r="P353" s="259"/>
      <c r="Q353" s="259"/>
      <c r="R353" s="188"/>
    </row>
    <row r="354" spans="1:19" customHeight="1" ht="18" s="198" customFormat="1">
      <c r="A354" s="258">
        <v>136</v>
      </c>
      <c r="B354" s="222" t="s">
        <v>1020</v>
      </c>
      <c r="C354" s="171" t="s">
        <v>452</v>
      </c>
      <c r="D354" s="323" t="s">
        <v>1021</v>
      </c>
      <c r="E354" s="224" t="s">
        <v>36</v>
      </c>
      <c r="F354" s="224"/>
      <c r="G354" s="224" t="s">
        <v>59</v>
      </c>
      <c r="H354" s="224" t="s">
        <v>521</v>
      </c>
      <c r="I354" s="247"/>
      <c r="J354" s="224"/>
      <c r="K354" s="222" t="s">
        <v>705</v>
      </c>
      <c r="L354" s="171" t="s">
        <v>359</v>
      </c>
      <c r="M354" s="171" t="s">
        <v>41</v>
      </c>
      <c r="N354" s="171" t="s">
        <v>189</v>
      </c>
      <c r="O354" s="224">
        <v>1</v>
      </c>
      <c r="P354" s="259"/>
      <c r="Q354" s="259"/>
      <c r="R354" s="188"/>
    </row>
    <row r="355" spans="1:19" customHeight="1" ht="18" s="198" customFormat="1">
      <c r="A355" s="258">
        <v>137</v>
      </c>
      <c r="B355" s="222" t="s">
        <v>1022</v>
      </c>
      <c r="C355" s="171" t="s">
        <v>452</v>
      </c>
      <c r="D355" s="323" t="s">
        <v>1023</v>
      </c>
      <c r="E355" s="224" t="s">
        <v>36</v>
      </c>
      <c r="F355" s="224"/>
      <c r="G355" s="224" t="s">
        <v>59</v>
      </c>
      <c r="H355" s="224" t="s">
        <v>1004</v>
      </c>
      <c r="I355" s="247"/>
      <c r="J355" s="224"/>
      <c r="K355" s="222" t="s">
        <v>1024</v>
      </c>
      <c r="L355" s="171" t="s">
        <v>359</v>
      </c>
      <c r="M355" s="171" t="s">
        <v>41</v>
      </c>
      <c r="N355" s="171" t="s">
        <v>189</v>
      </c>
      <c r="O355" s="224">
        <v>1</v>
      </c>
      <c r="P355" s="259"/>
      <c r="Q355" s="259"/>
      <c r="R355" s="188"/>
    </row>
    <row r="356" spans="1:19" customHeight="1" ht="18" s="198" customFormat="1">
      <c r="A356" s="258">
        <v>138</v>
      </c>
      <c r="B356" s="222" t="s">
        <v>1025</v>
      </c>
      <c r="C356" s="171" t="s">
        <v>452</v>
      </c>
      <c r="D356" s="323" t="s">
        <v>1026</v>
      </c>
      <c r="E356" s="224"/>
      <c r="F356" s="171" t="s">
        <v>19</v>
      </c>
      <c r="G356" s="224" t="s">
        <v>59</v>
      </c>
      <c r="H356" s="224" t="s">
        <v>634</v>
      </c>
      <c r="I356" s="247"/>
      <c r="J356" s="224"/>
      <c r="K356" s="222" t="s">
        <v>852</v>
      </c>
      <c r="L356" s="171" t="s">
        <v>359</v>
      </c>
      <c r="M356" s="171" t="s">
        <v>41</v>
      </c>
      <c r="N356" s="171" t="s">
        <v>189</v>
      </c>
      <c r="O356" s="224">
        <v>1</v>
      </c>
      <c r="P356" s="259"/>
      <c r="Q356" s="259"/>
      <c r="R356" s="188"/>
    </row>
    <row r="357" spans="1:19" customHeight="1" ht="18" s="198" customFormat="1">
      <c r="A357" s="258">
        <v>139</v>
      </c>
      <c r="B357" s="222" t="s">
        <v>1027</v>
      </c>
      <c r="C357" s="171" t="s">
        <v>452</v>
      </c>
      <c r="D357" s="323" t="s">
        <v>1028</v>
      </c>
      <c r="E357" s="224" t="s">
        <v>36</v>
      </c>
      <c r="F357" s="224"/>
      <c r="G357" s="224" t="s">
        <v>59</v>
      </c>
      <c r="H357" s="224" t="s">
        <v>1004</v>
      </c>
      <c r="I357" s="247"/>
      <c r="J357" s="259"/>
      <c r="K357" s="222" t="s">
        <v>1029</v>
      </c>
      <c r="L357" s="171" t="s">
        <v>359</v>
      </c>
      <c r="M357" s="171" t="s">
        <v>41</v>
      </c>
      <c r="N357" s="171" t="s">
        <v>189</v>
      </c>
      <c r="O357" s="224">
        <v>1</v>
      </c>
      <c r="P357" s="259"/>
      <c r="Q357" s="259"/>
      <c r="R357" s="188"/>
    </row>
    <row r="358" spans="1:19" customHeight="1" ht="18" s="198" customFormat="1">
      <c r="A358" s="258">
        <v>140</v>
      </c>
      <c r="B358" s="222" t="s">
        <v>1030</v>
      </c>
      <c r="C358" s="171" t="s">
        <v>452</v>
      </c>
      <c r="D358" s="323" t="s">
        <v>1031</v>
      </c>
      <c r="E358" s="224" t="s">
        <v>36</v>
      </c>
      <c r="F358" s="224"/>
      <c r="G358" s="224" t="s">
        <v>59</v>
      </c>
      <c r="H358" s="224" t="s">
        <v>521</v>
      </c>
      <c r="I358" s="247"/>
      <c r="J358" s="259"/>
      <c r="K358" s="222" t="s">
        <v>1032</v>
      </c>
      <c r="L358" s="171" t="s">
        <v>359</v>
      </c>
      <c r="M358" s="171" t="s">
        <v>41</v>
      </c>
      <c r="N358" s="171" t="s">
        <v>189</v>
      </c>
      <c r="O358" s="224">
        <v>1</v>
      </c>
      <c r="P358" s="259"/>
      <c r="Q358" s="259"/>
      <c r="R358" s="188"/>
    </row>
    <row r="359" spans="1:19" customHeight="1" ht="18" s="198" customFormat="1">
      <c r="A359" s="258">
        <v>141</v>
      </c>
      <c r="B359" s="222" t="s">
        <v>1033</v>
      </c>
      <c r="C359" s="171" t="s">
        <v>452</v>
      </c>
      <c r="D359" s="323" t="s">
        <v>1034</v>
      </c>
      <c r="E359" s="224" t="s">
        <v>36</v>
      </c>
      <c r="F359" s="224"/>
      <c r="G359" s="224" t="s">
        <v>59</v>
      </c>
      <c r="H359" s="224" t="s">
        <v>1035</v>
      </c>
      <c r="I359" s="247"/>
      <c r="J359" s="259"/>
      <c r="K359" s="222" t="s">
        <v>1036</v>
      </c>
      <c r="L359" s="171" t="s">
        <v>359</v>
      </c>
      <c r="M359" s="171" t="s">
        <v>41</v>
      </c>
      <c r="N359" s="171" t="s">
        <v>189</v>
      </c>
      <c r="O359" s="224">
        <v>1</v>
      </c>
      <c r="P359" s="259"/>
      <c r="Q359" s="259"/>
      <c r="R359" s="188"/>
    </row>
    <row r="360" spans="1:19" customHeight="1" ht="9.75" s="172" customFormat="1">
      <c r="A360" s="332"/>
      <c r="B360" s="333"/>
      <c r="C360" s="334"/>
      <c r="D360" s="335"/>
      <c r="E360" s="262"/>
      <c r="F360" s="262"/>
      <c r="G360" s="262"/>
      <c r="H360" s="262"/>
      <c r="I360" s="336"/>
      <c r="J360" s="337"/>
      <c r="K360" s="333"/>
      <c r="L360" s="197"/>
      <c r="M360" s="197"/>
      <c r="N360" s="197"/>
      <c r="O360" s="262"/>
      <c r="P360" s="263"/>
      <c r="Q360" s="263"/>
      <c r="R360" s="187"/>
    </row>
    <row r="361" spans="1:19" customHeight="1" ht="11.25" s="11" customFormat="1">
      <c r="I361" s="1"/>
      <c r="J361" s="22"/>
    </row>
    <row r="362" spans="1:19" customHeight="1" ht="15.75">
      <c r="A362" s="443" t="s">
        <v>1037</v>
      </c>
      <c r="B362" s="443"/>
      <c r="C362" s="443"/>
      <c r="D362" s="443"/>
      <c r="E362" s="443"/>
      <c r="F362" s="443"/>
      <c r="G362" s="443"/>
      <c r="H362" s="443"/>
      <c r="I362" s="443"/>
      <c r="J362" s="443"/>
      <c r="K362" s="443"/>
      <c r="L362" s="443"/>
      <c r="M362" s="443"/>
      <c r="N362" s="443"/>
      <c r="O362" s="443"/>
      <c r="P362" s="443"/>
      <c r="Q362" s="443"/>
    </row>
    <row r="363" spans="1:19" customHeight="1" ht="15.75">
      <c r="B363" s="23"/>
      <c r="C363" s="23"/>
      <c r="D363" s="23"/>
      <c r="E363" s="23"/>
      <c r="F363" s="23"/>
      <c r="G363" s="23"/>
      <c r="H363" s="23"/>
      <c r="L363" s="24" t="s">
        <v>1038</v>
      </c>
      <c r="M363" s="24"/>
      <c r="N363" s="24"/>
      <c r="O363" s="24"/>
      <c r="P363" s="24"/>
      <c r="Q363" s="206"/>
    </row>
    <row r="364" spans="1:19" customHeight="1" ht="17.25" s="3" customFormat="1">
      <c r="B364" s="20" t="s">
        <v>1039</v>
      </c>
      <c r="C364" s="20"/>
      <c r="D364" s="20"/>
      <c r="E364" s="20"/>
      <c r="F364" s="4"/>
      <c r="G364" s="20" t="s">
        <v>1040</v>
      </c>
      <c r="H364" s="20"/>
      <c r="I364" s="20"/>
      <c r="J364" s="1"/>
      <c r="K364" s="20"/>
      <c r="L364" s="20"/>
      <c r="M364" s="15" t="s">
        <v>1041</v>
      </c>
      <c r="N364" s="15"/>
      <c r="O364" s="15"/>
    </row>
    <row r="365" spans="1:19" customHeight="1" ht="15.75">
      <c r="B365" s="16" t="s">
        <v>1042</v>
      </c>
      <c r="C365" s="16"/>
      <c r="D365" s="16"/>
      <c r="E365" s="16"/>
      <c r="G365" s="7"/>
      <c r="H365" s="22" t="s">
        <v>1042</v>
      </c>
      <c r="K365" s="22"/>
      <c r="L365" s="22"/>
      <c r="M365" s="16" t="s">
        <v>1043</v>
      </c>
      <c r="N365" s="16"/>
      <c r="O365" s="16"/>
    </row>
    <row r="366" spans="1:19" customHeight="1" ht="15.75">
      <c r="J366" s="5"/>
    </row>
    <row r="369" spans="1:19" customHeight="1" ht="18.75">
      <c r="M369" s="30" t="s">
        <v>1044</v>
      </c>
      <c r="N369" s="30"/>
      <c r="O369" s="30"/>
    </row>
    <row r="370" spans="1:19" customHeight="1" ht="15.75">
      <c r="A370" s="5"/>
      <c r="B370" s="5"/>
      <c r="C370" s="5"/>
      <c r="D370" s="5"/>
      <c r="E370" s="5"/>
      <c r="G370" s="5"/>
      <c r="H370" s="5"/>
      <c r="K370" s="5"/>
      <c r="L370" s="5"/>
      <c r="M370" s="5"/>
      <c r="N370" s="5"/>
    </row>
    <row r="373" spans="1:19" customHeight="1" ht="15">
      <c r="N373" s="290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G364:I364"/>
    <mergeCell ref="A1:D1"/>
    <mergeCell ref="A2:F2"/>
    <mergeCell ref="B10:Q10"/>
    <mergeCell ref="A4:Q4"/>
    <mergeCell ref="A3:Q3"/>
    <mergeCell ref="Q6:Q8"/>
    <mergeCell ref="O6:P7"/>
    <mergeCell ref="H7:H8"/>
    <mergeCell ref="A370:D370"/>
    <mergeCell ref="B364:E364"/>
    <mergeCell ref="B365:E365"/>
    <mergeCell ref="B363:H363"/>
    <mergeCell ref="E6:F7"/>
    <mergeCell ref="A362:Q362"/>
    <mergeCell ref="L363:P363"/>
    <mergeCell ref="B6:B8"/>
    <mergeCell ref="H6:J6"/>
    <mergeCell ref="D6:D8"/>
    <mergeCell ref="M369:O369"/>
    <mergeCell ref="C6:C8"/>
    <mergeCell ref="A6:A8"/>
    <mergeCell ref="L6:N7"/>
    <mergeCell ref="G6:G8"/>
    <mergeCell ref="B216:Q216"/>
    <mergeCell ref="K6:K8"/>
    <mergeCell ref="I7:J7"/>
    <mergeCell ref="M364:O364"/>
    <mergeCell ref="M365:O365"/>
  </mergeCells>
  <dataValidations count="154">
    <dataValidation type="none" errorStyle="stop" operator="between" allowBlank="1" showDropDown="0" showInputMessage="1" showErrorMessage="1" promptTitle="Thông tin liên lạc" prompt="* Nhập các thông tin liên lạc để liên lạc khi cần thiết" sqref="K220"/>
    <dataValidation type="none" errorStyle="stop" operator="between" allowBlank="1" showDropDown="0" showInputMessage="1" showErrorMessage="1" promptTitle="Thông tin liên lạc" prompt="* Nhập các thông tin liên lạc để liên lạc khi cần thiết" sqref="K221"/>
    <dataValidation type="none" errorStyle="stop" operator="between" allowBlank="1" showDropDown="0" showInputMessage="1" showErrorMessage="1" promptTitle="Thông tin liên lạc" prompt="* Nhập các thông tin liên lạc để liên lạc khi cần thiết" sqref="K222"/>
    <dataValidation type="none" errorStyle="stop" operator="between" allowBlank="1" showDropDown="0" showInputMessage="1" showErrorMessage="1" promptTitle="Thông tin liên lạc" prompt="* Nhập các thông tin liên lạc để liên lạc khi cần thiết" sqref="K223"/>
    <dataValidation type="none" errorStyle="stop" operator="between" allowBlank="1" showDropDown="0" showInputMessage="1" showErrorMessage="1" promptTitle="Thông tin liên lạc" prompt="* Nhập các thông tin liên lạc để liên lạc khi cần thiết" sqref="K224"/>
    <dataValidation type="none" errorStyle="stop" operator="between" allowBlank="1" showDropDown="0" showInputMessage="1" showErrorMessage="1" promptTitle="Thông tin liên lạc" prompt="* Nhập các thông tin liên lạc để liên lạc khi cần thiết" sqref="K225"/>
    <dataValidation type="none" errorStyle="stop" operator="between" allowBlank="1" showDropDown="0" showInputMessage="1" showErrorMessage="1" promptTitle="Thông tin liên lạc" prompt="* Nhập các thông tin liên lạc để liên lạc khi cần thiết" sqref="K226"/>
    <dataValidation type="none" errorStyle="stop" operator="between" allowBlank="1" showDropDown="0" showInputMessage="1" showErrorMessage="1" promptTitle="Thông tin liên lạc" prompt="* Nhập các thông tin liên lạc để liên lạc khi cần thiết" sqref="K227"/>
    <dataValidation type="none" errorStyle="stop" operator="between" allowBlank="1" showDropDown="0" showInputMessage="1" showErrorMessage="1" promptTitle="Thông tin liên lạc" prompt="* Nhập các thông tin liên lạc để liên lạc khi cần thiết" sqref="K228"/>
    <dataValidation type="none" errorStyle="stop" operator="between" allowBlank="1" showDropDown="0" showInputMessage="1" showErrorMessage="1" promptTitle="Thông tin liên lạc" prompt="* Nhập các thông tin liên lạc để liên lạc khi cần thiết" sqref="K229"/>
    <dataValidation type="none" errorStyle="stop" operator="between" allowBlank="1" showDropDown="0" showInputMessage="1" showErrorMessage="1" promptTitle="Thông tin liên lạc" prompt="* Nhập các thông tin liên lạc để liên lạc khi cần thiết" sqref="K230"/>
    <dataValidation type="none" errorStyle="stop" operator="between" allowBlank="1" showDropDown="0" showInputMessage="1" showErrorMessage="1" promptTitle="Thông tin liên lạc" prompt="* Nhập các thông tin liên lạc để liên lạc khi cần thiết" sqref="K340"/>
    <dataValidation type="none" errorStyle="stop" operator="between" allowBlank="1" showDropDown="0" showInputMessage="1" showErrorMessage="1" promptTitle="Thông tin liên lạc" prompt="* Nhập các thông tin liên lạc để liên lạc khi cần thiết" sqref="K341"/>
    <dataValidation type="none" errorStyle="stop" operator="between" allowBlank="1" showDropDown="0" showInputMessage="1" showErrorMessage="1" promptTitle="Thông tin liên lạc" prompt="* Nhập các thông tin liên lạc để liên lạc khi cần thiết" sqref="K342"/>
    <dataValidation type="none" errorStyle="stop" operator="between" allowBlank="1" showDropDown="0" showInputMessage="1" showErrorMessage="1" promptTitle="Thông tin liên lạc" prompt="* Nhập các thông tin liên lạc để liên lạc khi cần thiết" sqref="K343"/>
    <dataValidation type="none" errorStyle="stop" operator="between" allowBlank="1" showDropDown="0" showInputMessage="1" showErrorMessage="1" promptTitle="Thông tin liên lạc" prompt="* Nhập các thông tin liên lạc để liên lạc khi cần thiết" sqref="K344"/>
    <dataValidation type="none" errorStyle="stop" operator="between" allowBlank="1" showDropDown="0" showInputMessage="1" showErrorMessage="1" promptTitle="Thông tin liên lạc" prompt="* Nhập các thông tin liên lạc để liên lạc khi cần thiết" sqref="K345"/>
    <dataValidation type="none" errorStyle="stop" operator="between" allowBlank="1" showDropDown="0" showInputMessage="1" showErrorMessage="1" promptTitle="Thông tin liên lạc" prompt="* Nhập các thông tin liên lạc để liên lạc khi cần thiết" sqref="K346"/>
    <dataValidation type="none" errorStyle="stop" operator="between" allowBlank="1" showDropDown="0" showInputMessage="1" showErrorMessage="1" promptTitle="Thông tin liên lạc" prompt="* Nhập các thông tin liên lạc để liên lạc khi cần thiết" sqref="L340"/>
    <dataValidation type="none" errorStyle="stop" operator="between" allowBlank="1" showDropDown="0" showInputMessage="1" showErrorMessage="1" promptTitle="Thông tin liên lạc" prompt="* Nhập các thông tin liên lạc để liên lạc khi cần thiết" sqref="L341"/>
    <dataValidation type="none" errorStyle="stop" operator="between" allowBlank="1" showDropDown="0" showInputMessage="1" showErrorMessage="1" promptTitle="Thông tin liên lạc" prompt="* Nhập các thông tin liên lạc để liên lạc khi cần thiết" sqref="L342"/>
    <dataValidation type="none" errorStyle="stop" operator="between" allowBlank="1" showDropDown="0" showInputMessage="1" showErrorMessage="1" promptTitle="Thông tin liên lạc" prompt="* Nhập các thông tin liên lạc để liên lạc khi cần thiết" sqref="L343"/>
    <dataValidation type="none" errorStyle="stop" operator="between" allowBlank="1" showDropDown="0" showInputMessage="1" showErrorMessage="1" promptTitle="Thông tin liên lạc" prompt="* Nhập các thông tin liên lạc để liên lạc khi cần thiết" sqref="L344"/>
    <dataValidation type="none" errorStyle="stop" operator="between" allowBlank="1" showDropDown="0" showInputMessage="1" showErrorMessage="1" promptTitle="Thông tin liên lạc" prompt="* Nhập các thông tin liên lạc để liên lạc khi cần thiết" sqref="L345"/>
    <dataValidation type="none" errorStyle="stop" operator="between" allowBlank="1" showDropDown="0" showInputMessage="1" showErrorMessage="1" promptTitle="Thông tin liên lạc" prompt="* Nhập các thông tin liên lạc để liên lạc khi cần thiết" sqref="L346"/>
    <dataValidation type="none" errorStyle="stop" operator="between" allowBlank="1" showDropDown="0" showInputMessage="1" showErrorMessage="1" promptTitle="Thông tin liên lạc" prompt="* Nhập các thông tin liên lạc để liên lạc khi cần thiết" sqref="K309"/>
    <dataValidation type="none" errorStyle="stop" operator="between" allowBlank="1" showDropDown="0" showInputMessage="1" showErrorMessage="1" promptTitle="Thông tin liên lạc" prompt="* Nhập các thông tin liên lạc để liên lạc khi cần thiết" sqref="K310"/>
    <dataValidation type="none" errorStyle="stop" operator="between" allowBlank="1" showDropDown="0" showInputMessage="1" showErrorMessage="1" promptTitle="Thông tin liên lạc" prompt="* Nhập các thông tin liên lạc để liên lạc khi cần thiết" sqref="K232"/>
    <dataValidation type="none" errorStyle="stop" operator="between" allowBlank="1" showDropDown="0" showInputMessage="1" showErrorMessage="1" promptTitle="Thông tin liên lạc" prompt="* Nhập các thông tin liên lạc để liên lạc khi cần thiết" sqref="K233"/>
    <dataValidation type="none" errorStyle="stop" operator="between" allowBlank="1" showDropDown="0" showInputMessage="1" showErrorMessage="1" promptTitle="Thông tin liên lạc" prompt="* Nhập các thông tin liên lạc để liên lạc khi cần thiết" sqref="K234"/>
    <dataValidation type="none" errorStyle="stop" operator="between" allowBlank="1" showDropDown="0" showInputMessage="1" showErrorMessage="1" promptTitle="Thông tin liên lạc" prompt="* Nhập các thông tin liên lạc để liên lạc khi cần thiết" sqref="K235"/>
    <dataValidation type="none" errorStyle="stop" operator="between" allowBlank="1" showDropDown="0" showInputMessage="1" showErrorMessage="1" promptTitle="Thông tin liên lạc" prompt="* Nhập các thông tin liên lạc để liên lạc khi cần thiết" sqref="K236"/>
    <dataValidation type="none" errorStyle="stop" operator="between" allowBlank="1" showDropDown="0" showInputMessage="1" showErrorMessage="1" promptTitle="Thông tin liên lạc" prompt="* Nhập các thông tin liên lạc để liên lạc khi cần thiết" sqref="K237"/>
    <dataValidation type="none" errorStyle="stop" operator="between" allowBlank="1" showDropDown="0" showInputMessage="1" showErrorMessage="1" promptTitle="Thông tin liên lạc" prompt="* Nhập các thông tin liên lạc để liên lạc khi cần thiết" sqref="K238"/>
    <dataValidation type="none" errorStyle="stop" operator="between" allowBlank="1" showDropDown="0" showInputMessage="1" showErrorMessage="1" promptTitle="Thông tin liên lạc" prompt="* Nhập các thông tin liên lạc để liên lạc khi cần thiết" sqref="K239"/>
    <dataValidation type="none" errorStyle="stop" operator="between" allowBlank="1" showDropDown="0" showInputMessage="1" showErrorMessage="1" promptTitle="Thông tin liên lạc" prompt="* Nhập các thông tin liên lạc để liên lạc khi cần thiết" sqref="K240"/>
    <dataValidation type="none" errorStyle="stop" operator="between" allowBlank="1" showDropDown="0" showInputMessage="1" showErrorMessage="1" promptTitle="Thông tin liên lạc" prompt="* Nhập các thông tin liên lạc để liên lạc khi cần thiết" sqref="K241"/>
    <dataValidation type="none" errorStyle="stop" operator="between" allowBlank="1" showDropDown="0" showInputMessage="1" showErrorMessage="1" promptTitle="Thông tin liên lạc" prompt="* Nhập các thông tin liên lạc để liên lạc khi cần thiết" sqref="K263"/>
    <dataValidation type="none" errorStyle="stop" operator="between" allowBlank="1" showDropDown="0" showInputMessage="1" showErrorMessage="1" promptTitle="Thông tin liên lạc" prompt="* Nhập các thông tin liên lạc để liên lạc khi cần thiết" sqref="K264"/>
    <dataValidation type="none" errorStyle="stop" operator="between" allowBlank="1" showDropDown="0" showInputMessage="1" showErrorMessage="1" promptTitle="Thông tin liên lạc" prompt="* Nhập các thông tin liên lạc để liên lạc khi cần thiết" sqref="K265"/>
    <dataValidation type="none" errorStyle="stop" operator="between" allowBlank="1" showDropDown="0" showInputMessage="1" showErrorMessage="1" promptTitle="Thông tin liên lạc" prompt="* Nhập các thông tin liên lạc để liên lạc khi cần thiết" sqref="K266"/>
    <dataValidation type="none" errorStyle="stop" operator="between" allowBlank="1" showDropDown="0" showInputMessage="1" showErrorMessage="1" promptTitle="Thông tin liên lạc" prompt="* Nhập các thông tin liên lạc để liên lạc khi cần thiết" sqref="K267"/>
    <dataValidation type="none" errorStyle="stop" operator="between" allowBlank="1" showDropDown="0" showInputMessage="1" showErrorMessage="1" promptTitle="Thông tin liên lạc" prompt="* Nhập các thông tin liên lạc để liên lạc khi cần thiết" sqref="K268"/>
    <dataValidation type="none" errorStyle="stop" operator="between" allowBlank="1" showDropDown="0" showInputMessage="1" showErrorMessage="1" promptTitle="Thông tin liên lạc" prompt="* Nhập các thông tin liên lạc để liên lạc khi cần thiết" sqref="K269"/>
    <dataValidation type="none" errorStyle="stop" operator="between" allowBlank="1" showDropDown="0" showInputMessage="1" showErrorMessage="1" promptTitle="Thông tin liên lạc" prompt="* Nhập các thông tin liên lạc để liên lạc khi cần thiết" sqref="K270"/>
    <dataValidation type="none" errorStyle="stop" operator="between" allowBlank="1" showDropDown="0" showInputMessage="1" showErrorMessage="1" promptTitle="Thông tin liên lạc" prompt="* Nhập các thông tin liên lạc để liên lạc khi cần thiết" sqref="K271"/>
    <dataValidation type="none" errorStyle="stop" operator="between" allowBlank="1" showDropDown="0" showInputMessage="1" showErrorMessage="1" promptTitle="Thông tin liên lạc" prompt="* Nhập các thông tin liên lạc để liên lạc khi cần thiết" sqref="K272"/>
    <dataValidation type="none" errorStyle="stop" operator="between" allowBlank="1" showDropDown="0" showInputMessage="1" showErrorMessage="1" promptTitle="Thông tin liên lạc" prompt="* Nhập các thông tin liên lạc để liên lạc khi cần thiết" sqref="K273"/>
    <dataValidation type="none" errorStyle="stop" operator="between" allowBlank="1" showDropDown="0" showInputMessage="1" showErrorMessage="1" promptTitle="Thông tin liên lạc" prompt="* Nhập các thông tin liên lạc để liên lạc khi cần thiết" sqref="K274"/>
    <dataValidation type="none" errorStyle="stop" operator="between" allowBlank="1" showDropDown="0" showInputMessage="1" showErrorMessage="1" promptTitle="Thông tin liên lạc" prompt="* Nhập các thông tin liên lạc để liên lạc khi cần thiết" sqref="K275"/>
    <dataValidation type="none" errorStyle="stop" operator="between" allowBlank="1" showDropDown="0" showInputMessage="1" showErrorMessage="1" promptTitle="Thông tin liên lạc" prompt="* Nhập các thông tin liên lạc để liên lạc khi cần thiết" sqref="K276"/>
    <dataValidation type="none" errorStyle="stop" operator="between" allowBlank="1" showDropDown="0" showInputMessage="1" showErrorMessage="1" promptTitle="Thông tin liên lạc" prompt="* Nhập các thông tin liên lạc để liên lạc khi cần thiết" sqref="K277"/>
    <dataValidation type="none" errorStyle="stop" operator="between" allowBlank="1" showDropDown="0" showInputMessage="1" showErrorMessage="1" promptTitle="Thông tin liên lạc" prompt="* Nhập các thông tin liên lạc để liên lạc khi cần thiết" sqref="K278"/>
    <dataValidation type="none" errorStyle="stop" operator="between" allowBlank="1" showDropDown="0" showInputMessage="1" showErrorMessage="1" promptTitle="Thông tin liên lạc" prompt="* Nhập các thông tin liên lạc để liên lạc khi cần thiết" sqref="K279"/>
    <dataValidation type="none" errorStyle="stop" operator="between" allowBlank="1" showDropDown="0" showInputMessage="1" showErrorMessage="1" promptTitle="Thông tin liên lạc" prompt="* Nhập các thông tin liên lạc để liên lạc khi cần thiết" sqref="K280"/>
    <dataValidation type="none" errorStyle="stop" operator="between" allowBlank="1" showDropDown="0" showInputMessage="1" showErrorMessage="1" promptTitle="Thông tin liên lạc" prompt="* Nhập các thông tin liên lạc để liên lạc khi cần thiết" sqref="K281"/>
    <dataValidation type="none" errorStyle="stop" operator="between" allowBlank="1" showDropDown="0" showInputMessage="1" showErrorMessage="1" promptTitle="Thông tin liên lạc" prompt="* Nhập các thông tin liên lạc để liên lạc khi cần thiết" sqref="K282"/>
    <dataValidation type="none" errorStyle="stop" operator="between" allowBlank="1" showDropDown="0" showInputMessage="1" showErrorMessage="1" promptTitle="Thông tin liên lạc" prompt="* Nhập các thông tin liên lạc để liên lạc khi cần thiết" sqref="K283"/>
    <dataValidation type="none" errorStyle="stop" operator="between" allowBlank="1" showDropDown="0" showInputMessage="1" showErrorMessage="1" promptTitle="Thông tin liên lạc" prompt="* Nhập các thông tin liên lạc để liên lạc khi cần thiết" sqref="K284"/>
    <dataValidation type="none" errorStyle="stop" operator="between" allowBlank="1" showDropDown="0" showInputMessage="1" showErrorMessage="1" promptTitle="Thông tin liên lạc" prompt="* Nhập các thông tin liên lạc để liên lạc khi cần thiết" sqref="K285"/>
    <dataValidation type="none" errorStyle="stop" operator="between" allowBlank="1" showDropDown="0" showInputMessage="1" showErrorMessage="1" promptTitle="Thông tin liên lạc" prompt="* Nhập các thông tin liên lạc để liên lạc khi cần thiết" sqref="K286"/>
    <dataValidation type="none" errorStyle="stop" operator="between" allowBlank="1" showDropDown="0" showInputMessage="1" showErrorMessage="1" promptTitle="Thông tin liên lạc" prompt="* Nhập các thông tin liên lạc để liên lạc khi cần thiết" sqref="K287"/>
    <dataValidation type="none" errorStyle="stop" operator="between" allowBlank="1" showDropDown="0" showInputMessage="1" showErrorMessage="1" promptTitle="Thông tin liên lạc" prompt="* Nhập các thông tin liên lạc để liên lạc khi cần thiết" sqref="K288"/>
    <dataValidation type="none" errorStyle="stop" operator="between" allowBlank="1" showDropDown="0" showInputMessage="1" showErrorMessage="1" promptTitle="Thông tin liên lạc" prompt="* Nhập các thông tin liên lạc để liên lạc khi cần thiết" sqref="K289"/>
    <dataValidation type="none" errorStyle="stop" operator="between" allowBlank="1" showDropDown="0" showInputMessage="1" showErrorMessage="1" promptTitle="Thông tin liên lạc" prompt="* Nhập các thông tin liên lạc để liên lạc khi cần thiết" sqref="K290"/>
    <dataValidation type="none" errorStyle="stop" operator="between" allowBlank="1" showDropDown="0" showInputMessage="1" showErrorMessage="1" promptTitle="Thông tin liên lạc" prompt="* Nhập các thông tin liên lạc để liên lạc khi cần thiết" sqref="K291"/>
    <dataValidation type="none" errorStyle="stop" operator="between" allowBlank="1" showDropDown="0" showInputMessage="1" showErrorMessage="1" promptTitle="Thông tin liên lạc" prompt="* Nhập các thông tin liên lạc để liên lạc khi cần thiết" sqref="K292"/>
    <dataValidation type="none" errorStyle="stop" operator="between" allowBlank="1" showDropDown="0" showInputMessage="1" showErrorMessage="1" promptTitle="Thông tin liên lạc" prompt="* Nhập các thông tin liên lạc để liên lạc khi cần thiết" sqref="K293"/>
    <dataValidation type="none" errorStyle="stop" operator="between" allowBlank="1" showDropDown="0" showInputMessage="1" showErrorMessage="1" promptTitle="Thông tin liên lạc" prompt="* Nhập các thông tin liên lạc để liên lạc khi cần thiết" sqref="K294"/>
    <dataValidation type="none" errorStyle="stop" operator="between" allowBlank="1" showDropDown="0" showInputMessage="1" showErrorMessage="1" promptTitle="Thông tin liên lạc" prompt="* Nhập các thông tin liên lạc để liên lạc khi cần thiết" sqref="K295"/>
    <dataValidation type="none" errorStyle="stop" operator="between" allowBlank="1" showDropDown="0" showInputMessage="1" showErrorMessage="1" promptTitle="Thông tin liên lạc" prompt="* Nhập các thông tin liên lạc để liên lạc khi cần thiết" sqref="K296"/>
    <dataValidation type="none" errorStyle="stop" operator="between" allowBlank="1" showDropDown="0" showInputMessage="1" showErrorMessage="1" promptTitle="Thông tin liên lạc" prompt="* Nhập các thông tin liên lạc để liên lạc khi cần thiết" sqref="K297"/>
    <dataValidation type="none" errorStyle="stop" operator="between" allowBlank="1" showDropDown="0" showInputMessage="1" showErrorMessage="1" promptTitle="Thông tin liên lạc" prompt="* Nhập các thông tin liên lạc để liên lạc khi cần thiết" sqref="K298"/>
    <dataValidation type="none" errorStyle="stop" operator="between" allowBlank="1" showDropDown="0" showInputMessage="1" showErrorMessage="1" promptTitle="Thông tin liên lạc" prompt="* Nhập các thông tin liên lạc để liên lạc khi cần thiết" sqref="L263"/>
    <dataValidation type="none" errorStyle="stop" operator="between" allowBlank="1" showDropDown="0" showInputMessage="1" showErrorMessage="1" promptTitle="Thông tin liên lạc" prompt="* Nhập các thông tin liên lạc để liên lạc khi cần thiết" sqref="L264"/>
    <dataValidation type="none" errorStyle="stop" operator="between" allowBlank="1" showDropDown="0" showInputMessage="1" showErrorMessage="1" promptTitle="Thông tin liên lạc" prompt="* Nhập các thông tin liên lạc để liên lạc khi cần thiết" sqref="L265"/>
    <dataValidation type="none" errorStyle="stop" operator="between" allowBlank="1" showDropDown="0" showInputMessage="1" showErrorMessage="1" promptTitle="Thông tin liên lạc" prompt="* Nhập các thông tin liên lạc để liên lạc khi cần thiết" sqref="L266"/>
    <dataValidation type="none" errorStyle="stop" operator="between" allowBlank="1" showDropDown="0" showInputMessage="1" showErrorMessage="1" promptTitle="Thông tin liên lạc" prompt="* Nhập các thông tin liên lạc để liên lạc khi cần thiết" sqref="L267"/>
    <dataValidation type="none" errorStyle="stop" operator="between" allowBlank="1" showDropDown="0" showInputMessage="1" showErrorMessage="1" promptTitle="Thông tin liên lạc" prompt="* Nhập các thông tin liên lạc để liên lạc khi cần thiết" sqref="L268"/>
    <dataValidation type="none" errorStyle="stop" operator="between" allowBlank="1" showDropDown="0" showInputMessage="1" showErrorMessage="1" promptTitle="Thông tin liên lạc" prompt="* Nhập các thông tin liên lạc để liên lạc khi cần thiết" sqref="L269"/>
    <dataValidation type="none" errorStyle="stop" operator="between" allowBlank="1" showDropDown="0" showInputMessage="1" showErrorMessage="1" promptTitle="Thông tin liên lạc" prompt="* Nhập các thông tin liên lạc để liên lạc khi cần thiết" sqref="L270"/>
    <dataValidation type="none" errorStyle="stop" operator="between" allowBlank="1" showDropDown="0" showInputMessage="1" showErrorMessage="1" promptTitle="Thông tin liên lạc" prompt="* Nhập các thông tin liên lạc để liên lạc khi cần thiết" sqref="L271"/>
    <dataValidation type="none" errorStyle="stop" operator="between" allowBlank="1" showDropDown="0" showInputMessage="1" showErrorMessage="1" promptTitle="Thông tin liên lạc" prompt="* Nhập các thông tin liên lạc để liên lạc khi cần thiết" sqref="L272"/>
    <dataValidation type="none" errorStyle="stop" operator="between" allowBlank="1" showDropDown="0" showInputMessage="1" showErrorMessage="1" promptTitle="Thông tin liên lạc" prompt="* Nhập các thông tin liên lạc để liên lạc khi cần thiết" sqref="L273"/>
    <dataValidation type="none" errorStyle="stop" operator="between" allowBlank="1" showDropDown="0" showInputMessage="1" showErrorMessage="1" promptTitle="Thông tin liên lạc" prompt="* Nhập các thông tin liên lạc để liên lạc khi cần thiết" sqref="L274"/>
    <dataValidation type="none" errorStyle="stop" operator="between" allowBlank="1" showDropDown="0" showInputMessage="1" showErrorMessage="1" promptTitle="Thông tin liên lạc" prompt="* Nhập các thông tin liên lạc để liên lạc khi cần thiết" sqref="L275"/>
    <dataValidation type="none" errorStyle="stop" operator="between" allowBlank="1" showDropDown="0" showInputMessage="1" showErrorMessage="1" promptTitle="Thông tin liên lạc" prompt="* Nhập các thông tin liên lạc để liên lạc khi cần thiết" sqref="L276"/>
    <dataValidation type="none" errorStyle="stop" operator="between" allowBlank="1" showDropDown="0" showInputMessage="1" showErrorMessage="1" promptTitle="Thông tin liên lạc" prompt="* Nhập các thông tin liên lạc để liên lạc khi cần thiết" sqref="L277"/>
    <dataValidation type="none" errorStyle="stop" operator="between" allowBlank="1" showDropDown="0" showInputMessage="1" showErrorMessage="1" promptTitle="Thông tin liên lạc" prompt="* Nhập các thông tin liên lạc để liên lạc khi cần thiết" sqref="L278"/>
    <dataValidation type="none" errorStyle="stop" operator="between" allowBlank="1" showDropDown="0" showInputMessage="1" showErrorMessage="1" promptTitle="Thông tin liên lạc" prompt="* Nhập các thông tin liên lạc để liên lạc khi cần thiết" sqref="L279"/>
    <dataValidation type="none" errorStyle="stop" operator="between" allowBlank="1" showDropDown="0" showInputMessage="1" showErrorMessage="1" promptTitle="Thông tin liên lạc" prompt="* Nhập các thông tin liên lạc để liên lạc khi cần thiết" sqref="L280"/>
    <dataValidation type="none" errorStyle="stop" operator="between" allowBlank="1" showDropDown="0" showInputMessage="1" showErrorMessage="1" promptTitle="Thông tin liên lạc" prompt="* Nhập các thông tin liên lạc để liên lạc khi cần thiết" sqref="L281"/>
    <dataValidation type="none" errorStyle="stop" operator="between" allowBlank="1" showDropDown="0" showInputMessage="1" showErrorMessage="1" promptTitle="Thông tin liên lạc" prompt="* Nhập các thông tin liên lạc để liên lạc khi cần thiết" sqref="L282"/>
    <dataValidation type="none" errorStyle="stop" operator="between" allowBlank="1" showDropDown="0" showInputMessage="1" showErrorMessage="1" promptTitle="Thông tin liên lạc" prompt="* Nhập các thông tin liên lạc để liên lạc khi cần thiết" sqref="L283"/>
    <dataValidation type="none" errorStyle="stop" operator="between" allowBlank="1" showDropDown="0" showInputMessage="1" showErrorMessage="1" promptTitle="Thông tin liên lạc" prompt="* Nhập các thông tin liên lạc để liên lạc khi cần thiết" sqref="L284"/>
    <dataValidation type="none" errorStyle="stop" operator="between" allowBlank="1" showDropDown="0" showInputMessage="1" showErrorMessage="1" promptTitle="Thông tin liên lạc" prompt="* Nhập các thông tin liên lạc để liên lạc khi cần thiết" sqref="L285"/>
    <dataValidation type="none" errorStyle="stop" operator="between" allowBlank="1" showDropDown="0" showInputMessage="1" showErrorMessage="1" promptTitle="Thông tin liên lạc" prompt="* Nhập các thông tin liên lạc để liên lạc khi cần thiết" sqref="L286"/>
    <dataValidation type="none" errorStyle="stop" operator="between" allowBlank="1" showDropDown="0" showInputMessage="1" showErrorMessage="1" promptTitle="Thông tin liên lạc" prompt="* Nhập các thông tin liên lạc để liên lạc khi cần thiết" sqref="L287"/>
    <dataValidation type="none" errorStyle="stop" operator="between" allowBlank="1" showDropDown="0" showInputMessage="1" showErrorMessage="1" promptTitle="Thông tin liên lạc" prompt="* Nhập các thông tin liên lạc để liên lạc khi cần thiết" sqref="L288"/>
    <dataValidation type="none" errorStyle="stop" operator="between" allowBlank="1" showDropDown="0" showInputMessage="1" showErrorMessage="1" promptTitle="Thông tin liên lạc" prompt="* Nhập các thông tin liên lạc để liên lạc khi cần thiết" sqref="L289"/>
    <dataValidation type="none" errorStyle="stop" operator="between" allowBlank="1" showDropDown="0" showInputMessage="1" showErrorMessage="1" promptTitle="Thông tin liên lạc" prompt="* Nhập các thông tin liên lạc để liên lạc khi cần thiết" sqref="L290"/>
    <dataValidation type="none" errorStyle="stop" operator="between" allowBlank="1" showDropDown="0" showInputMessage="1" showErrorMessage="1" promptTitle="Thông tin liên lạc" prompt="* Nhập các thông tin liên lạc để liên lạc khi cần thiết" sqref="L291"/>
    <dataValidation type="none" errorStyle="stop" operator="between" allowBlank="1" showDropDown="0" showInputMessage="1" showErrorMessage="1" promptTitle="Thông tin liên lạc" prompt="* Nhập các thông tin liên lạc để liên lạc khi cần thiết" sqref="L292"/>
    <dataValidation type="none" errorStyle="stop" operator="between" allowBlank="1" showDropDown="0" showInputMessage="1" showErrorMessage="1" promptTitle="Thông tin liên lạc" prompt="* Nhập các thông tin liên lạc để liên lạc khi cần thiết" sqref="L293"/>
    <dataValidation type="none" errorStyle="stop" operator="between" allowBlank="1" showDropDown="0" showInputMessage="1" showErrorMessage="1" promptTitle="Thông tin liên lạc" prompt="* Nhập các thông tin liên lạc để liên lạc khi cần thiết" sqref="L294"/>
    <dataValidation type="none" errorStyle="stop" operator="between" allowBlank="1" showDropDown="0" showInputMessage="1" showErrorMessage="1" promptTitle="Thông tin liên lạc" prompt="* Nhập các thông tin liên lạc để liên lạc khi cần thiết" sqref="L295"/>
    <dataValidation type="none" errorStyle="stop" operator="between" allowBlank="1" showDropDown="0" showInputMessage="1" showErrorMessage="1" promptTitle="Thông tin liên lạc" prompt="* Nhập các thông tin liên lạc để liên lạc khi cần thiết" sqref="L296"/>
    <dataValidation type="none" errorStyle="stop" operator="between" allowBlank="1" showDropDown="0" showInputMessage="1" showErrorMessage="1" promptTitle="Thông tin liên lạc" prompt="* Nhập các thông tin liên lạc để liên lạc khi cần thiết" sqref="L297"/>
    <dataValidation type="none" errorStyle="stop" operator="between" allowBlank="1" showDropDown="0" showInputMessage="1" showErrorMessage="1" promptTitle="Thông tin liên lạc" prompt="* Nhập các thông tin liên lạc để liên lạc khi cần thiết" sqref="L298"/>
    <dataValidation type="none" errorStyle="stop" operator="between"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309"/>
    <dataValidation type="none" errorStyle="stop" operator="between"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310"/>
    <dataValidation type="none" errorStyle="stop" operator="between"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340"/>
    <dataValidation type="none" errorStyle="stop" operator="between"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341"/>
    <dataValidation type="none" errorStyle="stop" operator="between"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342"/>
    <dataValidation type="none" errorStyle="stop" operator="between"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343"/>
    <dataValidation type="none" errorStyle="stop" operator="between"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344"/>
    <dataValidation type="none" errorStyle="stop" operator="between"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345"/>
    <dataValidation type="none" errorStyle="stop" operator="between"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346"/>
    <dataValidation type="none" errorStyle="stop" operator="between"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263"/>
    <dataValidation type="none" errorStyle="stop" operator="between"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264"/>
    <dataValidation type="none" errorStyle="stop" operator="between"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265"/>
    <dataValidation type="none" errorStyle="stop" operator="between"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266"/>
    <dataValidation type="none" errorStyle="stop" operator="between"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267"/>
    <dataValidation type="none" errorStyle="stop" operator="between"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268"/>
    <dataValidation type="none" errorStyle="stop" operator="between"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269"/>
    <dataValidation type="none" errorStyle="stop" operator="between"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270"/>
    <dataValidation type="none" errorStyle="stop" operator="between"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271"/>
    <dataValidation type="none" errorStyle="stop" operator="between"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272"/>
    <dataValidation type="none" errorStyle="stop" operator="between"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273"/>
    <dataValidation type="none" errorStyle="stop" operator="between"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274"/>
    <dataValidation type="none" errorStyle="stop" operator="between"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275"/>
    <dataValidation type="none" errorStyle="stop" operator="between"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276"/>
    <dataValidation type="none" errorStyle="stop" operator="between"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277"/>
    <dataValidation type="none" errorStyle="stop" operator="between"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278"/>
    <dataValidation type="none" errorStyle="stop" operator="between"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279"/>
    <dataValidation type="none" errorStyle="stop" operator="between"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280"/>
    <dataValidation type="none" errorStyle="stop" operator="between"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281"/>
    <dataValidation type="none" errorStyle="stop" operator="between"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282"/>
    <dataValidation type="none" errorStyle="stop" operator="between"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283"/>
    <dataValidation type="none" errorStyle="stop" operator="between"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284"/>
    <dataValidation type="none" errorStyle="stop" operator="between"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285"/>
    <dataValidation type="none" errorStyle="stop" operator="between"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286"/>
    <dataValidation type="none" errorStyle="stop" operator="between"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287"/>
    <dataValidation type="none" errorStyle="stop" operator="between"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288"/>
    <dataValidation type="none" errorStyle="stop" operator="between"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289"/>
    <dataValidation type="none" errorStyle="stop" operator="between"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290"/>
    <dataValidation type="none" errorStyle="stop" operator="between"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291"/>
    <dataValidation type="none" errorStyle="stop" operator="between"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292"/>
    <dataValidation type="none" errorStyle="stop" operator="between"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293"/>
    <dataValidation type="none" errorStyle="stop" operator="between"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294"/>
    <dataValidation type="none" errorStyle="stop" operator="between"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295"/>
    <dataValidation type="none" errorStyle="stop" operator="between"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296"/>
    <dataValidation type="none" errorStyle="stop" operator="between"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297"/>
    <dataValidation type="none" errorStyle="stop" operator="between"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298"/>
  </dataValidations>
  <printOptions gridLines="false" gridLinesSet="true"/>
  <pageMargins left="0.26" right="0.25" top="0.35" bottom="0.23" header="0.31" footer="0.19"/>
  <pageSetup paperSize="9" orientation="landscape" scale="85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R28"/>
  <sheetViews>
    <sheetView tabSelected="0" workbookViewId="0" showGridLines="true" showRowColHeaders="1">
      <selection activeCell="C7" sqref="C7"/>
    </sheetView>
  </sheetViews>
  <sheetFormatPr customHeight="true" defaultRowHeight="15" defaultColWidth="9" outlineLevelRow="0" outlineLevelCol="0"/>
  <cols>
    <col min="1" max="1" width="6" customWidth="true" style="13"/>
    <col min="2" max="2" width="28.25" customWidth="true" style="13"/>
    <col min="3" max="3" width="8.625" customWidth="true" style="13"/>
    <col min="4" max="4" width="8.625" customWidth="true" style="13"/>
    <col min="5" max="5" width="8.625" customWidth="true" style="13"/>
    <col min="6" max="6" width="8.625" customWidth="true" style="13"/>
    <col min="7" max="7" width="8.625" customWidth="true" style="13"/>
    <col min="8" max="8" width="8.625" customWidth="true" style="13"/>
    <col min="9" max="9" width="8.625" customWidth="true" style="13"/>
    <col min="10" max="10" width="8.625" customWidth="true" style="13"/>
    <col min="11" max="11" width="8.625" customWidth="true" style="13"/>
  </cols>
  <sheetData>
    <row r="1" spans="1:18" customHeight="1" ht="15">
      <c r="A1" s="6" t="s">
        <v>0</v>
      </c>
      <c r="B1" s="6"/>
      <c r="C1" s="6"/>
      <c r="G1" s="451"/>
      <c r="H1" s="451"/>
      <c r="J1" s="451" t="s">
        <v>1045</v>
      </c>
      <c r="K1" s="451"/>
    </row>
    <row r="2" spans="1:18" customHeight="1" ht="15.75">
      <c r="A2" s="444" t="s">
        <v>2</v>
      </c>
      <c r="B2" s="444"/>
      <c r="C2" s="444"/>
      <c r="D2" s="444"/>
      <c r="Q2" s="14"/>
    </row>
    <row r="3" spans="1:18" customHeight="1" ht="18.75">
      <c r="A3" s="30" t="s">
        <v>1046</v>
      </c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</row>
    <row r="4" spans="1:18" customHeight="1" ht="23.25">
      <c r="A4" s="448" t="s">
        <v>1047</v>
      </c>
      <c r="B4" s="448"/>
      <c r="C4" s="448"/>
      <c r="D4" s="448"/>
      <c r="E4" s="448"/>
      <c r="F4" s="448"/>
      <c r="G4" s="448"/>
      <c r="H4" s="448"/>
      <c r="I4" s="448"/>
      <c r="J4" s="448"/>
      <c r="K4" s="448"/>
      <c r="L4" s="448"/>
    </row>
    <row r="6" spans="1:18" customHeight="1" ht="43.5" s="77" customFormat="1">
      <c r="A6" s="18" t="s">
        <v>5</v>
      </c>
      <c r="B6" s="18" t="s">
        <v>1048</v>
      </c>
      <c r="C6" s="18" t="s">
        <v>1049</v>
      </c>
      <c r="D6" s="18"/>
      <c r="E6" s="18"/>
      <c r="F6" s="18" t="s">
        <v>1050</v>
      </c>
      <c r="G6" s="18"/>
      <c r="H6" s="18"/>
      <c r="I6" s="18" t="s">
        <v>1051</v>
      </c>
      <c r="J6" s="18"/>
      <c r="K6" s="18"/>
      <c r="L6" s="302" t="s">
        <v>1052</v>
      </c>
    </row>
    <row r="7" spans="1:18" customHeight="1" ht="40.5" s="77" customFormat="1">
      <c r="A7" s="18"/>
      <c r="B7" s="18"/>
      <c r="C7" s="18" t="s">
        <v>1053</v>
      </c>
      <c r="D7" s="18" t="s">
        <v>1054</v>
      </c>
      <c r="E7" s="18"/>
      <c r="F7" s="26" t="s">
        <v>1055</v>
      </c>
      <c r="G7" s="449" t="s">
        <v>1054</v>
      </c>
      <c r="H7" s="449"/>
      <c r="I7" s="26" t="s">
        <v>1055</v>
      </c>
      <c r="J7" s="449" t="s">
        <v>1054</v>
      </c>
      <c r="K7" s="449"/>
      <c r="L7" s="302"/>
      <c r="R7" s="77" t="s">
        <v>925</v>
      </c>
    </row>
    <row r="8" spans="1:18" customHeight="1" ht="18" s="77" customFormat="1">
      <c r="A8" s="18"/>
      <c r="B8" s="18"/>
      <c r="C8" s="18"/>
      <c r="D8" s="48" t="s">
        <v>1056</v>
      </c>
      <c r="E8" s="48" t="s">
        <v>1057</v>
      </c>
      <c r="F8" s="26"/>
      <c r="G8" s="48" t="s">
        <v>1056</v>
      </c>
      <c r="H8" s="48" t="s">
        <v>1057</v>
      </c>
      <c r="I8" s="26"/>
      <c r="J8" s="48" t="s">
        <v>1056</v>
      </c>
      <c r="K8" s="48" t="s">
        <v>1057</v>
      </c>
      <c r="L8" s="302"/>
    </row>
    <row r="9" spans="1:18" customHeight="1" ht="37.5" s="77" customFormat="1">
      <c r="A9" s="78" t="s">
        <v>27</v>
      </c>
      <c r="B9" s="79" t="s">
        <v>1058</v>
      </c>
      <c r="C9" s="49" t="str">
        <f>SUM(C10:C14)</f>
        <v>0</v>
      </c>
      <c r="D9" s="49" t="str">
        <f>SUM(D10:D14)</f>
        <v>0</v>
      </c>
      <c r="E9" s="48"/>
      <c r="F9" s="264" t="str">
        <f>SUM(F11:F14)</f>
        <v>0</v>
      </c>
      <c r="G9" s="264" t="str">
        <f>SUM(G11:G14)</f>
        <v>0</v>
      </c>
      <c r="H9" s="264"/>
      <c r="I9" s="264" t="str">
        <f>SUM(I11:I14)</f>
        <v>0</v>
      </c>
      <c r="J9" s="264" t="str">
        <f>SUM(J11:J14)</f>
        <v>0</v>
      </c>
      <c r="K9" s="48"/>
      <c r="L9" s="48"/>
    </row>
    <row r="10" spans="1:18" customHeight="1" ht="15.75" s="77" customFormat="1">
      <c r="A10" s="76" t="s">
        <v>31</v>
      </c>
      <c r="B10" s="80" t="s">
        <v>30</v>
      </c>
      <c r="C10" s="76"/>
      <c r="D10" s="76"/>
      <c r="E10" s="76"/>
      <c r="F10" s="76"/>
      <c r="G10" s="76"/>
      <c r="H10" s="76"/>
      <c r="I10" s="76"/>
      <c r="J10" s="76"/>
      <c r="K10" s="76"/>
      <c r="L10" s="76"/>
    </row>
    <row r="11" spans="1:18" customHeight="1" ht="15" s="85" customFormat="1">
      <c r="A11" s="81">
        <v>1</v>
      </c>
      <c r="B11" s="82" t="s">
        <v>1059</v>
      </c>
      <c r="C11" s="83">
        <v>103</v>
      </c>
      <c r="D11" s="83">
        <v>103</v>
      </c>
      <c r="E11" s="83"/>
      <c r="F11" s="84">
        <v>69</v>
      </c>
      <c r="G11" s="84">
        <v>69</v>
      </c>
      <c r="H11" s="84"/>
      <c r="I11" s="84">
        <v>17</v>
      </c>
      <c r="J11" s="84">
        <v>17</v>
      </c>
      <c r="K11" s="84"/>
      <c r="L11" s="84"/>
    </row>
    <row r="12" spans="1:18" customHeight="1" ht="15" s="89" customFormat="1">
      <c r="A12" s="86">
        <v>2</v>
      </c>
      <c r="B12" s="87" t="s">
        <v>1060</v>
      </c>
      <c r="C12" s="88">
        <v>120</v>
      </c>
      <c r="D12" s="88">
        <v>120</v>
      </c>
      <c r="E12" s="88"/>
      <c r="F12" s="88">
        <v>77</v>
      </c>
      <c r="G12" s="88">
        <v>77</v>
      </c>
      <c r="H12" s="88"/>
      <c r="I12" s="88">
        <v>27</v>
      </c>
      <c r="J12" s="88">
        <v>27</v>
      </c>
      <c r="K12" s="88"/>
      <c r="L12" s="88"/>
    </row>
    <row r="13" spans="1:18" customHeight="1" ht="15" s="91" customFormat="1">
      <c r="A13" s="86">
        <v>3</v>
      </c>
      <c r="B13" s="87" t="s">
        <v>1061</v>
      </c>
      <c r="C13" s="88">
        <v>103</v>
      </c>
      <c r="D13" s="88">
        <v>103</v>
      </c>
      <c r="E13" s="88"/>
      <c r="F13" s="90">
        <v>64</v>
      </c>
      <c r="G13" s="90">
        <v>64</v>
      </c>
      <c r="H13" s="90"/>
      <c r="I13" s="90"/>
      <c r="J13" s="90"/>
      <c r="K13" s="90"/>
      <c r="L13" s="90"/>
    </row>
    <row r="14" spans="1:18" customHeight="1" ht="15" s="92" customFormat="1">
      <c r="A14" s="86">
        <v>4</v>
      </c>
      <c r="B14" s="87" t="s">
        <v>1062</v>
      </c>
      <c r="C14" s="88">
        <v>112</v>
      </c>
      <c r="D14" s="88">
        <v>112</v>
      </c>
      <c r="E14" s="88"/>
      <c r="F14" s="90">
        <v>76</v>
      </c>
      <c r="G14" s="90">
        <v>76</v>
      </c>
      <c r="H14" s="90"/>
      <c r="I14" s="90"/>
      <c r="J14" s="90"/>
      <c r="K14" s="90"/>
      <c r="L14" s="90"/>
    </row>
    <row r="15" spans="1:18" customHeight="1" ht="15" s="85" customFormat="1">
      <c r="A15" s="93"/>
      <c r="B15" s="94"/>
      <c r="C15" s="95"/>
      <c r="D15" s="95"/>
      <c r="E15" s="95"/>
      <c r="F15" s="95"/>
      <c r="G15" s="95"/>
      <c r="H15" s="95"/>
      <c r="I15" s="95"/>
      <c r="J15" s="95"/>
      <c r="K15" s="95"/>
      <c r="L15" s="95"/>
      <c r="N15" s="85">
        <v>109</v>
      </c>
    </row>
    <row r="16" spans="1:18" customHeight="1" ht="14.25" s="98" customFormat="1">
      <c r="A16" s="96" t="s">
        <v>654</v>
      </c>
      <c r="B16" s="97" t="s">
        <v>1063</v>
      </c>
      <c r="C16" s="96"/>
      <c r="D16" s="96"/>
      <c r="E16" s="96"/>
      <c r="F16" s="96"/>
      <c r="G16" s="96"/>
      <c r="H16" s="96"/>
      <c r="I16" s="96"/>
      <c r="J16" s="96"/>
      <c r="K16" s="96"/>
      <c r="L16" s="96"/>
    </row>
    <row r="17" spans="1:18" customHeight="1" ht="15" s="98" customFormat="1">
      <c r="A17" s="99"/>
      <c r="B17" s="17"/>
      <c r="C17" s="95"/>
      <c r="D17" s="95"/>
      <c r="E17" s="95"/>
      <c r="F17" s="95"/>
      <c r="G17" s="95"/>
      <c r="H17" s="95"/>
      <c r="I17" s="95"/>
      <c r="J17" s="95"/>
      <c r="K17" s="95"/>
      <c r="L17" s="95"/>
    </row>
    <row r="18" spans="1:18" customHeight="1" ht="31.5" s="98" customFormat="1">
      <c r="A18" s="78" t="s">
        <v>660</v>
      </c>
      <c r="B18" s="97" t="s">
        <v>1064</v>
      </c>
      <c r="C18" s="100"/>
      <c r="D18" s="100"/>
      <c r="E18" s="96"/>
      <c r="F18" s="291">
        <v>82</v>
      </c>
      <c r="G18" s="291">
        <v>82</v>
      </c>
      <c r="H18" s="291"/>
      <c r="I18" s="291">
        <v>39</v>
      </c>
      <c r="J18" s="291">
        <v>39</v>
      </c>
      <c r="K18" s="96"/>
      <c r="L18" s="96"/>
    </row>
    <row r="19" spans="1:18" customHeight="1" ht="15" s="98" customFormat="1">
      <c r="A19" s="81">
        <v>1</v>
      </c>
      <c r="B19" s="82" t="s">
        <v>1059</v>
      </c>
      <c r="C19" s="83">
        <v>123</v>
      </c>
      <c r="D19" s="83">
        <v>123</v>
      </c>
      <c r="E19" s="83"/>
      <c r="F19" s="83">
        <v>82</v>
      </c>
      <c r="G19" s="83">
        <v>82</v>
      </c>
      <c r="H19" s="83"/>
      <c r="I19" s="83">
        <v>39</v>
      </c>
      <c r="J19" s="83">
        <v>39</v>
      </c>
      <c r="K19" s="83"/>
      <c r="L19" s="83"/>
    </row>
    <row r="20" spans="1:18" customHeight="1" ht="15" s="98" customFormat="1">
      <c r="A20" s="93">
        <v>2</v>
      </c>
      <c r="B20" s="101" t="s">
        <v>1065</v>
      </c>
      <c r="C20" s="95"/>
      <c r="D20" s="95"/>
      <c r="E20" s="95"/>
      <c r="F20" s="102"/>
      <c r="G20" s="102"/>
      <c r="H20" s="102"/>
      <c r="I20" s="102"/>
      <c r="J20" s="102"/>
      <c r="K20" s="102"/>
      <c r="L20" s="102"/>
    </row>
    <row r="21" spans="1:18" customHeight="1" ht="15" s="98" customFormat="1">
      <c r="A21" s="103"/>
      <c r="B21" s="104" t="s">
        <v>1066</v>
      </c>
      <c r="C21" s="96" t="str">
        <f>C9+C19</f>
        <v>0</v>
      </c>
      <c r="D21" s="96" t="str">
        <f>D9+D19</f>
        <v>0</v>
      </c>
      <c r="E21" s="96"/>
      <c r="F21" s="79" t="str">
        <f>F9+F18</f>
        <v>0</v>
      </c>
      <c r="G21" s="79" t="str">
        <f>G9+G18</f>
        <v>0</v>
      </c>
      <c r="H21" s="105"/>
      <c r="I21" s="79" t="str">
        <f>I9+I18</f>
        <v>0</v>
      </c>
      <c r="J21" s="79" t="str">
        <f>J9+J18</f>
        <v>0</v>
      </c>
      <c r="K21" s="105"/>
      <c r="L21" s="105"/>
    </row>
    <row r="22" spans="1:18" customHeight="1" ht="16.5">
      <c r="B22" s="106"/>
      <c r="E22" s="447" t="s">
        <v>1038</v>
      </c>
      <c r="F22" s="447"/>
      <c r="G22" s="447"/>
      <c r="H22" s="447"/>
      <c r="I22" s="447"/>
      <c r="J22" s="447"/>
      <c r="K22" s="447"/>
      <c r="L22" s="447"/>
    </row>
    <row r="23" spans="1:18" customHeight="1" ht="23.25">
      <c r="A23" s="107"/>
      <c r="B23" s="77" t="s">
        <v>1039</v>
      </c>
      <c r="C23" s="450" t="s">
        <v>1040</v>
      </c>
      <c r="D23" s="450"/>
      <c r="E23" s="450"/>
      <c r="F23" s="14"/>
      <c r="G23" s="15"/>
      <c r="H23" s="14"/>
      <c r="I23" s="14"/>
      <c r="J23" s="15" t="s">
        <v>1041</v>
      </c>
      <c r="K23" s="14"/>
    </row>
    <row r="24" spans="1:18" customHeight="1" ht="19.5">
      <c r="B24" s="16" t="s">
        <v>1042</v>
      </c>
      <c r="C24" s="16" t="s">
        <v>1042</v>
      </c>
      <c r="D24" s="16"/>
      <c r="E24" s="16"/>
      <c r="G24" s="16"/>
      <c r="J24" s="16" t="s">
        <v>1043</v>
      </c>
    </row>
    <row r="25" spans="1:18" customHeight="1" ht="15.75">
      <c r="B25" s="16"/>
      <c r="C25" s="16"/>
      <c r="D25" s="16"/>
    </row>
    <row r="28" spans="1:18" customHeight="1" ht="15.75">
      <c r="A28" s="5"/>
      <c r="B28" s="5"/>
      <c r="C28" s="5"/>
      <c r="D28" s="108"/>
      <c r="F28" s="23"/>
      <c r="G28" s="23"/>
      <c r="H28" s="23"/>
      <c r="I28" s="23" t="s">
        <v>1044</v>
      </c>
      <c r="J28" s="23"/>
      <c r="K28" s="23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G1:H1"/>
    <mergeCell ref="F6:H6"/>
    <mergeCell ref="J1:K1"/>
    <mergeCell ref="I6:K6"/>
    <mergeCell ref="I7:I8"/>
    <mergeCell ref="J7:K7"/>
    <mergeCell ref="F7:F8"/>
    <mergeCell ref="B25:D25"/>
    <mergeCell ref="A28:C28"/>
    <mergeCell ref="A1:C1"/>
    <mergeCell ref="A2:D2"/>
    <mergeCell ref="A6:A8"/>
    <mergeCell ref="B6:B8"/>
    <mergeCell ref="C23:E23"/>
    <mergeCell ref="C24:E24"/>
    <mergeCell ref="F28:H28"/>
    <mergeCell ref="I28:K28"/>
    <mergeCell ref="L6:L8"/>
    <mergeCell ref="E22:L22"/>
    <mergeCell ref="A4:L4"/>
    <mergeCell ref="A3:L3"/>
    <mergeCell ref="G7:H7"/>
    <mergeCell ref="C6:E6"/>
    <mergeCell ref="D7:E7"/>
    <mergeCell ref="C7:C8"/>
  </mergeCells>
  <printOptions gridLines="false" gridLinesSet="true"/>
  <pageMargins left="0.76" right="0.22" top="0.53" bottom="0.2" header="0.2" footer="0.2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J64"/>
  <sheetViews>
    <sheetView tabSelected="0" workbookViewId="0" showGridLines="true" showRowColHeaders="1">
      <selection activeCell="F57" sqref="F57"/>
    </sheetView>
  </sheetViews>
  <sheetFormatPr customHeight="true" defaultRowHeight="12.75" defaultColWidth="9" outlineLevelRow="0" outlineLevelCol="0"/>
  <cols>
    <col min="1" max="1" width="3.875" customWidth="true" style="65"/>
    <col min="2" max="2" width="23.5" customWidth="true" style="65"/>
    <col min="3" max="3" width="10.25" customWidth="true" style="71"/>
    <col min="4" max="4" width="11.375" customWidth="true" style="71"/>
    <col min="5" max="5" width="5.75" customWidth="true" style="65"/>
    <col min="6" max="6" width="6.875" customWidth="true" style="65"/>
    <col min="7" max="7" width="17.875" customWidth="true" style="65"/>
    <col min="8" max="8" width="10.125" customWidth="true" style="65"/>
    <col min="9" max="9" width="10.875" customWidth="true" style="68"/>
  </cols>
  <sheetData>
    <row r="1" spans="1:10" customHeight="1" ht="15" s="60" customFormat="1">
      <c r="A1" s="453" t="s">
        <v>1067</v>
      </c>
      <c r="B1" s="453"/>
      <c r="C1" s="453"/>
      <c r="D1" s="453"/>
      <c r="E1" s="59"/>
      <c r="F1" s="59"/>
      <c r="G1" s="5" t="s">
        <v>1068</v>
      </c>
      <c r="H1" s="5"/>
      <c r="I1" s="5"/>
    </row>
    <row r="2" spans="1:10" customHeight="1" ht="15" s="60" customFormat="1">
      <c r="A2" s="5" t="s">
        <v>2</v>
      </c>
      <c r="B2" s="5"/>
      <c r="C2" s="5"/>
      <c r="D2" s="5"/>
      <c r="E2" s="61"/>
      <c r="F2" s="61"/>
      <c r="G2" s="5"/>
      <c r="H2" s="5"/>
      <c r="I2" s="5"/>
    </row>
    <row r="3" spans="1:10" customHeight="1" ht="7.5" s="64" customFormat="1">
      <c r="A3" s="62" t="s">
        <v>1069</v>
      </c>
      <c r="B3" s="62"/>
      <c r="C3" s="62"/>
      <c r="D3" s="62"/>
      <c r="E3" s="62"/>
      <c r="F3" s="63"/>
      <c r="G3" s="62"/>
      <c r="H3" s="62"/>
      <c r="I3" s="62"/>
    </row>
    <row r="4" spans="1:10" customHeight="1" ht="25.5">
      <c r="A4" s="448" t="s">
        <v>3</v>
      </c>
      <c r="B4" s="448"/>
      <c r="C4" s="448"/>
      <c r="D4" s="448"/>
      <c r="E4" s="448"/>
      <c r="F4" s="448"/>
      <c r="G4" s="448"/>
      <c r="H4" s="448"/>
      <c r="I4" s="448"/>
    </row>
    <row r="5" spans="1:10" customHeight="1" ht="43.5">
      <c r="A5" s="448" t="s">
        <v>1070</v>
      </c>
      <c r="B5" s="448"/>
      <c r="C5" s="448"/>
      <c r="D5" s="448"/>
      <c r="E5" s="448"/>
      <c r="F5" s="448"/>
      <c r="G5" s="448"/>
      <c r="H5" s="448"/>
      <c r="I5" s="448"/>
    </row>
    <row r="6" spans="1:10" customHeight="1" ht="13.5">
      <c r="A6" s="66"/>
      <c r="C6" s="67"/>
      <c r="D6" s="67"/>
      <c r="E6" s="66"/>
      <c r="F6" s="66"/>
      <c r="G6" s="66"/>
      <c r="H6" s="66"/>
    </row>
    <row r="7" spans="1:10" customHeight="1" ht="48">
      <c r="A7" s="26" t="s">
        <v>1071</v>
      </c>
      <c r="B7" s="26" t="s">
        <v>6</v>
      </c>
      <c r="C7" s="69" t="s">
        <v>1072</v>
      </c>
      <c r="D7" s="69"/>
      <c r="E7" s="26" t="s">
        <v>7</v>
      </c>
      <c r="F7" s="26" t="s">
        <v>1073</v>
      </c>
      <c r="G7" s="26" t="s">
        <v>1074</v>
      </c>
      <c r="H7" s="26" t="s">
        <v>1075</v>
      </c>
      <c r="I7" s="26"/>
    </row>
    <row r="8" spans="1:10" customHeight="1" ht="35.25">
      <c r="A8" s="26"/>
      <c r="B8" s="26"/>
      <c r="C8" s="69" t="s">
        <v>36</v>
      </c>
      <c r="D8" s="69" t="s">
        <v>19</v>
      </c>
      <c r="E8" s="26"/>
      <c r="F8" s="26"/>
      <c r="G8" s="26"/>
      <c r="H8" s="164" t="s">
        <v>22</v>
      </c>
      <c r="I8" s="164" t="s">
        <v>23</v>
      </c>
    </row>
    <row r="9" spans="1:10" customHeight="1" ht="22.5" s="70" customFormat="1">
      <c r="A9" s="166" t="s">
        <v>31</v>
      </c>
      <c r="B9" s="167" t="s">
        <v>1076</v>
      </c>
      <c r="C9" s="168"/>
      <c r="D9" s="168"/>
      <c r="E9" s="169"/>
      <c r="F9" s="166"/>
      <c r="G9" s="167"/>
      <c r="H9" s="167"/>
      <c r="I9" s="170"/>
    </row>
    <row r="10" spans="1:10" customHeight="1" ht="22.5" s="209" customFormat="1">
      <c r="A10" s="349">
        <v>1</v>
      </c>
      <c r="B10" s="199" t="s">
        <v>80</v>
      </c>
      <c r="C10" s="202" t="s">
        <v>1077</v>
      </c>
      <c r="D10" s="191"/>
      <c r="E10" s="192" t="s">
        <v>664</v>
      </c>
      <c r="F10" s="190" t="s">
        <v>59</v>
      </c>
      <c r="G10" s="199" t="s">
        <v>1078</v>
      </c>
      <c r="H10" s="199" t="s">
        <v>1079</v>
      </c>
      <c r="I10" s="190" t="s">
        <v>41</v>
      </c>
    </row>
    <row r="11" spans="1:10" customHeight="1" ht="22.5" s="344" customFormat="1">
      <c r="A11" s="339">
        <v>2</v>
      </c>
      <c r="B11" s="351" t="s">
        <v>1080</v>
      </c>
      <c r="C11" s="341"/>
      <c r="D11" s="352" t="s">
        <v>1081</v>
      </c>
      <c r="E11" s="343" t="s">
        <v>664</v>
      </c>
      <c r="F11" s="339" t="s">
        <v>375</v>
      </c>
      <c r="G11" s="353" t="s">
        <v>1082</v>
      </c>
      <c r="H11" s="351" t="s">
        <v>711</v>
      </c>
      <c r="I11" s="339" t="s">
        <v>41</v>
      </c>
    </row>
    <row r="12" spans="1:10" customHeight="1" ht="22.5" s="209" customFormat="1">
      <c r="A12" s="339">
        <v>3</v>
      </c>
      <c r="B12" s="200" t="s">
        <v>1083</v>
      </c>
      <c r="C12" s="203" t="s">
        <v>1084</v>
      </c>
      <c r="D12" s="196"/>
      <c r="E12" s="195" t="s">
        <v>664</v>
      </c>
      <c r="F12" s="193" t="s">
        <v>59</v>
      </c>
      <c r="G12" s="201" t="s">
        <v>1085</v>
      </c>
      <c r="H12" s="200" t="s">
        <v>711</v>
      </c>
      <c r="I12" s="193" t="s">
        <v>41</v>
      </c>
      <c r="J12" s="344"/>
    </row>
    <row r="13" spans="1:10" customHeight="1" ht="22.5" s="207" customFormat="1">
      <c r="A13" s="339">
        <v>4</v>
      </c>
      <c r="B13" s="354" t="s">
        <v>1086</v>
      </c>
      <c r="C13" s="355"/>
      <c r="D13" s="356" t="s">
        <v>1087</v>
      </c>
      <c r="E13" s="357" t="s">
        <v>664</v>
      </c>
      <c r="F13" s="355" t="s">
        <v>375</v>
      </c>
      <c r="G13" s="358" t="s">
        <v>1088</v>
      </c>
      <c r="H13" s="359" t="s">
        <v>711</v>
      </c>
      <c r="I13" s="355" t="s">
        <v>41</v>
      </c>
      <c r="J13" s="344"/>
    </row>
    <row r="14" spans="1:10" customHeight="1" ht="22.5" s="209" customFormat="1">
      <c r="A14" s="339">
        <v>5</v>
      </c>
      <c r="B14" s="200" t="s">
        <v>1089</v>
      </c>
      <c r="C14" s="205" t="s">
        <v>676</v>
      </c>
      <c r="D14" s="194"/>
      <c r="E14" s="195" t="s">
        <v>664</v>
      </c>
      <c r="F14" s="193" t="s">
        <v>59</v>
      </c>
      <c r="G14" s="201" t="s">
        <v>1090</v>
      </c>
      <c r="H14" s="200" t="s">
        <v>711</v>
      </c>
      <c r="I14" s="193" t="s">
        <v>41</v>
      </c>
    </row>
    <row r="15" spans="1:10" customHeight="1" ht="22.5" s="209" customFormat="1">
      <c r="A15" s="339">
        <v>6</v>
      </c>
      <c r="B15" s="200" t="s">
        <v>1091</v>
      </c>
      <c r="C15" s="204"/>
      <c r="D15" s="205" t="s">
        <v>1092</v>
      </c>
      <c r="E15" s="195" t="s">
        <v>664</v>
      </c>
      <c r="F15" s="193" t="s">
        <v>576</v>
      </c>
      <c r="G15" s="201" t="s">
        <v>1093</v>
      </c>
      <c r="H15" s="200" t="s">
        <v>711</v>
      </c>
      <c r="I15" s="193" t="s">
        <v>41</v>
      </c>
    </row>
    <row r="16" spans="1:10" customHeight="1" ht="22.5" s="209" customFormat="1">
      <c r="A16" s="339">
        <v>7</v>
      </c>
      <c r="B16" s="265" t="s">
        <v>1094</v>
      </c>
      <c r="C16" s="266"/>
      <c r="D16" s="266">
        <v>41426</v>
      </c>
      <c r="E16" s="195" t="s">
        <v>34</v>
      </c>
      <c r="F16" s="193" t="s">
        <v>59</v>
      </c>
      <c r="G16" s="210" t="s">
        <v>1095</v>
      </c>
      <c r="H16" s="210" t="s">
        <v>711</v>
      </c>
      <c r="I16" s="193" t="s">
        <v>41</v>
      </c>
    </row>
    <row r="17" spans="1:10" customHeight="1" ht="22.5" s="209" customFormat="1">
      <c r="A17" s="339">
        <v>8</v>
      </c>
      <c r="B17" s="267" t="s">
        <v>1096</v>
      </c>
      <c r="C17" s="268" t="s">
        <v>1097</v>
      </c>
      <c r="D17" s="268"/>
      <c r="E17" s="195" t="s">
        <v>34</v>
      </c>
      <c r="F17" s="193" t="s">
        <v>375</v>
      </c>
      <c r="G17" s="269" t="s">
        <v>1098</v>
      </c>
      <c r="H17" s="210" t="s">
        <v>711</v>
      </c>
      <c r="I17" s="193" t="s">
        <v>41</v>
      </c>
    </row>
    <row r="18" spans="1:10" customHeight="1" ht="22.5" s="209" customFormat="1">
      <c r="A18" s="339">
        <v>9</v>
      </c>
      <c r="B18" s="210" t="s">
        <v>1099</v>
      </c>
      <c r="C18" s="194" t="s">
        <v>1100</v>
      </c>
      <c r="D18" s="270"/>
      <c r="E18" s="195" t="s">
        <v>34</v>
      </c>
      <c r="F18" s="193" t="s">
        <v>375</v>
      </c>
      <c r="G18" s="210" t="s">
        <v>1101</v>
      </c>
      <c r="H18" s="210" t="s">
        <v>711</v>
      </c>
      <c r="I18" s="193" t="s">
        <v>41</v>
      </c>
    </row>
    <row r="19" spans="1:10" customHeight="1" ht="22.5" s="209" customFormat="1">
      <c r="A19" s="339">
        <v>10</v>
      </c>
      <c r="B19" s="210" t="s">
        <v>952</v>
      </c>
      <c r="C19" s="194" t="s">
        <v>1102</v>
      </c>
      <c r="D19" s="270"/>
      <c r="E19" s="195" t="s">
        <v>34</v>
      </c>
      <c r="F19" s="193" t="s">
        <v>59</v>
      </c>
      <c r="G19" s="210" t="s">
        <v>1103</v>
      </c>
      <c r="H19" s="210" t="s">
        <v>711</v>
      </c>
      <c r="I19" s="193" t="s">
        <v>41</v>
      </c>
    </row>
    <row r="20" spans="1:10" customHeight="1" ht="22.5" s="209" customFormat="1">
      <c r="A20" s="339">
        <v>11</v>
      </c>
      <c r="B20" s="265" t="s">
        <v>1104</v>
      </c>
      <c r="C20" s="271"/>
      <c r="D20" s="271" t="s">
        <v>1105</v>
      </c>
      <c r="E20" s="195" t="s">
        <v>34</v>
      </c>
      <c r="F20" s="193" t="s">
        <v>59</v>
      </c>
      <c r="G20" s="265" t="s">
        <v>1106</v>
      </c>
      <c r="H20" s="265" t="s">
        <v>711</v>
      </c>
      <c r="I20" s="193" t="s">
        <v>41</v>
      </c>
    </row>
    <row r="21" spans="1:10" customHeight="1" ht="22.5" s="209" customFormat="1">
      <c r="A21" s="339">
        <v>12</v>
      </c>
      <c r="B21" s="265" t="s">
        <v>1107</v>
      </c>
      <c r="C21" s="271"/>
      <c r="D21" s="271" t="s">
        <v>1108</v>
      </c>
      <c r="E21" s="195" t="s">
        <v>34</v>
      </c>
      <c r="F21" s="193" t="s">
        <v>59</v>
      </c>
      <c r="G21" s="265" t="s">
        <v>1109</v>
      </c>
      <c r="H21" s="265" t="s">
        <v>711</v>
      </c>
      <c r="I21" s="193" t="s">
        <v>41</v>
      </c>
    </row>
    <row r="22" spans="1:10" customHeight="1" ht="22.5" s="209" customFormat="1">
      <c r="A22" s="339">
        <v>13</v>
      </c>
      <c r="B22" s="265" t="s">
        <v>1110</v>
      </c>
      <c r="C22" s="194" t="s">
        <v>1111</v>
      </c>
      <c r="D22" s="196"/>
      <c r="E22" s="195" t="s">
        <v>783</v>
      </c>
      <c r="F22" s="193" t="s">
        <v>59</v>
      </c>
      <c r="G22" s="210" t="s">
        <v>1112</v>
      </c>
      <c r="H22" s="210" t="s">
        <v>1079</v>
      </c>
      <c r="I22" s="193" t="s">
        <v>41</v>
      </c>
    </row>
    <row r="23" spans="1:10" customHeight="1" ht="22.5" s="209" customFormat="1">
      <c r="A23" s="339">
        <v>14</v>
      </c>
      <c r="B23" s="210" t="s">
        <v>1113</v>
      </c>
      <c r="C23" s="194" t="s">
        <v>1114</v>
      </c>
      <c r="D23" s="270"/>
      <c r="E23" s="195" t="s">
        <v>783</v>
      </c>
      <c r="F23" s="193" t="s">
        <v>59</v>
      </c>
      <c r="G23" s="210" t="s">
        <v>1115</v>
      </c>
      <c r="H23" s="210" t="s">
        <v>1079</v>
      </c>
      <c r="I23" s="193" t="s">
        <v>41</v>
      </c>
    </row>
    <row r="24" spans="1:10" customHeight="1" ht="22.5" s="209" customFormat="1">
      <c r="A24" s="339">
        <v>15</v>
      </c>
      <c r="B24" s="210" t="s">
        <v>1116</v>
      </c>
      <c r="C24" s="194"/>
      <c r="D24" s="270">
        <v>41370</v>
      </c>
      <c r="E24" s="195" t="s">
        <v>783</v>
      </c>
      <c r="F24" s="193" t="s">
        <v>59</v>
      </c>
      <c r="G24" s="210" t="s">
        <v>82</v>
      </c>
      <c r="H24" s="210" t="s">
        <v>196</v>
      </c>
      <c r="I24" s="193" t="s">
        <v>41</v>
      </c>
    </row>
    <row r="25" spans="1:10" customHeight="1" ht="22.5" s="209" customFormat="1">
      <c r="A25" s="339">
        <v>16</v>
      </c>
      <c r="B25" s="210" t="s">
        <v>1117</v>
      </c>
      <c r="C25" s="194" t="s">
        <v>1118</v>
      </c>
      <c r="D25" s="270"/>
      <c r="E25" s="195" t="s">
        <v>783</v>
      </c>
      <c r="F25" s="193" t="s">
        <v>375</v>
      </c>
      <c r="G25" s="210" t="s">
        <v>1119</v>
      </c>
      <c r="H25" s="210" t="s">
        <v>711</v>
      </c>
      <c r="I25" s="193" t="s">
        <v>41</v>
      </c>
    </row>
    <row r="26" spans="1:10" customHeight="1" ht="22.5" s="209" customFormat="1">
      <c r="A26" s="339">
        <v>17</v>
      </c>
      <c r="B26" s="210" t="s">
        <v>1120</v>
      </c>
      <c r="C26" s="194"/>
      <c r="D26" s="270">
        <v>41578</v>
      </c>
      <c r="E26" s="195" t="s">
        <v>783</v>
      </c>
      <c r="F26" s="193" t="s">
        <v>375</v>
      </c>
      <c r="G26" s="210" t="s">
        <v>1121</v>
      </c>
      <c r="H26" s="210" t="s">
        <v>711</v>
      </c>
      <c r="I26" s="193" t="s">
        <v>41</v>
      </c>
    </row>
    <row r="27" spans="1:10" customHeight="1" ht="22.5" s="209" customFormat="1">
      <c r="A27" s="339">
        <v>18</v>
      </c>
      <c r="B27" s="272" t="s">
        <v>1122</v>
      </c>
      <c r="C27" s="194" t="s">
        <v>1123</v>
      </c>
      <c r="D27" s="196"/>
      <c r="E27" s="195" t="s">
        <v>44</v>
      </c>
      <c r="F27" s="193" t="s">
        <v>375</v>
      </c>
      <c r="G27" s="272" t="s">
        <v>1124</v>
      </c>
      <c r="H27" s="210" t="s">
        <v>711</v>
      </c>
      <c r="I27" s="193" t="s">
        <v>41</v>
      </c>
    </row>
    <row r="28" spans="1:10" customHeight="1" ht="22.5" s="209" customFormat="1">
      <c r="A28" s="339">
        <v>19</v>
      </c>
      <c r="B28" s="272" t="s">
        <v>1125</v>
      </c>
      <c r="C28" s="194"/>
      <c r="D28" s="194">
        <v>41105</v>
      </c>
      <c r="E28" s="195" t="s">
        <v>44</v>
      </c>
      <c r="F28" s="193" t="s">
        <v>59</v>
      </c>
      <c r="G28" s="272" t="s">
        <v>1126</v>
      </c>
      <c r="H28" s="210" t="s">
        <v>711</v>
      </c>
      <c r="I28" s="193" t="s">
        <v>41</v>
      </c>
    </row>
    <row r="29" spans="1:10" customHeight="1" ht="22.5" s="209" customFormat="1">
      <c r="A29" s="339">
        <v>20</v>
      </c>
      <c r="B29" s="272" t="s">
        <v>1127</v>
      </c>
      <c r="C29" s="194" t="s">
        <v>1128</v>
      </c>
      <c r="D29" s="194"/>
      <c r="E29" s="195" t="s">
        <v>44</v>
      </c>
      <c r="F29" s="193" t="s">
        <v>1129</v>
      </c>
      <c r="G29" s="272" t="s">
        <v>1130</v>
      </c>
      <c r="H29" s="272" t="s">
        <v>781</v>
      </c>
      <c r="I29" s="193" t="s">
        <v>41</v>
      </c>
    </row>
    <row r="30" spans="1:10" customHeight="1" ht="22.5" s="209" customFormat="1">
      <c r="A30" s="339">
        <v>21</v>
      </c>
      <c r="B30" s="272" t="s">
        <v>1131</v>
      </c>
      <c r="C30" s="194"/>
      <c r="D30" s="194">
        <v>41054</v>
      </c>
      <c r="E30" s="195" t="s">
        <v>44</v>
      </c>
      <c r="F30" s="193" t="s">
        <v>1129</v>
      </c>
      <c r="G30" s="272" t="s">
        <v>1132</v>
      </c>
      <c r="H30" s="272" t="s">
        <v>781</v>
      </c>
      <c r="I30" s="193" t="s">
        <v>41</v>
      </c>
    </row>
    <row r="31" spans="1:10" customHeight="1" ht="22.5" s="209" customFormat="1">
      <c r="A31" s="339">
        <v>22</v>
      </c>
      <c r="B31" s="272" t="s">
        <v>1133</v>
      </c>
      <c r="C31" s="271"/>
      <c r="D31" s="270">
        <v>41251</v>
      </c>
      <c r="E31" s="195" t="s">
        <v>44</v>
      </c>
      <c r="F31" s="193" t="s">
        <v>59</v>
      </c>
      <c r="G31" s="272" t="s">
        <v>1134</v>
      </c>
      <c r="H31" s="272" t="s">
        <v>48</v>
      </c>
      <c r="I31" s="193" t="s">
        <v>41</v>
      </c>
    </row>
    <row r="32" spans="1:10" customHeight="1" ht="22.5" s="209" customFormat="1">
      <c r="A32" s="339">
        <v>23</v>
      </c>
      <c r="B32" s="272" t="s">
        <v>1135</v>
      </c>
      <c r="C32" s="194"/>
      <c r="D32" s="270">
        <v>41160</v>
      </c>
      <c r="E32" s="195" t="s">
        <v>44</v>
      </c>
      <c r="F32" s="193" t="s">
        <v>375</v>
      </c>
      <c r="G32" s="272" t="s">
        <v>1136</v>
      </c>
      <c r="H32" s="272" t="s">
        <v>48</v>
      </c>
      <c r="I32" s="193" t="s">
        <v>41</v>
      </c>
    </row>
    <row r="33" spans="1:10" customHeight="1" ht="22.5" s="209" customFormat="1">
      <c r="A33" s="339">
        <v>24</v>
      </c>
      <c r="B33" s="272" t="s">
        <v>1137</v>
      </c>
      <c r="C33" s="194"/>
      <c r="D33" s="270">
        <v>40961</v>
      </c>
      <c r="E33" s="195" t="s">
        <v>44</v>
      </c>
      <c r="F33" s="193" t="s">
        <v>375</v>
      </c>
      <c r="G33" s="272" t="s">
        <v>1138</v>
      </c>
      <c r="H33" s="272" t="s">
        <v>1139</v>
      </c>
      <c r="I33" s="193" t="s">
        <v>41</v>
      </c>
    </row>
    <row r="34" spans="1:10" customHeight="1" ht="22.5" s="209" customFormat="1">
      <c r="A34" s="355">
        <v>25</v>
      </c>
      <c r="B34" s="433" t="s">
        <v>1140</v>
      </c>
      <c r="C34" s="434" t="s">
        <v>1141</v>
      </c>
      <c r="D34" s="435"/>
      <c r="E34" s="436" t="s">
        <v>44</v>
      </c>
      <c r="F34" s="437" t="s">
        <v>375</v>
      </c>
      <c r="G34" s="433" t="s">
        <v>1142</v>
      </c>
      <c r="H34" s="438" t="s">
        <v>48</v>
      </c>
      <c r="I34" s="439" t="s">
        <v>41</v>
      </c>
    </row>
    <row r="35" spans="1:10" customHeight="1" ht="22.5" s="70" customFormat="1">
      <c r="A35" s="339">
        <v>26</v>
      </c>
      <c r="B35" s="273" t="s">
        <v>1143</v>
      </c>
      <c r="C35" s="274"/>
      <c r="D35" s="275">
        <v>41266</v>
      </c>
      <c r="E35" s="276" t="s">
        <v>105</v>
      </c>
      <c r="F35" s="277" t="s">
        <v>37</v>
      </c>
      <c r="G35" s="278" t="s">
        <v>1144</v>
      </c>
      <c r="H35" s="208" t="s">
        <v>781</v>
      </c>
      <c r="I35" s="277" t="s">
        <v>41</v>
      </c>
    </row>
    <row r="36" spans="1:10" customHeight="1" ht="22.5" s="70" customFormat="1">
      <c r="A36" s="339">
        <v>27</v>
      </c>
      <c r="B36" s="208" t="s">
        <v>1145</v>
      </c>
      <c r="C36" s="279" t="s">
        <v>1146</v>
      </c>
      <c r="D36" s="280"/>
      <c r="E36" s="276" t="s">
        <v>105</v>
      </c>
      <c r="F36" s="277" t="s">
        <v>375</v>
      </c>
      <c r="G36" s="278" t="s">
        <v>1147</v>
      </c>
      <c r="H36" s="208" t="s">
        <v>48</v>
      </c>
      <c r="I36" s="277" t="s">
        <v>41</v>
      </c>
    </row>
    <row r="37" spans="1:10" customHeight="1" ht="22.5" s="70" customFormat="1">
      <c r="A37" s="339">
        <v>28</v>
      </c>
      <c r="B37" s="208" t="s">
        <v>1148</v>
      </c>
      <c r="C37" s="279"/>
      <c r="D37" s="281" t="s">
        <v>64</v>
      </c>
      <c r="E37" s="276" t="s">
        <v>105</v>
      </c>
      <c r="F37" s="277" t="s">
        <v>375</v>
      </c>
      <c r="G37" s="278" t="s">
        <v>1116</v>
      </c>
      <c r="H37" s="208" t="s">
        <v>1149</v>
      </c>
      <c r="I37" s="277" t="s">
        <v>41</v>
      </c>
    </row>
    <row r="38" spans="1:10" customHeight="1" ht="22.5" s="70" customFormat="1">
      <c r="A38" s="339">
        <v>29</v>
      </c>
      <c r="B38" s="208" t="s">
        <v>481</v>
      </c>
      <c r="C38" s="279" t="s">
        <v>908</v>
      </c>
      <c r="D38" s="280"/>
      <c r="E38" s="276" t="s">
        <v>105</v>
      </c>
      <c r="F38" s="277" t="s">
        <v>59</v>
      </c>
      <c r="G38" s="278" t="s">
        <v>1150</v>
      </c>
      <c r="H38" s="208" t="s">
        <v>1139</v>
      </c>
      <c r="I38" s="277" t="s">
        <v>41</v>
      </c>
    </row>
    <row r="39" spans="1:10" customHeight="1" ht="22.5" s="70" customFormat="1">
      <c r="A39" s="339">
        <v>30</v>
      </c>
      <c r="B39" s="273" t="s">
        <v>1151</v>
      </c>
      <c r="C39" s="279" t="s">
        <v>1152</v>
      </c>
      <c r="D39" s="282"/>
      <c r="E39" s="276" t="s">
        <v>105</v>
      </c>
      <c r="F39" s="277" t="s">
        <v>59</v>
      </c>
      <c r="G39" s="278" t="s">
        <v>1024</v>
      </c>
      <c r="H39" s="208" t="s">
        <v>1153</v>
      </c>
      <c r="I39" s="277" t="s">
        <v>41</v>
      </c>
    </row>
    <row r="40" spans="1:10" customHeight="1" ht="22.5" s="70" customFormat="1">
      <c r="A40" s="339">
        <v>31</v>
      </c>
      <c r="B40" s="208" t="s">
        <v>1154</v>
      </c>
      <c r="C40" s="283" t="s">
        <v>193</v>
      </c>
      <c r="D40" s="280"/>
      <c r="E40" s="276" t="s">
        <v>105</v>
      </c>
      <c r="F40" s="277" t="s">
        <v>37</v>
      </c>
      <c r="G40" s="278" t="s">
        <v>1155</v>
      </c>
      <c r="H40" s="208" t="s">
        <v>781</v>
      </c>
      <c r="I40" s="277" t="s">
        <v>41</v>
      </c>
    </row>
    <row r="41" spans="1:10" customHeight="1" ht="22.5" s="70" customFormat="1">
      <c r="A41" s="339">
        <v>32</v>
      </c>
      <c r="B41" s="272" t="s">
        <v>1156</v>
      </c>
      <c r="C41" s="194" t="s">
        <v>150</v>
      </c>
      <c r="D41" s="196"/>
      <c r="E41" s="195" t="s">
        <v>159</v>
      </c>
      <c r="F41" s="193" t="s">
        <v>59</v>
      </c>
      <c r="G41" s="265" t="s">
        <v>1157</v>
      </c>
      <c r="H41" s="272" t="s">
        <v>940</v>
      </c>
      <c r="I41" s="284" t="s">
        <v>41</v>
      </c>
    </row>
    <row r="42" spans="1:10" customHeight="1" ht="22.5" s="344" customFormat="1">
      <c r="A42" s="339">
        <v>33</v>
      </c>
      <c r="B42" s="340" t="s">
        <v>1158</v>
      </c>
      <c r="C42" s="341"/>
      <c r="D42" s="342" t="s">
        <v>891</v>
      </c>
      <c r="E42" s="343" t="s">
        <v>159</v>
      </c>
      <c r="F42" s="339" t="s">
        <v>59</v>
      </c>
      <c r="G42" s="340" t="s">
        <v>1159</v>
      </c>
      <c r="H42" s="340" t="s">
        <v>940</v>
      </c>
      <c r="I42" s="339" t="s">
        <v>41</v>
      </c>
    </row>
    <row r="43" spans="1:10" customHeight="1" ht="22.5" s="344" customFormat="1">
      <c r="A43" s="339">
        <v>34</v>
      </c>
      <c r="B43" s="340" t="s">
        <v>1008</v>
      </c>
      <c r="C43" s="341"/>
      <c r="D43" s="345" t="s">
        <v>1160</v>
      </c>
      <c r="E43" s="343" t="s">
        <v>159</v>
      </c>
      <c r="F43" s="339" t="s">
        <v>59</v>
      </c>
      <c r="G43" s="340" t="s">
        <v>1161</v>
      </c>
      <c r="H43" s="340" t="s">
        <v>940</v>
      </c>
      <c r="I43" s="339" t="s">
        <v>41</v>
      </c>
    </row>
    <row r="44" spans="1:10" customHeight="1" ht="22.5" s="344" customFormat="1">
      <c r="A44" s="339">
        <v>35</v>
      </c>
      <c r="B44" s="340" t="s">
        <v>1162</v>
      </c>
      <c r="C44" s="341"/>
      <c r="D44" s="345" t="s">
        <v>1163</v>
      </c>
      <c r="E44" s="343" t="s">
        <v>159</v>
      </c>
      <c r="F44" s="339" t="s">
        <v>59</v>
      </c>
      <c r="G44" s="340" t="s">
        <v>721</v>
      </c>
      <c r="H44" s="340" t="s">
        <v>940</v>
      </c>
      <c r="I44" s="339" t="s">
        <v>41</v>
      </c>
    </row>
    <row r="45" spans="1:10" customHeight="1" ht="22.5" s="344" customFormat="1">
      <c r="A45" s="339">
        <v>36</v>
      </c>
      <c r="B45" s="340" t="s">
        <v>1164</v>
      </c>
      <c r="C45" s="341" t="s">
        <v>1165</v>
      </c>
      <c r="D45" s="341"/>
      <c r="E45" s="343" t="s">
        <v>159</v>
      </c>
      <c r="F45" s="339" t="s">
        <v>59</v>
      </c>
      <c r="G45" s="340" t="s">
        <v>1166</v>
      </c>
      <c r="H45" s="340" t="s">
        <v>940</v>
      </c>
      <c r="I45" s="339" t="s">
        <v>41</v>
      </c>
    </row>
    <row r="46" spans="1:10" customHeight="1" ht="22.5" s="344" customFormat="1">
      <c r="A46" s="339">
        <v>37</v>
      </c>
      <c r="B46" s="340" t="s">
        <v>1167</v>
      </c>
      <c r="C46" s="341"/>
      <c r="D46" s="342" t="s">
        <v>1168</v>
      </c>
      <c r="E46" s="343" t="s">
        <v>159</v>
      </c>
      <c r="F46" s="339" t="s">
        <v>59</v>
      </c>
      <c r="G46" s="340" t="s">
        <v>1169</v>
      </c>
      <c r="H46" s="340" t="s">
        <v>1153</v>
      </c>
      <c r="I46" s="339" t="s">
        <v>41</v>
      </c>
    </row>
    <row r="47" spans="1:10" customHeight="1" ht="22.5" s="344" customFormat="1">
      <c r="A47" s="339">
        <v>38</v>
      </c>
      <c r="B47" s="340" t="s">
        <v>1170</v>
      </c>
      <c r="C47" s="341"/>
      <c r="D47" s="345" t="s">
        <v>1171</v>
      </c>
      <c r="E47" s="343" t="s">
        <v>159</v>
      </c>
      <c r="F47" s="339" t="s">
        <v>59</v>
      </c>
      <c r="G47" s="340" t="s">
        <v>523</v>
      </c>
      <c r="H47" s="340" t="s">
        <v>1153</v>
      </c>
      <c r="I47" s="339" t="s">
        <v>41</v>
      </c>
    </row>
    <row r="48" spans="1:10" customHeight="1" ht="22.5" s="344" customFormat="1">
      <c r="A48" s="339">
        <v>39</v>
      </c>
      <c r="B48" s="340" t="s">
        <v>1172</v>
      </c>
      <c r="C48" s="346"/>
      <c r="D48" s="345" t="s">
        <v>1173</v>
      </c>
      <c r="E48" s="343" t="s">
        <v>159</v>
      </c>
      <c r="F48" s="339" t="s">
        <v>59</v>
      </c>
      <c r="G48" s="340" t="s">
        <v>1174</v>
      </c>
      <c r="H48" s="340" t="s">
        <v>1139</v>
      </c>
      <c r="I48" s="339" t="s">
        <v>41</v>
      </c>
    </row>
    <row r="49" spans="1:10" customHeight="1" ht="22.5" s="344" customFormat="1">
      <c r="A49" s="339">
        <v>40</v>
      </c>
      <c r="B49" s="340" t="s">
        <v>1175</v>
      </c>
      <c r="C49" s="347"/>
      <c r="D49" s="345" t="s">
        <v>1176</v>
      </c>
      <c r="E49" s="343" t="s">
        <v>159</v>
      </c>
      <c r="F49" s="339" t="s">
        <v>59</v>
      </c>
      <c r="G49" s="340" t="s">
        <v>1177</v>
      </c>
      <c r="H49" s="340" t="s">
        <v>1153</v>
      </c>
      <c r="I49" s="339" t="s">
        <v>41</v>
      </c>
    </row>
    <row r="50" spans="1:10" customHeight="1" ht="22.5" s="344" customFormat="1">
      <c r="A50" s="339">
        <v>41</v>
      </c>
      <c r="B50" s="340" t="s">
        <v>1178</v>
      </c>
      <c r="C50" s="341"/>
      <c r="D50" s="348">
        <v>41053</v>
      </c>
      <c r="E50" s="343" t="s">
        <v>159</v>
      </c>
      <c r="F50" s="339" t="s">
        <v>59</v>
      </c>
      <c r="G50" s="340" t="s">
        <v>1179</v>
      </c>
      <c r="H50" s="340" t="s">
        <v>1139</v>
      </c>
      <c r="I50" s="339" t="s">
        <v>41</v>
      </c>
    </row>
    <row r="51" spans="1:10" customHeight="1" ht="22.5" s="70" customFormat="1">
      <c r="A51" s="339">
        <v>42</v>
      </c>
      <c r="B51" s="272" t="s">
        <v>1180</v>
      </c>
      <c r="C51" s="194"/>
      <c r="D51" s="270">
        <v>41270</v>
      </c>
      <c r="E51" s="195" t="s">
        <v>159</v>
      </c>
      <c r="F51" s="193" t="s">
        <v>59</v>
      </c>
      <c r="G51" s="272" t="s">
        <v>1181</v>
      </c>
      <c r="H51" s="272" t="s">
        <v>1139</v>
      </c>
      <c r="I51" s="284" t="s">
        <v>41</v>
      </c>
    </row>
    <row r="52" spans="1:10" customHeight="1" ht="22.5" s="70" customFormat="1">
      <c r="A52" s="339">
        <v>43</v>
      </c>
      <c r="B52" s="272" t="s">
        <v>1182</v>
      </c>
      <c r="C52" s="194" t="s">
        <v>1183</v>
      </c>
      <c r="D52" s="193"/>
      <c r="E52" s="195" t="s">
        <v>159</v>
      </c>
      <c r="F52" s="193" t="s">
        <v>59</v>
      </c>
      <c r="G52" s="272" t="s">
        <v>1184</v>
      </c>
      <c r="H52" s="272" t="s">
        <v>940</v>
      </c>
      <c r="I52" s="284" t="s">
        <v>41</v>
      </c>
    </row>
    <row r="53" spans="1:10" customHeight="1" ht="22.5" s="70" customFormat="1">
      <c r="A53" s="350">
        <v>44</v>
      </c>
      <c r="B53" s="286" t="s">
        <v>1185</v>
      </c>
      <c r="C53" s="287" t="s">
        <v>112</v>
      </c>
      <c r="D53" s="285"/>
      <c r="E53" s="288" t="s">
        <v>159</v>
      </c>
      <c r="F53" s="285" t="s">
        <v>59</v>
      </c>
      <c r="G53" s="286" t="s">
        <v>1186</v>
      </c>
      <c r="H53" s="286" t="s">
        <v>1139</v>
      </c>
      <c r="I53" s="289" t="s">
        <v>41</v>
      </c>
    </row>
    <row r="55" spans="1:10" customHeight="1" ht="18.75">
      <c r="A55" s="452" t="s">
        <v>1187</v>
      </c>
      <c r="B55" s="452"/>
      <c r="C55" s="452"/>
      <c r="D55" s="452"/>
      <c r="E55" s="452"/>
      <c r="F55" s="452"/>
      <c r="G55" s="452"/>
      <c r="H55" s="452"/>
      <c r="I55" s="452"/>
    </row>
    <row r="57" spans="1:10" customHeight="1" ht="15.75">
      <c r="A57" s="21"/>
      <c r="B57" s="1"/>
      <c r="C57" s="1"/>
      <c r="E57" s="24"/>
      <c r="F57" s="24" t="s">
        <v>1038</v>
      </c>
      <c r="G57" s="24"/>
      <c r="H57" s="24"/>
      <c r="I57" s="24"/>
    </row>
    <row r="58" spans="1:10" customHeight="1" ht="20.25">
      <c r="B58" s="2" t="s">
        <v>1039</v>
      </c>
      <c r="C58" s="2"/>
      <c r="D58" s="2" t="s">
        <v>1040</v>
      </c>
      <c r="E58" s="2"/>
      <c r="F58" s="2"/>
      <c r="G58" s="15" t="s">
        <v>1041</v>
      </c>
      <c r="H58" s="15"/>
      <c r="I58" s="15"/>
    </row>
    <row r="59" spans="1:10" customHeight="1" ht="15.75">
      <c r="B59" s="7" t="s">
        <v>1042</v>
      </c>
      <c r="C59" s="65"/>
      <c r="D59" s="16" t="s">
        <v>1042</v>
      </c>
      <c r="E59" s="16"/>
      <c r="F59" s="16"/>
      <c r="G59" s="16" t="s">
        <v>1043</v>
      </c>
      <c r="H59" s="16"/>
      <c r="I59" s="16"/>
    </row>
    <row r="60" spans="1:10" customHeight="1" ht="15.75">
      <c r="A60" s="16"/>
      <c r="B60" s="16"/>
      <c r="C60" s="16"/>
      <c r="D60" s="1"/>
      <c r="E60" s="1"/>
      <c r="F60" s="1"/>
      <c r="G60" s="1"/>
      <c r="H60" s="1"/>
    </row>
    <row r="64" spans="1:10" customHeight="1" ht="18.75">
      <c r="G64" s="30" t="s">
        <v>1044</v>
      </c>
      <c r="H64" s="30"/>
      <c r="I64" s="30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A1:D1"/>
    <mergeCell ref="G1:I1"/>
    <mergeCell ref="A2:D2"/>
    <mergeCell ref="G2:I2"/>
    <mergeCell ref="A3:C3"/>
    <mergeCell ref="G3:I3"/>
    <mergeCell ref="A4:I4"/>
    <mergeCell ref="A5:I5"/>
    <mergeCell ref="A7:A8"/>
    <mergeCell ref="B7:B8"/>
    <mergeCell ref="C7:D7"/>
    <mergeCell ref="E7:E8"/>
    <mergeCell ref="F7:F8"/>
    <mergeCell ref="G7:G8"/>
    <mergeCell ref="H7:I7"/>
    <mergeCell ref="G64:I64"/>
    <mergeCell ref="A55:I55"/>
    <mergeCell ref="A60:C60"/>
    <mergeCell ref="B58:C58"/>
    <mergeCell ref="D58:F58"/>
    <mergeCell ref="D59:F59"/>
    <mergeCell ref="G58:I58"/>
    <mergeCell ref="G59:I59"/>
    <mergeCell ref="F57:I57"/>
  </mergeCells>
  <dataValidations count="45">
    <dataValidation type="none" errorStyle="stop" operator="between" allowBlank="1" showDropDown="0" showInputMessage="1" showErrorMessage="1" promptTitle="Thông tin liên lạc" prompt="* Nhập các thông tin liên lạc để liên lạc khi cần thiết" sqref="G11"/>
    <dataValidation type="none" errorStyle="stop" operator="between" allowBlank="1" showDropDown="0" showInputMessage="1" showErrorMessage="1" promptTitle="Thông tin liên lạc" prompt="* Nhập các thông tin liên lạc để liên lạc khi cần thiết" sqref="G12"/>
    <dataValidation type="none" errorStyle="stop" operator="between" allowBlank="1" showDropDown="0" showInputMessage="1" showErrorMessage="1" promptTitle="Thông tin liên lạc" prompt="* Nhập các thông tin liên lạc để liên lạc khi cần thiết" sqref="G13"/>
    <dataValidation type="none" errorStyle="stop" operator="between" allowBlank="1" showDropDown="0" showInputMessage="1" showErrorMessage="1" promptTitle="Thông tin liên lạc" prompt="* Nhập các thông tin liên lạc để liên lạc khi cần thiết" sqref="G14"/>
    <dataValidation type="none" errorStyle="stop" operator="between" allowBlank="1" showDropDown="0" showInputMessage="1" showErrorMessage="1" promptTitle="Thông tin liên lạc" prompt="* Nhập các thông tin liên lạc để liên lạc khi cần thiết" sqref="G15"/>
    <dataValidation type="none" errorStyle="stop" operator="between" allowBlank="1" showDropDown="0" showInputMessage="1" showErrorMessage="1" promptTitle="Thông tin liên lạc" prompt="* Nhập các thông tin liên lạc để liên lạc khi cần thiết" sqref="G16"/>
    <dataValidation type="none" errorStyle="stop" operator="between" allowBlank="1" showDropDown="0" showInputMessage="1" showErrorMessage="1" promptTitle="Thông tin liên lạc" prompt="* Nhập các thông tin liên lạc để liên lạc khi cần thiết" sqref="G17"/>
    <dataValidation type="none" errorStyle="stop" operator="between" allowBlank="1" showDropDown="0" showInputMessage="1" showErrorMessage="1" promptTitle="Thông tin liên lạc" prompt="* Nhập các thông tin liên lạc để liên lạc khi cần thiết" sqref="G18"/>
    <dataValidation type="none" errorStyle="stop" operator="between" allowBlank="1" showDropDown="0" showInputMessage="1" showErrorMessage="1" promptTitle="Thông tin liên lạc" prompt="* Nhập các thông tin liên lạc để liên lạc khi cần thiết" sqref="G19"/>
    <dataValidation type="none" errorStyle="stop" operator="between" allowBlank="1" showDropDown="0" showInputMessage="1" showErrorMessage="1" promptTitle="Thông tin liên lạc" prompt="* Nhập các thông tin liên lạc để liên lạc khi cần thiết" sqref="G20"/>
    <dataValidation type="none" errorStyle="stop" operator="between" allowBlank="1" showDropDown="0" showInputMessage="1" showErrorMessage="1" promptTitle="Thông tin liên lạc" prompt="* Nhập các thông tin liên lạc để liên lạc khi cần thiết" sqref="G21"/>
    <dataValidation type="none" errorStyle="stop" operator="between" allowBlank="1" showDropDown="0" showInputMessage="1" showErrorMessage="1" promptTitle="Thông tin liên lạc" prompt="* Nhập các thông tin liên lạc để liên lạc khi cần thiết" sqref="G22"/>
    <dataValidation type="none" errorStyle="stop" operator="between" allowBlank="1" showDropDown="0" showInputMessage="1" showErrorMessage="1" promptTitle="Thông tin liên lạc" prompt="* Nhập các thông tin liên lạc để liên lạc khi cần thiết" sqref="G23"/>
    <dataValidation type="none" errorStyle="stop" operator="between" allowBlank="1" showDropDown="0" showInputMessage="1" showErrorMessage="1" promptTitle="Thông tin liên lạc" prompt="* Nhập các thông tin liên lạc để liên lạc khi cần thiết" sqref="G24"/>
    <dataValidation type="none" errorStyle="stop" operator="between" allowBlank="1" showDropDown="0" showInputMessage="1" showErrorMessage="1" promptTitle="Thông tin liên lạc" prompt="* Nhập các thông tin liên lạc để liên lạc khi cần thiết" sqref="G25"/>
    <dataValidation type="none" errorStyle="stop" operator="between" allowBlank="1" showDropDown="0" showInputMessage="1" showErrorMessage="1" promptTitle="Thông tin liên lạc" prompt="* Nhập các thông tin liên lạc để liên lạc khi cần thiết" sqref="G26"/>
    <dataValidation type="none" errorStyle="stop" operator="between" allowBlank="1" showDropDown="0" showInputMessage="1" showErrorMessage="1" promptTitle="Thông tin liên lạc" prompt="* Nhập các thông tin liên lạc để liên lạc khi cần thiết" sqref="G27"/>
    <dataValidation type="none" errorStyle="stop" operator="between" allowBlank="1" showDropDown="0" showInputMessage="1" showErrorMessage="1" promptTitle="Thông tin liên lạc" prompt="* Nhập các thông tin liên lạc để liên lạc khi cần thiết" sqref="G28"/>
    <dataValidation type="none" errorStyle="stop" operator="between" allowBlank="1" showDropDown="0" showInputMessage="1" showErrorMessage="1" promptTitle="Thông tin liên lạc" prompt="* Nhập các thông tin liên lạc để liên lạc khi cần thiết" sqref="G29"/>
    <dataValidation type="none" errorStyle="stop" operator="between" allowBlank="1" showDropDown="0" showInputMessage="1" showErrorMessage="1" promptTitle="Thông tin liên lạc" prompt="* Nhập các thông tin liên lạc để liên lạc khi cần thiết" sqref="G30"/>
    <dataValidation type="none" errorStyle="stop" operator="between" allowBlank="1" showDropDown="0" showInputMessage="1" showErrorMessage="1" promptTitle="Thông tin liên lạc" prompt="* Nhập các thông tin liên lạc để liên lạc khi cần thiết" sqref="G31"/>
    <dataValidation type="none" errorStyle="stop" operator="between" allowBlank="1" showDropDown="0" showInputMessage="1" showErrorMessage="1" promptTitle="Thông tin liên lạc" prompt="* Nhập các thông tin liên lạc để liên lạc khi cần thiết" sqref="G32"/>
    <dataValidation type="none" errorStyle="stop" operator="between" allowBlank="1" showDropDown="0" showInputMessage="1" showErrorMessage="1" promptTitle="Thông tin liên lạc" prompt="* Nhập các thông tin liên lạc để liên lạc khi cần thiết" sqref="G33"/>
    <dataValidation type="none" errorStyle="stop" operator="between" allowBlank="1" showDropDown="0" showInputMessage="1" showErrorMessage="1" promptTitle="Thông tin liên lạc" prompt="* Nhập các thông tin liên lạc để liên lạc khi cần thiết" sqref="G35"/>
    <dataValidation type="none" errorStyle="stop" operator="between" allowBlank="1" showDropDown="0" showInputMessage="1" showErrorMessage="1" promptTitle="Thông tin liên lạc" prompt="* Nhập các thông tin liên lạc để liên lạc khi cần thiết" sqref="G36"/>
    <dataValidation type="none" errorStyle="stop" operator="between" allowBlank="1" showDropDown="0" showInputMessage="1" showErrorMessage="1" promptTitle="Thông tin liên lạc" prompt="* Nhập các thông tin liên lạc để liên lạc khi cần thiết" sqref="G37"/>
    <dataValidation type="none" errorStyle="stop" operator="between" allowBlank="1" showDropDown="0" showInputMessage="1" showErrorMessage="1" promptTitle="Thông tin liên lạc" prompt="* Nhập các thông tin liên lạc để liên lạc khi cần thiết" sqref="G38"/>
    <dataValidation type="none" errorStyle="stop" operator="between" allowBlank="1" showDropDown="0" showInputMessage="1" showErrorMessage="1" promptTitle="Thông tin liên lạc" prompt="* Nhập các thông tin liên lạc để liên lạc khi cần thiết" sqref="G39"/>
    <dataValidation type="none" errorStyle="stop" operator="between" allowBlank="1" showDropDown="0" showInputMessage="1" showErrorMessage="1" promptTitle="Thông tin liên lạc" prompt="* Nhập các thông tin liên lạc để liên lạc khi cần thiết" sqref="G40"/>
    <dataValidation type="none" errorStyle="stop" operator="between" allowBlank="1" showDropDown="0" showInputMessage="1" showErrorMessage="1" promptTitle="Thông tin liên lạc" prompt="* Nhập các thông tin liên lạc để liên lạc khi cần thiết" sqref="G41"/>
    <dataValidation type="none" errorStyle="stop" operator="between" allowBlank="1" showDropDown="0" showInputMessage="1" showErrorMessage="1" promptTitle="Thông tin liên lạc" prompt="* Nhập các thông tin liên lạc để liên lạc khi cần thiết" sqref="G42"/>
    <dataValidation type="none" errorStyle="stop" operator="between" allowBlank="1" showDropDown="0" showInputMessage="1" showErrorMessage="1" promptTitle="Thông tin liên lạc" prompt="* Nhập các thông tin liên lạc để liên lạc khi cần thiết" sqref="G43"/>
    <dataValidation type="none" errorStyle="stop" operator="between" allowBlank="1" showDropDown="0" showInputMessage="1" showErrorMessage="1" promptTitle="Thông tin liên lạc" prompt="* Nhập các thông tin liên lạc để liên lạc khi cần thiết" sqref="G44"/>
    <dataValidation type="none" errorStyle="stop" operator="between" allowBlank="1" showDropDown="0" showInputMessage="1" showErrorMessage="1" promptTitle="Thông tin liên lạc" prompt="* Nhập các thông tin liên lạc để liên lạc khi cần thiết" sqref="G45"/>
    <dataValidation type="none" errorStyle="stop" operator="between" allowBlank="1" showDropDown="0" showInputMessage="1" showErrorMessage="1" promptTitle="Thông tin liên lạc" prompt="* Nhập các thông tin liên lạc để liên lạc khi cần thiết" sqref="G46"/>
    <dataValidation type="none" errorStyle="stop" operator="between" allowBlank="1" showDropDown="0" showInputMessage="1" showErrorMessage="1" promptTitle="Thông tin liên lạc" prompt="* Nhập các thông tin liên lạc để liên lạc khi cần thiết" sqref="G47"/>
    <dataValidation type="none" errorStyle="stop" operator="between" allowBlank="1" showDropDown="0" showInputMessage="1" showErrorMessage="1" promptTitle="Thông tin liên lạc" prompt="* Nhập các thông tin liên lạc để liên lạc khi cần thiết" sqref="G48"/>
    <dataValidation type="none" errorStyle="stop" operator="between" allowBlank="1" showDropDown="0" showInputMessage="1" showErrorMessage="1" promptTitle="Thông tin liên lạc" prompt="* Nhập các thông tin liên lạc để liên lạc khi cần thiết" sqref="G49"/>
    <dataValidation type="none" errorStyle="stop" operator="between" allowBlank="1" showDropDown="0" showInputMessage="1" showErrorMessage="1" promptTitle="Thông tin liên lạc" prompt="* Nhập các thông tin liên lạc để liên lạc khi cần thiết" sqref="G50"/>
    <dataValidation type="none" errorStyle="stop" operator="between" allowBlank="1" showDropDown="0" showInputMessage="1" showErrorMessage="1" promptTitle="Thông tin liên lạc" prompt="* Nhập các thông tin liên lạc để liên lạc khi cần thiết" sqref="G51"/>
    <dataValidation type="none" errorStyle="stop" operator="between" allowBlank="1" showDropDown="0" showInputMessage="1" showErrorMessage="1" promptTitle="Thông tin liên lạc" prompt="* Nhập các thông tin liên lạc để liên lạc khi cần thiết" sqref="G52"/>
    <dataValidation type="none" errorStyle="stop" operator="between" allowBlank="1" showDropDown="0" showInputMessage="1" showErrorMessage="1" promptTitle="Thông tin liên lạc" prompt="* Nhập các thông tin liên lạc để liên lạc khi cần thiết" sqref="G53"/>
    <dataValidation type="none" errorStyle="stop" operator="between" allowBlank="1" showDropDown="0" showInputMessage="1" showErrorMessage="1" promptTitle="Thông tin liên lạc" prompt="* Nhập các thông tin liên lạc để liên lạc khi cần thiết" sqref="G34"/>
    <dataValidation type="none" errorStyle="stop" operator="between" allowBlank="1" showDropDown="0" showInputMessage="1" showErrorMessage="1" promptTitle="Thông tin liên lạc" prompt="* Nhập các thông tin liên lạc để liên lạc khi cần thiết" sqref="H34"/>
    <dataValidation type="none" errorStyle="stop" operator="between"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34"/>
  </dataValidations>
  <printOptions gridLines="false" gridLinesSet="true"/>
  <pageMargins left="0.45" right="0.45" top="0.5" bottom="0.25" header="0.3" footer="0.3"/>
  <pageSetup paperSize="1" orientation="portrait" scale="9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W32"/>
  <sheetViews>
    <sheetView tabSelected="0" workbookViewId="0" showGridLines="true" showRowColHeaders="1">
      <selection activeCell="M8" sqref="M8"/>
    </sheetView>
  </sheetViews>
  <sheetFormatPr customHeight="true" defaultRowHeight="15" defaultColWidth="9" outlineLevelRow="0" outlineLevelCol="0"/>
  <cols>
    <col min="1" max="1" width="3.625" customWidth="true" style="1"/>
    <col min="2" max="2" width="7.625" customWidth="true" style="1"/>
    <col min="3" max="3" width="5.25" customWidth="true" style="1"/>
    <col min="4" max="4" width="6" customWidth="true" style="1"/>
    <col min="5" max="5" width="6.5" customWidth="true" style="1"/>
    <col min="6" max="6" width="10.125" customWidth="true" style="1"/>
    <col min="7" max="7" width="11.125" customWidth="true" style="1"/>
    <col min="8" max="8" width="7.75" customWidth="true" style="1"/>
    <col min="9" max="9" width="8.375" customWidth="true" style="1"/>
    <col min="10" max="10" width="8" customWidth="true" style="1"/>
    <col min="11" max="11" width="9.5" customWidth="true" style="1"/>
    <col min="12" max="12" width="6.375" customWidth="true" style="1"/>
    <col min="13" max="13" width="7.875" customWidth="true" style="1"/>
    <col min="14" max="14" width="6.5" customWidth="true" style="1"/>
    <col min="15" max="15" width="9" style="1"/>
    <col min="16" max="16" width="8.125" customWidth="true" style="1"/>
    <col min="17" max="17" width="9.125" customWidth="true" style="1"/>
    <col min="18" max="18" width="8.25" customWidth="true" style="1"/>
    <col min="19" max="19" width="9" style="1"/>
    <col min="20" max="20" width="10.125" customWidth="true" style="1"/>
  </cols>
  <sheetData>
    <row r="1" spans="1:23" customHeight="1" ht="15.75">
      <c r="A1" s="21" t="s">
        <v>1188</v>
      </c>
      <c r="B1" s="21"/>
      <c r="C1" s="6"/>
      <c r="O1" s="46" t="s">
        <v>1189</v>
      </c>
      <c r="P1" s="46"/>
      <c r="Q1" s="46"/>
    </row>
    <row r="2" spans="1:23" customHeight="1" ht="15.75">
      <c r="A2" s="44" t="s">
        <v>1190</v>
      </c>
      <c r="B2" s="44"/>
      <c r="C2" s="44"/>
      <c r="J2" s="10"/>
      <c r="K2" s="10"/>
    </row>
    <row r="3" spans="1:23" customHeight="1" ht="18.75">
      <c r="A3" s="30" t="s">
        <v>1191</v>
      </c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</row>
    <row r="4" spans="1:23" customHeight="1" ht="19.5">
      <c r="A4" s="30" t="s">
        <v>1192</v>
      </c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</row>
    <row r="5" spans="1:23" customHeight="1" ht="19.5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1" t="s">
        <v>1193</v>
      </c>
      <c r="O5" s="31"/>
      <c r="P5" s="31"/>
      <c r="Q5" s="31"/>
      <c r="R5" s="31"/>
      <c r="S5" s="31"/>
      <c r="T5" s="31"/>
      <c r="U5" s="31"/>
      <c r="V5" s="31"/>
      <c r="W5" s="31"/>
    </row>
    <row r="6" spans="1:23" customHeight="1" ht="68.25" s="25" customFormat="1">
      <c r="A6" s="18" t="s">
        <v>5</v>
      </c>
      <c r="B6" s="18" t="s">
        <v>7</v>
      </c>
      <c r="C6" s="454" t="s">
        <v>1194</v>
      </c>
      <c r="D6" s="454"/>
      <c r="E6" s="454"/>
      <c r="F6" s="454"/>
      <c r="G6" s="454"/>
      <c r="H6" s="454"/>
      <c r="I6" s="454"/>
      <c r="J6" s="460" t="s">
        <v>1195</v>
      </c>
      <c r="K6" s="460"/>
      <c r="L6" s="460"/>
      <c r="M6" s="460"/>
      <c r="N6" s="460"/>
      <c r="O6" s="460"/>
      <c r="P6" s="461" t="s">
        <v>1196</v>
      </c>
      <c r="Q6" s="461"/>
      <c r="R6" s="459" t="s">
        <v>1197</v>
      </c>
      <c r="S6" s="459"/>
      <c r="T6" s="18" t="s">
        <v>1198</v>
      </c>
    </row>
    <row r="7" spans="1:23" customHeight="1" ht="57.75" s="25" customFormat="1">
      <c r="A7" s="18"/>
      <c r="B7" s="18"/>
      <c r="C7" s="463" t="s">
        <v>1199</v>
      </c>
      <c r="D7" s="463"/>
      <c r="E7" s="463"/>
      <c r="F7" s="458" t="s">
        <v>1200</v>
      </c>
      <c r="G7" s="458"/>
      <c r="H7" s="458"/>
      <c r="I7" s="455" t="s">
        <v>1201</v>
      </c>
      <c r="J7" s="456" t="s">
        <v>1202</v>
      </c>
      <c r="K7" s="462" t="s">
        <v>1203</v>
      </c>
      <c r="L7" s="459" t="s">
        <v>1204</v>
      </c>
      <c r="M7" s="459"/>
      <c r="N7" s="459" t="s">
        <v>1205</v>
      </c>
      <c r="O7" s="459"/>
      <c r="P7" s="457" t="s">
        <v>1206</v>
      </c>
      <c r="Q7" s="457" t="s">
        <v>1207</v>
      </c>
      <c r="R7" s="456" t="s">
        <v>1208</v>
      </c>
      <c r="S7" s="26" t="s">
        <v>1209</v>
      </c>
      <c r="T7" s="18"/>
    </row>
    <row r="8" spans="1:23" customHeight="1" ht="18.75" s="25" customFormat="1">
      <c r="A8" s="18"/>
      <c r="B8" s="18"/>
      <c r="C8" s="26" t="s">
        <v>1053</v>
      </c>
      <c r="D8" s="456" t="s">
        <v>1054</v>
      </c>
      <c r="E8" s="456"/>
      <c r="F8" s="26" t="s">
        <v>1210</v>
      </c>
      <c r="G8" s="456" t="s">
        <v>1054</v>
      </c>
      <c r="H8" s="456"/>
      <c r="I8" s="455"/>
      <c r="J8" s="456"/>
      <c r="K8" s="462"/>
      <c r="L8" s="456" t="s">
        <v>1211</v>
      </c>
      <c r="M8" s="456" t="s">
        <v>1212</v>
      </c>
      <c r="N8" s="456" t="s">
        <v>1211</v>
      </c>
      <c r="O8" s="456" t="s">
        <v>1212</v>
      </c>
      <c r="P8" s="457"/>
      <c r="Q8" s="457"/>
      <c r="R8" s="456"/>
      <c r="S8" s="26"/>
      <c r="T8" s="18"/>
    </row>
    <row r="9" spans="1:23" customHeight="1" ht="72" s="27" customFormat="1">
      <c r="A9" s="18"/>
      <c r="B9" s="18"/>
      <c r="C9" s="26"/>
      <c r="D9" s="26" t="s">
        <v>1213</v>
      </c>
      <c r="E9" s="26" t="s">
        <v>1214</v>
      </c>
      <c r="F9" s="26"/>
      <c r="G9" s="26" t="s">
        <v>1215</v>
      </c>
      <c r="H9" s="26" t="s">
        <v>1216</v>
      </c>
      <c r="I9" s="455"/>
      <c r="J9" s="456"/>
      <c r="K9" s="462"/>
      <c r="L9" s="456"/>
      <c r="M9" s="456"/>
      <c r="N9" s="456"/>
      <c r="O9" s="456"/>
      <c r="P9" s="457"/>
      <c r="Q9" s="457"/>
      <c r="R9" s="456"/>
      <c r="S9" s="26"/>
      <c r="T9" s="18"/>
    </row>
    <row r="10" spans="1:23" customHeight="1" ht="41.25" s="27" customFormat="1">
      <c r="A10" s="18"/>
      <c r="B10" s="45">
        <v>1</v>
      </c>
      <c r="C10" s="45" t="s">
        <v>1217</v>
      </c>
      <c r="D10" s="45">
        <v>3</v>
      </c>
      <c r="E10" s="45">
        <v>4</v>
      </c>
      <c r="F10" s="45" t="s">
        <v>1218</v>
      </c>
      <c r="G10" s="45">
        <v>6</v>
      </c>
      <c r="H10" s="45">
        <v>7</v>
      </c>
      <c r="I10" s="45">
        <v>8</v>
      </c>
      <c r="J10" s="45" t="s">
        <v>1219</v>
      </c>
      <c r="K10" s="45" t="s">
        <v>1220</v>
      </c>
      <c r="L10" s="45">
        <v>11</v>
      </c>
      <c r="M10" s="45">
        <v>12</v>
      </c>
      <c r="N10" s="45">
        <v>13</v>
      </c>
      <c r="O10" s="45">
        <v>14</v>
      </c>
      <c r="P10" s="45">
        <v>15</v>
      </c>
      <c r="Q10" s="45" t="s">
        <v>1221</v>
      </c>
      <c r="R10" s="45">
        <v>17</v>
      </c>
      <c r="S10" s="45">
        <v>18</v>
      </c>
      <c r="T10" s="360" t="s">
        <v>1222</v>
      </c>
    </row>
    <row r="11" spans="1:23" customHeight="1" ht="30" s="28" customFormat="1">
      <c r="A11" s="50">
        <v>1</v>
      </c>
      <c r="B11" s="51" t="s">
        <v>1223</v>
      </c>
      <c r="C11" s="52" t="str">
        <f>D11+E11</f>
        <v>0</v>
      </c>
      <c r="D11" s="52">
        <v>23</v>
      </c>
      <c r="E11" s="52"/>
      <c r="F11" s="53" t="str">
        <f>G11+H11</f>
        <v>0</v>
      </c>
      <c r="G11" s="53" t="str">
        <f>(C11*1490*40%)*9</f>
        <v>0</v>
      </c>
      <c r="H11" s="53" t="str">
        <f>1490*E11</f>
        <v>0</v>
      </c>
      <c r="I11" s="53" t="str">
        <f>C11*15*9</f>
        <v>0</v>
      </c>
      <c r="J11" s="53"/>
      <c r="K11" s="53"/>
      <c r="L11" s="53"/>
      <c r="M11" s="53"/>
      <c r="N11" s="53"/>
      <c r="O11" s="53"/>
      <c r="P11" s="53">
        <v>6</v>
      </c>
      <c r="Q11" s="53" t="str">
        <f>P11*120*9</f>
        <v>0</v>
      </c>
      <c r="R11" s="53" t="str">
        <f>C11*50</f>
        <v>0</v>
      </c>
      <c r="S11" s="53" t="str">
        <f>D11*100</f>
        <v>0</v>
      </c>
      <c r="T11" s="29" t="str">
        <f>F11+K11+Q11+R11+S11</f>
        <v>0</v>
      </c>
    </row>
    <row r="12" spans="1:23" customHeight="1" ht="30" s="28" customFormat="1">
      <c r="A12" s="50">
        <v>2</v>
      </c>
      <c r="B12" s="51" t="s">
        <v>1224</v>
      </c>
      <c r="C12" s="52" t="str">
        <f>D12+E12</f>
        <v>0</v>
      </c>
      <c r="D12" s="52">
        <v>22</v>
      </c>
      <c r="E12" s="52"/>
      <c r="F12" s="53" t="str">
        <f>G12+H12</f>
        <v>0</v>
      </c>
      <c r="G12" s="53" t="str">
        <f>(C12*1490*40%)*9</f>
        <v>0</v>
      </c>
      <c r="H12" s="53" t="str">
        <f>1490*E12</f>
        <v>0</v>
      </c>
      <c r="I12" s="53" t="str">
        <f>C12*15*9</f>
        <v>0</v>
      </c>
      <c r="J12" s="53"/>
      <c r="K12" s="53"/>
      <c r="L12" s="53"/>
      <c r="M12" s="53"/>
      <c r="N12" s="53"/>
      <c r="O12" s="53"/>
      <c r="P12" s="53">
        <v>6</v>
      </c>
      <c r="Q12" s="53" t="str">
        <f>P12*120*9</f>
        <v>0</v>
      </c>
      <c r="R12" s="53" t="str">
        <f>C12*50</f>
        <v>0</v>
      </c>
      <c r="S12" s="53" t="str">
        <f>D12*100</f>
        <v>0</v>
      </c>
      <c r="T12" s="29" t="str">
        <f>F12+K12+Q12+R12+S12</f>
        <v>0</v>
      </c>
    </row>
    <row r="13" spans="1:23" customHeight="1" ht="30" s="28" customFormat="1">
      <c r="A13" s="50">
        <v>3</v>
      </c>
      <c r="B13" s="51" t="s">
        <v>1225</v>
      </c>
      <c r="C13" s="52" t="str">
        <f>D13+E13</f>
        <v>0</v>
      </c>
      <c r="D13" s="52">
        <v>24</v>
      </c>
      <c r="E13" s="52"/>
      <c r="F13" s="53" t="str">
        <f>G13+H13</f>
        <v>0</v>
      </c>
      <c r="G13" s="53" t="str">
        <f>(C13*1490*40%)*9</f>
        <v>0</v>
      </c>
      <c r="H13" s="53" t="str">
        <f>1490*E13</f>
        <v>0</v>
      </c>
      <c r="I13" s="53" t="str">
        <f>C13*15*9</f>
        <v>0</v>
      </c>
      <c r="J13" s="53"/>
      <c r="K13" s="53"/>
      <c r="L13" s="53"/>
      <c r="M13" s="53"/>
      <c r="N13" s="53"/>
      <c r="O13" s="53"/>
      <c r="P13" s="53">
        <v>5</v>
      </c>
      <c r="Q13" s="53" t="str">
        <f>P13*120*9</f>
        <v>0</v>
      </c>
      <c r="R13" s="53" t="str">
        <f>C13*50</f>
        <v>0</v>
      </c>
      <c r="S13" s="53" t="str">
        <f>D13*100</f>
        <v>0</v>
      </c>
      <c r="T13" s="29" t="str">
        <f>F13+K13+Q13+R13+S13</f>
        <v>0</v>
      </c>
    </row>
    <row r="14" spans="1:23" customHeight="1" ht="30" s="28" customFormat="1">
      <c r="A14" s="50">
        <v>4</v>
      </c>
      <c r="B14" s="51" t="s">
        <v>1226</v>
      </c>
      <c r="C14" s="52" t="str">
        <f>D14+E14</f>
        <v>0</v>
      </c>
      <c r="D14" s="52">
        <v>27</v>
      </c>
      <c r="E14" s="52"/>
      <c r="F14" s="53" t="str">
        <f>G14+H14</f>
        <v>0</v>
      </c>
      <c r="G14" s="53" t="str">
        <f>(C14*1490*40%)*9</f>
        <v>0</v>
      </c>
      <c r="H14" s="53" t="str">
        <f>1490*E14</f>
        <v>0</v>
      </c>
      <c r="I14" s="53" t="str">
        <f>C14*15*9</f>
        <v>0</v>
      </c>
      <c r="J14" s="53"/>
      <c r="K14" s="53"/>
      <c r="L14" s="53"/>
      <c r="M14" s="53"/>
      <c r="N14" s="53"/>
      <c r="O14" s="53"/>
      <c r="P14" s="53">
        <v>8</v>
      </c>
      <c r="Q14" s="53" t="str">
        <f>P14*120*9</f>
        <v>0</v>
      </c>
      <c r="R14" s="53" t="str">
        <f>C14*50</f>
        <v>0</v>
      </c>
      <c r="S14" s="53" t="str">
        <f>D14*100</f>
        <v>0</v>
      </c>
      <c r="T14" s="29" t="str">
        <f>F14+K14+Q14+R14+S14</f>
        <v>0</v>
      </c>
    </row>
    <row r="15" spans="1:23" customHeight="1" ht="30" s="28" customFormat="1">
      <c r="A15" s="50">
        <v>5</v>
      </c>
      <c r="B15" s="51" t="s">
        <v>1227</v>
      </c>
      <c r="C15" s="52" t="str">
        <f>D15+E15</f>
        <v>0</v>
      </c>
      <c r="D15" s="52">
        <v>27</v>
      </c>
      <c r="E15" s="52"/>
      <c r="F15" s="53" t="str">
        <f>G15+H15</f>
        <v>0</v>
      </c>
      <c r="G15" s="53" t="str">
        <f>(C15*1490*40%)*9</f>
        <v>0</v>
      </c>
      <c r="H15" s="53" t="str">
        <f>1490*E15</f>
        <v>0</v>
      </c>
      <c r="I15" s="53" t="str">
        <f>C15*15*9</f>
        <v>0</v>
      </c>
      <c r="J15" s="53"/>
      <c r="K15" s="53"/>
      <c r="L15" s="53"/>
      <c r="M15" s="53"/>
      <c r="N15" s="53"/>
      <c r="O15" s="53"/>
      <c r="P15" s="53">
        <v>6</v>
      </c>
      <c r="Q15" s="53" t="str">
        <f>P15*120*9</f>
        <v>0</v>
      </c>
      <c r="R15" s="53" t="str">
        <f>C15*50</f>
        <v>0</v>
      </c>
      <c r="S15" s="53" t="str">
        <f>D15*100</f>
        <v>0</v>
      </c>
      <c r="T15" s="29" t="str">
        <f>F15+K15+Q15+R15+S15</f>
        <v>0</v>
      </c>
    </row>
    <row r="16" spans="1:23" customHeight="1" ht="30" s="28" customFormat="1">
      <c r="A16" s="50">
        <v>6</v>
      </c>
      <c r="B16" s="51" t="s">
        <v>1228</v>
      </c>
      <c r="C16" s="52" t="str">
        <f>D16+E16</f>
        <v>0</v>
      </c>
      <c r="D16" s="52">
        <v>23</v>
      </c>
      <c r="E16" s="52"/>
      <c r="F16" s="53" t="str">
        <f>G16+H16</f>
        <v>0</v>
      </c>
      <c r="G16" s="53" t="str">
        <f>(C16*1490*40%)*9</f>
        <v>0</v>
      </c>
      <c r="H16" s="53" t="str">
        <f>1490*E16</f>
        <v>0</v>
      </c>
      <c r="I16" s="53" t="str">
        <f>C16*15*9</f>
        <v>0</v>
      </c>
      <c r="J16" s="53"/>
      <c r="K16" s="53"/>
      <c r="L16" s="53"/>
      <c r="M16" s="53"/>
      <c r="N16" s="53"/>
      <c r="O16" s="53"/>
      <c r="P16" s="53">
        <v>13</v>
      </c>
      <c r="Q16" s="53" t="str">
        <f>P16*120*9</f>
        <v>0</v>
      </c>
      <c r="R16" s="53" t="str">
        <f>C16*50</f>
        <v>0</v>
      </c>
      <c r="S16" s="53" t="str">
        <f>D16*100</f>
        <v>0</v>
      </c>
      <c r="T16" s="29" t="str">
        <f>F16+K16+Q16+R16+S16</f>
        <v>0</v>
      </c>
    </row>
    <row r="17" spans="1:23" customHeight="1" ht="30" s="28" customFormat="1">
      <c r="A17" s="50">
        <v>7</v>
      </c>
      <c r="B17" s="51" t="s">
        <v>1229</v>
      </c>
      <c r="C17" s="52" t="str">
        <f>D17+E17</f>
        <v>0</v>
      </c>
      <c r="D17" s="52">
        <v>23</v>
      </c>
      <c r="E17" s="52"/>
      <c r="F17" s="53" t="str">
        <f>G17+H17</f>
        <v>0</v>
      </c>
      <c r="G17" s="53" t="str">
        <f>(C17*1490*40%)*9</f>
        <v>0</v>
      </c>
      <c r="H17" s="53" t="str">
        <f>1490*E17</f>
        <v>0</v>
      </c>
      <c r="I17" s="53" t="str">
        <f>C17*15*9</f>
        <v>0</v>
      </c>
      <c r="J17" s="53"/>
      <c r="K17" s="53"/>
      <c r="L17" s="53"/>
      <c r="M17" s="53"/>
      <c r="N17" s="53"/>
      <c r="O17" s="53"/>
      <c r="P17" s="53"/>
      <c r="Q17" s="53" t="str">
        <f>P17*120000</f>
        <v>0</v>
      </c>
      <c r="R17" s="53" t="str">
        <f>C17*50</f>
        <v>0</v>
      </c>
      <c r="S17" s="53" t="str">
        <f>D17*100</f>
        <v>0</v>
      </c>
      <c r="T17" s="29" t="str">
        <f>F17+K17+Q17+R17+S17</f>
        <v>0</v>
      </c>
    </row>
    <row r="18" spans="1:23" customHeight="1" ht="30" s="28" customFormat="1">
      <c r="A18" s="50">
        <v>8</v>
      </c>
      <c r="B18" s="51" t="s">
        <v>1230</v>
      </c>
      <c r="C18" s="52" t="str">
        <f>D18+E18</f>
        <v>0</v>
      </c>
      <c r="D18" s="52">
        <v>21</v>
      </c>
      <c r="E18" s="52"/>
      <c r="F18" s="53" t="str">
        <f>G18+H18</f>
        <v>0</v>
      </c>
      <c r="G18" s="53" t="str">
        <f>(C18*1490*40%)*9</f>
        <v>0</v>
      </c>
      <c r="H18" s="53" t="str">
        <f>1490*E18</f>
        <v>0</v>
      </c>
      <c r="I18" s="53" t="str">
        <f>C18*15*9</f>
        <v>0</v>
      </c>
      <c r="J18" s="53"/>
      <c r="K18" s="53"/>
      <c r="L18" s="53"/>
      <c r="M18" s="53"/>
      <c r="N18" s="53"/>
      <c r="O18" s="53"/>
      <c r="P18" s="53"/>
      <c r="Q18" s="53" t="str">
        <f>P18*120000</f>
        <v>0</v>
      </c>
      <c r="R18" s="53" t="str">
        <f>C18*50</f>
        <v>0</v>
      </c>
      <c r="S18" s="53" t="str">
        <f>D18*100</f>
        <v>0</v>
      </c>
      <c r="T18" s="29" t="str">
        <f>F18+K18+Q18+R18+S18</f>
        <v>0</v>
      </c>
    </row>
    <row r="19" spans="1:23" customHeight="1" ht="30" s="28" customFormat="1">
      <c r="A19" s="50">
        <v>9</v>
      </c>
      <c r="B19" s="51" t="s">
        <v>1231</v>
      </c>
      <c r="C19" s="52" t="str">
        <f>D19+E19</f>
        <v>0</v>
      </c>
      <c r="D19" s="52">
        <v>20</v>
      </c>
      <c r="E19" s="52"/>
      <c r="F19" s="53" t="str">
        <f>G19+H19</f>
        <v>0</v>
      </c>
      <c r="G19" s="53" t="str">
        <f>(C19*1490*40%)*9</f>
        <v>0</v>
      </c>
      <c r="H19" s="53" t="str">
        <f>1490*E19</f>
        <v>0</v>
      </c>
      <c r="I19" s="53" t="str">
        <f>C19*15*9</f>
        <v>0</v>
      </c>
      <c r="J19" s="53"/>
      <c r="K19" s="53"/>
      <c r="L19" s="53"/>
      <c r="M19" s="53"/>
      <c r="N19" s="53"/>
      <c r="O19" s="53"/>
      <c r="P19" s="53"/>
      <c r="Q19" s="53" t="str">
        <f>P19*120000</f>
        <v>0</v>
      </c>
      <c r="R19" s="53" t="str">
        <f>C19*50</f>
        <v>0</v>
      </c>
      <c r="S19" s="53" t="str">
        <f>D19*100</f>
        <v>0</v>
      </c>
      <c r="T19" s="29" t="str">
        <f>F19+K19+Q19+R19+S19</f>
        <v>0</v>
      </c>
    </row>
    <row r="20" spans="1:23" customHeight="1" ht="30" s="28" customFormat="1">
      <c r="A20" s="50">
        <v>10</v>
      </c>
      <c r="B20" s="51" t="s">
        <v>1232</v>
      </c>
      <c r="C20" s="52" t="str">
        <f>D20+E20</f>
        <v>0</v>
      </c>
      <c r="D20" s="52">
        <v>26</v>
      </c>
      <c r="E20" s="52"/>
      <c r="F20" s="53" t="str">
        <f>G20+H20</f>
        <v>0</v>
      </c>
      <c r="G20" s="53" t="str">
        <f>(C20*1490*40%)*9</f>
        <v>0</v>
      </c>
      <c r="H20" s="53" t="str">
        <f>1490*E20</f>
        <v>0</v>
      </c>
      <c r="I20" s="53" t="str">
        <f>C20*15*9</f>
        <v>0</v>
      </c>
      <c r="J20" s="53"/>
      <c r="K20" s="53"/>
      <c r="L20" s="53"/>
      <c r="M20" s="53"/>
      <c r="N20" s="53"/>
      <c r="O20" s="53"/>
      <c r="P20" s="53"/>
      <c r="Q20" s="53" t="str">
        <f>P20*120000</f>
        <v>0</v>
      </c>
      <c r="R20" s="53" t="str">
        <f>C20*50</f>
        <v>0</v>
      </c>
      <c r="S20" s="53" t="str">
        <f>D20*100</f>
        <v>0</v>
      </c>
      <c r="T20" s="29" t="str">
        <f>F20+K20+Q20+R20+S20</f>
        <v>0</v>
      </c>
    </row>
    <row r="21" spans="1:23" customHeight="1" ht="30" s="28" customFormat="1">
      <c r="A21" s="50">
        <v>11</v>
      </c>
      <c r="B21" s="51" t="s">
        <v>1233</v>
      </c>
      <c r="C21" s="52" t="str">
        <f>D21+E21</f>
        <v>0</v>
      </c>
      <c r="D21" s="52">
        <v>28</v>
      </c>
      <c r="E21" s="52"/>
      <c r="F21" s="53" t="str">
        <f>G21+H21</f>
        <v>0</v>
      </c>
      <c r="G21" s="53" t="str">
        <f>(C21*1490*40%)*9</f>
        <v>0</v>
      </c>
      <c r="H21" s="53" t="str">
        <f>1490*E21</f>
        <v>0</v>
      </c>
      <c r="I21" s="53" t="str">
        <f>C21*15*9</f>
        <v>0</v>
      </c>
      <c r="J21" s="53"/>
      <c r="K21" s="53"/>
      <c r="L21" s="53"/>
      <c r="M21" s="53"/>
      <c r="N21" s="53"/>
      <c r="O21" s="53"/>
      <c r="P21" s="53"/>
      <c r="Q21" s="53" t="str">
        <f>P21*120000</f>
        <v>0</v>
      </c>
      <c r="R21" s="53" t="str">
        <f>C21*50</f>
        <v>0</v>
      </c>
      <c r="S21" s="53" t="str">
        <f>D21*100</f>
        <v>0</v>
      </c>
      <c r="T21" s="29" t="str">
        <f>F21+K21+Q21+R21+S21</f>
        <v>0</v>
      </c>
    </row>
    <row r="22" spans="1:23" customHeight="1" ht="30" s="28" customFormat="1">
      <c r="A22" s="50">
        <v>12</v>
      </c>
      <c r="B22" s="51" t="s">
        <v>1234</v>
      </c>
      <c r="C22" s="52" t="str">
        <f>D22+E22</f>
        <v>0</v>
      </c>
      <c r="D22" s="52">
        <v>22</v>
      </c>
      <c r="E22" s="52"/>
      <c r="F22" s="53" t="str">
        <f>G22+H22</f>
        <v>0</v>
      </c>
      <c r="G22" s="53" t="str">
        <f>(C22*1490*40%)*9</f>
        <v>0</v>
      </c>
      <c r="H22" s="53" t="str">
        <f>1490*E22</f>
        <v>0</v>
      </c>
      <c r="I22" s="53" t="str">
        <f>C22*15*9</f>
        <v>0</v>
      </c>
      <c r="J22" s="53"/>
      <c r="K22" s="53"/>
      <c r="L22" s="53"/>
      <c r="M22" s="53"/>
      <c r="N22" s="53"/>
      <c r="O22" s="53"/>
      <c r="P22" s="53"/>
      <c r="Q22" s="53" t="str">
        <f>P22*120000</f>
        <v>0</v>
      </c>
      <c r="R22" s="53" t="str">
        <f>C22*50</f>
        <v>0</v>
      </c>
      <c r="S22" s="53" t="str">
        <f>D22*100</f>
        <v>0</v>
      </c>
      <c r="T22" s="29" t="str">
        <f>F22+K22+Q22+R22+S22</f>
        <v>0</v>
      </c>
    </row>
    <row r="23" spans="1:23" customHeight="1" ht="30" s="28" customFormat="1">
      <c r="A23" s="50">
        <v>13</v>
      </c>
      <c r="B23" s="51" t="s">
        <v>1235</v>
      </c>
      <c r="C23" s="52" t="str">
        <f>D23+E23</f>
        <v>0</v>
      </c>
      <c r="D23" s="52">
        <v>18</v>
      </c>
      <c r="E23" s="52">
        <v>1</v>
      </c>
      <c r="F23" s="53" t="str">
        <f>G23+H23</f>
        <v>0</v>
      </c>
      <c r="G23" s="53" t="str">
        <f>(C23*1490*40%)*9</f>
        <v>0</v>
      </c>
      <c r="H23" s="53" t="str">
        <f>(E23*1490*10%)*9</f>
        <v>0</v>
      </c>
      <c r="I23" s="53" t="str">
        <f>C23*15*9</f>
        <v>0</v>
      </c>
      <c r="J23" s="53"/>
      <c r="K23" s="53"/>
      <c r="L23" s="53"/>
      <c r="M23" s="53"/>
      <c r="N23" s="53"/>
      <c r="O23" s="53"/>
      <c r="P23" s="53"/>
      <c r="Q23" s="53" t="str">
        <f>P23*120000</f>
        <v>0</v>
      </c>
      <c r="R23" s="53" t="str">
        <f>C23*50+50</f>
        <v>0</v>
      </c>
      <c r="S23" s="53" t="str">
        <f>D23+1*100</f>
        <v>0</v>
      </c>
      <c r="T23" s="29" t="str">
        <f>F23+K23+Q23+R23+S23</f>
        <v>0</v>
      </c>
    </row>
    <row r="24" spans="1:23" customHeight="1" ht="30" s="28" customFormat="1">
      <c r="A24" s="50">
        <v>14</v>
      </c>
      <c r="B24" s="51" t="s">
        <v>1236</v>
      </c>
      <c r="C24" s="52" t="str">
        <f>D24+E24</f>
        <v>0</v>
      </c>
      <c r="D24" s="52">
        <v>17</v>
      </c>
      <c r="E24" s="52"/>
      <c r="F24" s="53" t="str">
        <f>G24+H24</f>
        <v>0</v>
      </c>
      <c r="G24" s="53" t="str">
        <f>(C24*1490*40%)*9</f>
        <v>0</v>
      </c>
      <c r="H24" s="53" t="str">
        <f>1490*E24</f>
        <v>0</v>
      </c>
      <c r="I24" s="53" t="str">
        <f>C24*15*9</f>
        <v>0</v>
      </c>
      <c r="J24" s="53"/>
      <c r="K24" s="53"/>
      <c r="L24" s="53"/>
      <c r="M24" s="53"/>
      <c r="N24" s="53"/>
      <c r="O24" s="53"/>
      <c r="P24" s="53"/>
      <c r="Q24" s="53" t="str">
        <f>P24*120000</f>
        <v>0</v>
      </c>
      <c r="R24" s="53" t="str">
        <f>C24*50</f>
        <v>0</v>
      </c>
      <c r="S24" s="53" t="str">
        <f>D24*100</f>
        <v>0</v>
      </c>
      <c r="T24" s="29" t="str">
        <f>F24+K24+Q24+R24+S24</f>
        <v>0</v>
      </c>
    </row>
    <row r="25" spans="1:23" customHeight="1" ht="30" s="28" customFormat="1">
      <c r="A25" s="50">
        <v>15</v>
      </c>
      <c r="B25" s="51" t="s">
        <v>1237</v>
      </c>
      <c r="C25" s="52" t="str">
        <f>D25+E25</f>
        <v>0</v>
      </c>
      <c r="D25" s="52">
        <v>20</v>
      </c>
      <c r="E25" s="52"/>
      <c r="F25" s="53" t="str">
        <f>G25+H25</f>
        <v>0</v>
      </c>
      <c r="G25" s="53" t="str">
        <f>(C25*1490*40%)*9</f>
        <v>0</v>
      </c>
      <c r="H25" s="53" t="str">
        <f>1490*E25</f>
        <v>0</v>
      </c>
      <c r="I25" s="53" t="str">
        <f>C25*15*9</f>
        <v>0</v>
      </c>
      <c r="J25" s="53"/>
      <c r="K25" s="53"/>
      <c r="L25" s="53"/>
      <c r="M25" s="53"/>
      <c r="N25" s="53"/>
      <c r="O25" s="53"/>
      <c r="P25" s="53"/>
      <c r="Q25" s="53" t="str">
        <f>P25*120000</f>
        <v>0</v>
      </c>
      <c r="R25" s="53" t="str">
        <f>C25*50</f>
        <v>0</v>
      </c>
      <c r="S25" s="53" t="str">
        <f>D25*100</f>
        <v>0</v>
      </c>
      <c r="T25" s="29" t="str">
        <f>F25+K25+Q25+R25+S25</f>
        <v>0</v>
      </c>
    </row>
    <row r="26" spans="1:23" customHeight="1" ht="30" s="19" customFormat="1">
      <c r="A26" s="104" t="s">
        <v>1238</v>
      </c>
      <c r="B26" s="104"/>
      <c r="C26" s="32" t="str">
        <f>D26+E26</f>
        <v>0</v>
      </c>
      <c r="D26" s="32" t="str">
        <f>SUM(D11:D25)</f>
        <v>0</v>
      </c>
      <c r="E26" s="32" t="str">
        <f>SUM(E11:E25)</f>
        <v>0</v>
      </c>
      <c r="F26" s="29" t="str">
        <f>SUM(F11:F25)</f>
        <v>0</v>
      </c>
      <c r="G26" s="29" t="str">
        <f>SUM(G11:G25)</f>
        <v>0</v>
      </c>
      <c r="H26" s="29" t="str">
        <f>SUM(H11:H25)</f>
        <v>0</v>
      </c>
      <c r="I26" s="29" t="str">
        <f>SUM(I11:I25)</f>
        <v>0</v>
      </c>
      <c r="J26" s="29" t="str">
        <f>L26+N26</f>
        <v>0</v>
      </c>
      <c r="K26" s="29" t="str">
        <f>M26+O26</f>
        <v>0</v>
      </c>
      <c r="L26" s="29">
        <v>5</v>
      </c>
      <c r="M26" s="29" t="str">
        <f>(L26*1490*135%)*9</f>
        <v>0</v>
      </c>
      <c r="N26" s="29">
        <v>2</v>
      </c>
      <c r="O26" s="29" t="str">
        <f>(N26*1490*225%)*9</f>
        <v>0</v>
      </c>
      <c r="P26" s="29" t="str">
        <f>SUM(P11:P25)</f>
        <v>0</v>
      </c>
      <c r="Q26" s="29" t="str">
        <f>SUM(Q11:Q25)</f>
        <v>0</v>
      </c>
      <c r="R26" s="29" t="str">
        <f>SUM(R11:R25)</f>
        <v>0</v>
      </c>
      <c r="S26" s="29" t="str">
        <f>SUM(S11:S25)</f>
        <v>0</v>
      </c>
      <c r="T26" s="29" t="str">
        <f>F26+H26+K26+Q26+R26+S26</f>
        <v>0</v>
      </c>
    </row>
    <row r="27" spans="1:23" customHeight="1" ht="15.75">
      <c r="B27" s="23"/>
      <c r="C27" s="23"/>
      <c r="D27" s="23"/>
      <c r="E27" s="23"/>
      <c r="F27" s="23"/>
      <c r="G27" s="23"/>
      <c r="H27" s="23"/>
      <c r="I27" s="23"/>
      <c r="M27" s="24" t="s">
        <v>1038</v>
      </c>
      <c r="N27" s="24"/>
      <c r="O27" s="24"/>
      <c r="P27" s="24"/>
      <c r="Q27" s="24"/>
      <c r="R27" s="24"/>
      <c r="S27" s="24"/>
    </row>
    <row r="28" spans="1:23" customHeight="1" ht="17.25" s="3" customFormat="1">
      <c r="B28" s="20" t="s">
        <v>1040</v>
      </c>
      <c r="C28" s="20"/>
      <c r="D28" s="20"/>
      <c r="E28" s="20"/>
      <c r="G28" s="15" t="s">
        <v>1239</v>
      </c>
      <c r="H28" s="15"/>
      <c r="I28" s="15"/>
      <c r="J28" s="15"/>
      <c r="K28" s="15"/>
      <c r="L28" s="15"/>
      <c r="M28" s="15" t="s">
        <v>1041</v>
      </c>
      <c r="N28" s="15"/>
      <c r="O28" s="15"/>
      <c r="P28" s="15"/>
      <c r="Q28" s="15"/>
      <c r="R28" s="15"/>
      <c r="S28" s="15"/>
    </row>
    <row r="29" spans="1:23" customHeight="1" ht="15.75">
      <c r="B29" s="16" t="s">
        <v>1042</v>
      </c>
      <c r="C29" s="16"/>
      <c r="D29" s="16"/>
      <c r="E29" s="16"/>
      <c r="G29" s="24" t="s">
        <v>1043</v>
      </c>
      <c r="H29" s="24"/>
      <c r="I29" s="24"/>
      <c r="J29" s="24"/>
      <c r="K29" s="24"/>
      <c r="L29" s="24"/>
      <c r="M29" s="16" t="s">
        <v>1043</v>
      </c>
      <c r="N29" s="16"/>
      <c r="O29" s="16"/>
      <c r="P29" s="16"/>
      <c r="Q29" s="16"/>
      <c r="R29" s="16"/>
      <c r="S29" s="16"/>
    </row>
    <row r="32" spans="1:23" customHeight="1" ht="15.7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A32:B32"/>
    <mergeCell ref="D32:G32"/>
    <mergeCell ref="A26:B26"/>
    <mergeCell ref="A6:A9"/>
    <mergeCell ref="R7:R9"/>
    <mergeCell ref="R6:S6"/>
    <mergeCell ref="L7:M7"/>
    <mergeCell ref="C7:E7"/>
    <mergeCell ref="G29:L29"/>
    <mergeCell ref="B27:G27"/>
    <mergeCell ref="B28:E28"/>
    <mergeCell ref="M29:S29"/>
    <mergeCell ref="B29:E29"/>
    <mergeCell ref="M28:S28"/>
    <mergeCell ref="A4:T4"/>
    <mergeCell ref="O8:O9"/>
    <mergeCell ref="K7:K9"/>
    <mergeCell ref="S7:S9"/>
    <mergeCell ref="J7:J9"/>
    <mergeCell ref="F8:F9"/>
    <mergeCell ref="N7:O7"/>
    <mergeCell ref="A3:T3"/>
    <mergeCell ref="J6:O6"/>
    <mergeCell ref="C8:C9"/>
    <mergeCell ref="D8:E8"/>
    <mergeCell ref="B6:B9"/>
    <mergeCell ref="P6:Q6"/>
    <mergeCell ref="G8:H8"/>
    <mergeCell ref="T6:T9"/>
    <mergeCell ref="G28:L28"/>
    <mergeCell ref="M27:S27"/>
    <mergeCell ref="C6:I6"/>
    <mergeCell ref="I7:I9"/>
    <mergeCell ref="N8:N9"/>
    <mergeCell ref="Q7:Q9"/>
    <mergeCell ref="F7:H7"/>
    <mergeCell ref="L8:L9"/>
    <mergeCell ref="P7:P9"/>
    <mergeCell ref="M8:M9"/>
  </mergeCells>
  <printOptions gridLines="false" gridLinesSet="true"/>
  <pageMargins left="0.1" right="0.2" top="0.2" bottom="0.2" header="0.23" footer="0.2"/>
  <pageSetup paperSize="9" orientation="landscape" scale="85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B373"/>
  <sheetViews>
    <sheetView tabSelected="1" workbookViewId="0" showGridLines="true" showRowColHeaders="1">
      <selection activeCell="A4" sqref="A4"/>
    </sheetView>
  </sheetViews>
  <sheetFormatPr customHeight="true" defaultRowHeight="15.75" defaultColWidth="9" outlineLevelRow="0" outlineLevelCol="0"/>
  <cols>
    <col min="1" max="1" width="4.375" customWidth="true" style="57"/>
    <col min="2" max="2" width="33.875" customWidth="true" style="57"/>
    <col min="3" max="3" width="8.5" customWidth="true" style="57"/>
    <col min="4" max="4" width="12.25" customWidth="true" style="57"/>
    <col min="5" max="5" width="29.25" customWidth="true" style="57"/>
    <col min="6" max="6" width="9" style="57"/>
    <col min="7" max="7" width="9" style="57"/>
    <col min="8" max="8" width="9" style="57"/>
    <col min="9" max="9" width="9" style="57"/>
  </cols>
  <sheetData>
    <row r="1" spans="1:28" customHeight="1" ht="15.75">
      <c r="A1" s="464" t="s">
        <v>1067</v>
      </c>
      <c r="B1" s="464"/>
      <c r="C1" s="111"/>
      <c r="E1" s="47" t="s">
        <v>1240</v>
      </c>
      <c r="F1" s="112"/>
    </row>
    <row r="2" spans="1:28" customHeight="1" ht="15.75">
      <c r="A2" s="465" t="s">
        <v>2</v>
      </c>
      <c r="B2" s="465"/>
      <c r="C2" s="111"/>
      <c r="H2" s="113"/>
    </row>
    <row r="3" spans="1:28" customHeight="1" ht="18.75">
      <c r="A3" s="473" t="s">
        <v>1241</v>
      </c>
      <c r="B3" s="473"/>
      <c r="C3" s="473"/>
      <c r="D3" s="473"/>
      <c r="E3" s="473"/>
      <c r="H3" s="113"/>
    </row>
    <row r="4" spans="1:28" customHeight="1" ht="15.75">
      <c r="A4" s="469" t="s">
        <v>1242</v>
      </c>
      <c r="B4" s="469"/>
      <c r="C4" s="469"/>
      <c r="D4" s="469"/>
      <c r="E4" s="469"/>
      <c r="H4" s="113"/>
    </row>
    <row r="5" spans="1:28" customHeight="1" ht="15">
      <c r="A5" s="114"/>
      <c r="B5" s="115" t="s">
        <v>1243</v>
      </c>
      <c r="C5" s="474"/>
      <c r="D5" s="474"/>
      <c r="H5" s="113"/>
    </row>
    <row r="6" spans="1:28" customHeight="1" ht="15">
      <c r="A6" s="114" t="s">
        <v>1244</v>
      </c>
      <c r="B6" s="115" t="s">
        <v>1245</v>
      </c>
      <c r="C6" s="474"/>
      <c r="D6" s="474"/>
      <c r="E6" s="116"/>
      <c r="H6" s="113"/>
      <c r="AB6" s="476"/>
    </row>
    <row r="7" spans="1:28" customHeight="1" ht="15">
      <c r="A7" s="114" t="s">
        <v>1244</v>
      </c>
      <c r="B7" s="475" t="s">
        <v>1246</v>
      </c>
      <c r="C7" s="475"/>
      <c r="D7" s="475"/>
      <c r="E7" s="116"/>
      <c r="AB7" s="476"/>
    </row>
    <row r="8" spans="1:28" customHeight="1" ht="42" s="109" customFormat="1">
      <c r="A8" s="117" t="s">
        <v>1244</v>
      </c>
      <c r="B8" s="117" t="s">
        <v>1247</v>
      </c>
      <c r="C8" s="117" t="s">
        <v>1248</v>
      </c>
      <c r="D8" s="117" t="s">
        <v>1249</v>
      </c>
      <c r="E8" s="117" t="s">
        <v>1250</v>
      </c>
      <c r="F8" s="471" t="s">
        <v>1251</v>
      </c>
      <c r="G8" s="471"/>
      <c r="H8" s="471"/>
      <c r="I8" s="471"/>
      <c r="J8" s="471"/>
      <c r="K8" s="471"/>
      <c r="AB8" s="477"/>
    </row>
    <row r="9" spans="1:28" customHeight="1" ht="17.25" s="110" customFormat="1">
      <c r="A9" s="117" t="s">
        <v>1244</v>
      </c>
      <c r="B9" s="118" t="s">
        <v>1252</v>
      </c>
      <c r="C9" s="118"/>
      <c r="D9" s="119"/>
      <c r="E9" s="33"/>
      <c r="AB9" s="477"/>
    </row>
    <row r="10" spans="1:28" customHeight="1" ht="15">
      <c r="A10" s="120" t="s">
        <v>1244</v>
      </c>
      <c r="B10" s="74" t="s">
        <v>1253</v>
      </c>
      <c r="C10" s="120" t="s">
        <v>7</v>
      </c>
      <c r="D10" s="34">
        <v>20</v>
      </c>
      <c r="E10" s="34"/>
      <c r="F10" s="56" t="s">
        <v>1254</v>
      </c>
      <c r="AB10" s="476"/>
    </row>
    <row r="11" spans="1:28" customHeight="1" ht="15">
      <c r="A11" s="54" t="s">
        <v>1244</v>
      </c>
      <c r="B11" s="58" t="s">
        <v>1255</v>
      </c>
      <c r="C11" s="54" t="s">
        <v>1256</v>
      </c>
      <c r="D11" s="35">
        <v>547</v>
      </c>
      <c r="E11" s="35"/>
      <c r="F11" s="56" t="s">
        <v>1257</v>
      </c>
      <c r="AB11" s="476"/>
    </row>
    <row r="12" spans="1:28" customHeight="1" ht="15">
      <c r="A12" s="121" t="s">
        <v>1244</v>
      </c>
      <c r="B12" s="122" t="s">
        <v>1258</v>
      </c>
      <c r="C12" s="120" t="s">
        <v>7</v>
      </c>
      <c r="D12" s="34">
        <v>8</v>
      </c>
      <c r="E12" s="35"/>
      <c r="F12" s="56"/>
      <c r="AB12" s="476"/>
    </row>
    <row r="13" spans="1:28" customHeight="1" ht="15">
      <c r="A13" s="121" t="s">
        <v>1244</v>
      </c>
      <c r="B13" s="58" t="s">
        <v>1259</v>
      </c>
      <c r="C13" s="120" t="s">
        <v>7</v>
      </c>
      <c r="D13" s="35">
        <v>8</v>
      </c>
      <c r="E13" s="35"/>
      <c r="F13" s="56"/>
      <c r="AB13" s="476"/>
    </row>
    <row r="14" spans="1:28" customHeight="1" ht="15">
      <c r="A14" s="121" t="s">
        <v>1244</v>
      </c>
      <c r="B14" s="58" t="s">
        <v>1260</v>
      </c>
      <c r="C14" s="120" t="s">
        <v>7</v>
      </c>
      <c r="D14" s="35"/>
      <c r="E14" s="35"/>
      <c r="F14" s="56"/>
      <c r="AB14" s="476"/>
    </row>
    <row r="15" spans="1:28" customHeight="1" ht="15">
      <c r="A15" s="121" t="s">
        <v>1244</v>
      </c>
      <c r="B15" s="122" t="s">
        <v>1261</v>
      </c>
      <c r="C15" s="54" t="s">
        <v>1256</v>
      </c>
      <c r="D15" s="35">
        <v>223</v>
      </c>
      <c r="E15" s="35"/>
      <c r="F15" s="56"/>
      <c r="AB15" s="476"/>
    </row>
    <row r="16" spans="1:28" customHeight="1" ht="15">
      <c r="A16" s="121" t="s">
        <v>1244</v>
      </c>
      <c r="B16" s="58" t="s">
        <v>1259</v>
      </c>
      <c r="C16" s="54" t="s">
        <v>1256</v>
      </c>
      <c r="D16" s="35">
        <v>223</v>
      </c>
      <c r="E16" s="35"/>
      <c r="F16" s="56"/>
      <c r="AB16" s="476"/>
    </row>
    <row r="17" spans="1:28" customHeight="1" ht="15">
      <c r="A17" s="121" t="s">
        <v>1244</v>
      </c>
      <c r="B17" s="58" t="s">
        <v>1260</v>
      </c>
      <c r="C17" s="54" t="s">
        <v>1256</v>
      </c>
      <c r="D17" s="35"/>
      <c r="E17" s="35"/>
      <c r="F17" s="56"/>
      <c r="AB17" s="476"/>
    </row>
    <row r="18" spans="1:28" customHeight="1" ht="18" s="110" customFormat="1">
      <c r="A18" s="117" t="s">
        <v>1244</v>
      </c>
      <c r="B18" s="118" t="s">
        <v>1262</v>
      </c>
      <c r="C18" s="117"/>
      <c r="D18" s="33"/>
      <c r="E18" s="33"/>
      <c r="F18" s="123"/>
      <c r="AB18" s="477"/>
    </row>
    <row r="19" spans="1:28" customHeight="1" ht="18">
      <c r="A19" s="124" t="s">
        <v>1244</v>
      </c>
      <c r="B19" s="125" t="s">
        <v>1263</v>
      </c>
      <c r="C19" s="120" t="s">
        <v>1264</v>
      </c>
      <c r="D19" s="34">
        <v>36</v>
      </c>
      <c r="E19" s="34"/>
      <c r="F19" s="56"/>
      <c r="AB19" s="476"/>
    </row>
    <row r="20" spans="1:28" customHeight="1" ht="18">
      <c r="A20" s="54" t="s">
        <v>1244</v>
      </c>
      <c r="B20" s="58" t="s">
        <v>1259</v>
      </c>
      <c r="C20" s="120" t="s">
        <v>1264</v>
      </c>
      <c r="D20" s="35">
        <v>36</v>
      </c>
      <c r="E20" s="35"/>
      <c r="F20" s="56"/>
      <c r="AB20" s="476"/>
    </row>
    <row r="21" spans="1:28" customHeight="1" ht="18">
      <c r="A21" s="54" t="s">
        <v>1244</v>
      </c>
      <c r="B21" s="58" t="s">
        <v>1260</v>
      </c>
      <c r="C21" s="120" t="s">
        <v>1264</v>
      </c>
      <c r="D21" s="35"/>
      <c r="E21" s="35"/>
      <c r="F21" s="56"/>
      <c r="AB21" s="476"/>
    </row>
    <row r="22" spans="1:28" customHeight="1" ht="18">
      <c r="A22" s="126" t="s">
        <v>1244</v>
      </c>
      <c r="B22" s="55" t="s">
        <v>1265</v>
      </c>
      <c r="C22" s="54" t="s">
        <v>1264</v>
      </c>
      <c r="D22" s="35">
        <v>3</v>
      </c>
      <c r="E22" s="35"/>
      <c r="F22" s="56"/>
      <c r="AB22" s="476"/>
    </row>
    <row r="23" spans="1:28" customHeight="1" ht="18">
      <c r="A23" s="54" t="s">
        <v>1244</v>
      </c>
      <c r="B23" s="58" t="s">
        <v>1259</v>
      </c>
      <c r="C23" s="54" t="s">
        <v>1264</v>
      </c>
      <c r="D23" s="35">
        <v>3</v>
      </c>
      <c r="E23" s="35"/>
      <c r="F23" s="56"/>
      <c r="AB23" s="476"/>
    </row>
    <row r="24" spans="1:28" customHeight="1" ht="18">
      <c r="A24" s="54" t="s">
        <v>1244</v>
      </c>
      <c r="B24" s="58" t="s">
        <v>1266</v>
      </c>
      <c r="C24" s="54" t="s">
        <v>1264</v>
      </c>
      <c r="D24" s="35"/>
      <c r="E24" s="35"/>
      <c r="F24" s="56"/>
      <c r="AB24" s="476"/>
    </row>
    <row r="25" spans="1:28" customHeight="1" ht="18">
      <c r="A25" s="126" t="s">
        <v>1244</v>
      </c>
      <c r="B25" s="55" t="s">
        <v>1267</v>
      </c>
      <c r="C25" s="54" t="s">
        <v>1264</v>
      </c>
      <c r="D25" s="35">
        <v>30</v>
      </c>
      <c r="E25" s="35"/>
      <c r="F25" s="56"/>
      <c r="AB25" s="476"/>
    </row>
    <row r="26" spans="1:28" customHeight="1" ht="18">
      <c r="A26" s="54" t="s">
        <v>1244</v>
      </c>
      <c r="B26" s="58" t="s">
        <v>1268</v>
      </c>
      <c r="C26" s="54" t="s">
        <v>1264</v>
      </c>
      <c r="D26" s="35">
        <v>30</v>
      </c>
      <c r="E26" s="35"/>
      <c r="F26" s="56"/>
      <c r="AB26" s="476"/>
    </row>
    <row r="27" spans="1:28" customHeight="1" ht="18">
      <c r="A27" s="54" t="s">
        <v>1244</v>
      </c>
      <c r="B27" s="58" t="s">
        <v>1269</v>
      </c>
      <c r="C27" s="54" t="s">
        <v>1264</v>
      </c>
      <c r="D27" s="35">
        <v>30</v>
      </c>
      <c r="E27" s="35"/>
      <c r="F27" s="56"/>
      <c r="AB27" s="476"/>
    </row>
    <row r="28" spans="1:28" customHeight="1" ht="18">
      <c r="A28" s="54" t="s">
        <v>1244</v>
      </c>
      <c r="B28" s="58" t="s">
        <v>1270</v>
      </c>
      <c r="C28" s="54" t="s">
        <v>1264</v>
      </c>
      <c r="D28" s="35">
        <v>0</v>
      </c>
      <c r="E28" s="35"/>
      <c r="F28" s="56"/>
      <c r="AB28" s="476"/>
    </row>
    <row r="29" spans="1:28" customHeight="1" ht="18">
      <c r="A29" s="54" t="s">
        <v>1244</v>
      </c>
      <c r="B29" s="58" t="s">
        <v>1271</v>
      </c>
      <c r="C29" s="54" t="s">
        <v>1264</v>
      </c>
      <c r="D29" s="35"/>
      <c r="E29" s="35"/>
      <c r="F29" s="56"/>
      <c r="AB29" s="476"/>
    </row>
    <row r="30" spans="1:28" customHeight="1" ht="18">
      <c r="A30" s="54" t="s">
        <v>1244</v>
      </c>
      <c r="B30" s="58" t="s">
        <v>1269</v>
      </c>
      <c r="C30" s="54" t="s">
        <v>1264</v>
      </c>
      <c r="D30" s="35"/>
      <c r="E30" s="35"/>
      <c r="F30" s="56"/>
      <c r="AB30" s="476"/>
    </row>
    <row r="31" spans="1:28" customHeight="1" ht="18">
      <c r="A31" s="54" t="s">
        <v>1244</v>
      </c>
      <c r="B31" s="58" t="s">
        <v>1270</v>
      </c>
      <c r="C31" s="54" t="s">
        <v>1264</v>
      </c>
      <c r="D31" s="35"/>
      <c r="E31" s="35"/>
      <c r="F31" s="56"/>
      <c r="AB31" s="476"/>
    </row>
    <row r="32" spans="1:28" customHeight="1" ht="18">
      <c r="A32" s="126" t="s">
        <v>1244</v>
      </c>
      <c r="B32" s="55" t="s">
        <v>1272</v>
      </c>
      <c r="C32" s="54" t="s">
        <v>1264</v>
      </c>
      <c r="D32" s="35"/>
      <c r="E32" s="35"/>
      <c r="F32" s="56"/>
      <c r="AB32" s="476"/>
    </row>
    <row r="33" spans="1:28" customHeight="1" ht="18">
      <c r="A33" s="126" t="s">
        <v>1244</v>
      </c>
      <c r="B33" s="58" t="s">
        <v>1210</v>
      </c>
      <c r="C33" s="54" t="s">
        <v>1264</v>
      </c>
      <c r="D33" s="35">
        <v>3</v>
      </c>
      <c r="E33" s="35"/>
      <c r="F33" s="56"/>
      <c r="AB33" s="476"/>
    </row>
    <row r="34" spans="1:28" customHeight="1" ht="18">
      <c r="A34" s="54" t="s">
        <v>1244</v>
      </c>
      <c r="B34" s="58" t="s">
        <v>1273</v>
      </c>
      <c r="C34" s="54" t="s">
        <v>1264</v>
      </c>
      <c r="D34" s="35">
        <v>2</v>
      </c>
      <c r="E34" s="35"/>
      <c r="F34" s="56"/>
      <c r="AB34" s="476"/>
    </row>
    <row r="35" spans="1:28" customHeight="1" ht="18">
      <c r="A35" s="54" t="s">
        <v>1244</v>
      </c>
      <c r="B35" s="58" t="s">
        <v>1274</v>
      </c>
      <c r="C35" s="54" t="s">
        <v>1264</v>
      </c>
      <c r="D35" s="35">
        <v>1</v>
      </c>
      <c r="E35" s="35"/>
      <c r="F35" s="56"/>
      <c r="AB35" s="476"/>
    </row>
    <row r="36" spans="1:28" customHeight="1" ht="18">
      <c r="A36" s="54" t="s">
        <v>1244</v>
      </c>
      <c r="B36" s="58" t="s">
        <v>1275</v>
      </c>
      <c r="C36" s="54" t="s">
        <v>1264</v>
      </c>
      <c r="D36" s="35">
        <v>5</v>
      </c>
      <c r="E36" s="35"/>
      <c r="F36" s="56"/>
      <c r="AB36" s="476"/>
    </row>
    <row r="37" spans="1:28" customHeight="1" ht="18">
      <c r="A37" s="54" t="s">
        <v>1244</v>
      </c>
      <c r="B37" s="58" t="s">
        <v>1276</v>
      </c>
      <c r="C37" s="54" t="s">
        <v>1264</v>
      </c>
      <c r="D37" s="35">
        <v>1</v>
      </c>
      <c r="E37" s="35"/>
      <c r="F37" s="56"/>
      <c r="AB37" s="476"/>
    </row>
    <row r="38" spans="1:28" customHeight="1" ht="18">
      <c r="A38" s="54" t="s">
        <v>1244</v>
      </c>
      <c r="B38" s="58" t="s">
        <v>1277</v>
      </c>
      <c r="C38" s="54" t="s">
        <v>1264</v>
      </c>
      <c r="D38" s="35">
        <v>6</v>
      </c>
      <c r="E38" s="35"/>
      <c r="F38" s="56"/>
      <c r="AB38" s="476"/>
    </row>
    <row r="39" spans="1:28" customHeight="1" ht="18">
      <c r="A39" s="54" t="s">
        <v>1244</v>
      </c>
      <c r="B39" s="58" t="s">
        <v>1278</v>
      </c>
      <c r="C39" s="54" t="s">
        <v>1264</v>
      </c>
      <c r="D39" s="35">
        <v>0</v>
      </c>
      <c r="E39" s="35"/>
      <c r="F39" s="56"/>
      <c r="AB39" s="476"/>
    </row>
    <row r="40" spans="1:28" customHeight="1" ht="18">
      <c r="A40" s="54" t="s">
        <v>1244</v>
      </c>
      <c r="B40" s="58" t="s">
        <v>1279</v>
      </c>
      <c r="C40" s="54" t="s">
        <v>1264</v>
      </c>
      <c r="D40" s="35">
        <v>1</v>
      </c>
      <c r="E40" s="35"/>
      <c r="F40" s="56"/>
      <c r="AB40" s="476"/>
    </row>
    <row r="41" spans="1:28" customHeight="1" ht="18">
      <c r="A41" s="127" t="s">
        <v>1244</v>
      </c>
      <c r="B41" s="128" t="s">
        <v>1280</v>
      </c>
      <c r="C41" s="127" t="s">
        <v>1264</v>
      </c>
      <c r="D41" s="36">
        <v>5</v>
      </c>
      <c r="E41" s="36"/>
      <c r="F41" s="56"/>
      <c r="AB41" s="476"/>
    </row>
    <row r="42" spans="1:28" customHeight="1" ht="18">
      <c r="A42" s="165" t="s">
        <v>1244</v>
      </c>
      <c r="B42" s="118" t="s">
        <v>1281</v>
      </c>
      <c r="C42" s="165" t="s">
        <v>1264</v>
      </c>
      <c r="D42" s="40"/>
      <c r="E42" s="40"/>
      <c r="F42" s="56"/>
      <c r="AB42" s="476"/>
    </row>
    <row r="43" spans="1:28" customHeight="1" ht="18">
      <c r="A43" s="120" t="s">
        <v>1244</v>
      </c>
      <c r="B43" s="125" t="s">
        <v>1282</v>
      </c>
      <c r="C43" s="120" t="s">
        <v>1264</v>
      </c>
      <c r="D43" s="34">
        <v>0</v>
      </c>
      <c r="E43" s="34"/>
      <c r="F43" s="56"/>
      <c r="AB43" s="476"/>
    </row>
    <row r="44" spans="1:28" customHeight="1" ht="18">
      <c r="A44" s="54" t="s">
        <v>1244</v>
      </c>
      <c r="B44" s="58" t="s">
        <v>1283</v>
      </c>
      <c r="C44" s="54" t="s">
        <v>1264</v>
      </c>
      <c r="D44" s="35">
        <v>0</v>
      </c>
      <c r="E44" s="35"/>
      <c r="F44" s="56"/>
      <c r="AB44" s="476"/>
    </row>
    <row r="45" spans="1:28" customHeight="1" ht="18">
      <c r="A45" s="54" t="s">
        <v>1244</v>
      </c>
      <c r="B45" s="58" t="s">
        <v>1284</v>
      </c>
      <c r="C45" s="54" t="s">
        <v>1264</v>
      </c>
      <c r="D45" s="35"/>
      <c r="E45" s="35"/>
      <c r="F45" s="56"/>
      <c r="AB45" s="476"/>
    </row>
    <row r="46" spans="1:28" customHeight="1" ht="18">
      <c r="A46" s="54" t="s">
        <v>1244</v>
      </c>
      <c r="B46" s="55" t="s">
        <v>1285</v>
      </c>
      <c r="C46" s="54" t="s">
        <v>1264</v>
      </c>
      <c r="D46" s="35">
        <v>0</v>
      </c>
      <c r="E46" s="35"/>
      <c r="F46" s="56"/>
      <c r="AB46" s="476"/>
    </row>
    <row r="47" spans="1:28" customHeight="1" ht="18">
      <c r="A47" s="54" t="s">
        <v>1244</v>
      </c>
      <c r="B47" s="58" t="s">
        <v>1283</v>
      </c>
      <c r="C47" s="54" t="s">
        <v>1264</v>
      </c>
      <c r="D47" s="35">
        <v>0</v>
      </c>
      <c r="E47" s="35"/>
      <c r="F47" s="56"/>
      <c r="AB47" s="476"/>
    </row>
    <row r="48" spans="1:28" customHeight="1" ht="18">
      <c r="A48" s="54" t="s">
        <v>1244</v>
      </c>
      <c r="B48" s="58" t="s">
        <v>1284</v>
      </c>
      <c r="C48" s="54" t="s">
        <v>1264</v>
      </c>
      <c r="D48" s="35"/>
      <c r="E48" s="35"/>
      <c r="F48" s="56"/>
      <c r="AB48" s="476"/>
    </row>
    <row r="49" spans="1:28" customHeight="1" ht="18">
      <c r="A49" s="54" t="s">
        <v>1244</v>
      </c>
      <c r="B49" s="55" t="s">
        <v>1286</v>
      </c>
      <c r="C49" s="54" t="s">
        <v>1264</v>
      </c>
      <c r="D49" s="35"/>
      <c r="E49" s="35"/>
      <c r="F49" s="56"/>
      <c r="AB49" s="476"/>
    </row>
    <row r="50" spans="1:28" customHeight="1" ht="18">
      <c r="A50" s="54" t="s">
        <v>1244</v>
      </c>
      <c r="B50" s="58" t="s">
        <v>1287</v>
      </c>
      <c r="C50" s="54" t="s">
        <v>1264</v>
      </c>
      <c r="D50" s="35"/>
      <c r="E50" s="35"/>
      <c r="F50" s="56"/>
      <c r="AB50" s="476"/>
    </row>
    <row r="51" spans="1:28" customHeight="1" ht="18">
      <c r="A51" s="54" t="s">
        <v>1244</v>
      </c>
      <c r="B51" s="58" t="s">
        <v>1288</v>
      </c>
      <c r="C51" s="54" t="s">
        <v>1264</v>
      </c>
      <c r="D51" s="299"/>
      <c r="E51" s="35"/>
      <c r="F51" s="56"/>
      <c r="AB51" s="476"/>
    </row>
    <row r="52" spans="1:28" customHeight="1" ht="18">
      <c r="A52" s="54" t="s">
        <v>1244</v>
      </c>
      <c r="B52" s="58" t="s">
        <v>1289</v>
      </c>
      <c r="C52" s="54" t="s">
        <v>1264</v>
      </c>
      <c r="D52" s="299">
        <v>1</v>
      </c>
      <c r="E52" s="35"/>
      <c r="F52" s="56"/>
      <c r="AB52" s="476"/>
    </row>
    <row r="53" spans="1:28" customHeight="1" ht="19.5" s="110" customFormat="1">
      <c r="A53" s="117" t="s">
        <v>1244</v>
      </c>
      <c r="B53" s="118" t="s">
        <v>1290</v>
      </c>
      <c r="C53" s="118"/>
      <c r="D53" s="119"/>
      <c r="E53" s="33"/>
      <c r="AB53" s="477"/>
    </row>
    <row r="54" spans="1:28" customHeight="1" ht="19.5" s="110" customFormat="1">
      <c r="A54" s="117" t="s">
        <v>1244</v>
      </c>
      <c r="B54" s="129" t="s">
        <v>1291</v>
      </c>
      <c r="C54" s="117" t="s">
        <v>1292</v>
      </c>
      <c r="D54" s="119">
        <v>13</v>
      </c>
      <c r="E54" s="33"/>
      <c r="AB54" s="477"/>
    </row>
    <row r="55" spans="1:28" customHeight="1" ht="19.5">
      <c r="A55" s="130" t="s">
        <v>1244</v>
      </c>
      <c r="B55" s="131" t="s">
        <v>1293</v>
      </c>
      <c r="C55" s="130" t="s">
        <v>1292</v>
      </c>
      <c r="D55" s="37">
        <v>8</v>
      </c>
      <c r="E55" s="37"/>
      <c r="F55" s="56"/>
      <c r="AB55" s="476"/>
    </row>
    <row r="56" spans="1:28" customHeight="1" ht="19.5">
      <c r="A56" s="54" t="s">
        <v>1244</v>
      </c>
      <c r="B56" s="58" t="s">
        <v>1294</v>
      </c>
      <c r="C56" s="54" t="s">
        <v>1292</v>
      </c>
      <c r="D56" s="35">
        <v>4</v>
      </c>
      <c r="E56" s="35"/>
      <c r="AB56" s="476"/>
    </row>
    <row r="57" spans="1:28" customHeight="1" ht="19.5">
      <c r="A57" s="54" t="s">
        <v>1244</v>
      </c>
      <c r="B57" s="58" t="s">
        <v>1295</v>
      </c>
      <c r="C57" s="54" t="s">
        <v>1292</v>
      </c>
      <c r="D57" s="35">
        <v>1</v>
      </c>
      <c r="E57" s="35"/>
      <c r="AB57" s="476"/>
    </row>
    <row r="58" spans="1:28" customHeight="1" ht="19.5">
      <c r="A58" s="127" t="s">
        <v>1244</v>
      </c>
      <c r="B58" s="128" t="s">
        <v>1296</v>
      </c>
      <c r="C58" s="54" t="s">
        <v>1292</v>
      </c>
      <c r="D58" s="36">
        <v>7</v>
      </c>
      <c r="E58" s="36"/>
      <c r="AB58" s="476"/>
    </row>
    <row r="59" spans="1:28" customHeight="1" ht="19.5">
      <c r="A59" s="132" t="s">
        <v>1244</v>
      </c>
      <c r="B59" s="133" t="s">
        <v>1297</v>
      </c>
      <c r="C59" s="132" t="s">
        <v>1298</v>
      </c>
      <c r="D59" s="292">
        <v>274</v>
      </c>
      <c r="E59" s="38"/>
      <c r="G59" s="116"/>
      <c r="AB59" s="476"/>
    </row>
    <row r="60" spans="1:28" customHeight="1" ht="19.5" s="110" customFormat="1">
      <c r="A60" s="54" t="s">
        <v>1244</v>
      </c>
      <c r="B60" s="72" t="s">
        <v>1299</v>
      </c>
      <c r="C60" s="54" t="s">
        <v>1298</v>
      </c>
      <c r="D60" s="293">
        <v>274</v>
      </c>
      <c r="E60" s="39"/>
      <c r="G60" s="134"/>
      <c r="H60" s="472"/>
      <c r="I60" s="472"/>
      <c r="AB60" s="477"/>
    </row>
    <row r="61" spans="1:28" customHeight="1" ht="19.5" s="110" customFormat="1">
      <c r="A61" s="54" t="s">
        <v>1244</v>
      </c>
      <c r="B61" s="72" t="s">
        <v>1300</v>
      </c>
      <c r="C61" s="54" t="s">
        <v>1298</v>
      </c>
      <c r="D61" s="293"/>
      <c r="E61" s="39"/>
      <c r="G61" s="134"/>
      <c r="H61" s="472"/>
      <c r="I61" s="472"/>
      <c r="AB61" s="477"/>
    </row>
    <row r="62" spans="1:28" customHeight="1" ht="19.5" s="110" customFormat="1">
      <c r="A62" s="54" t="s">
        <v>1244</v>
      </c>
      <c r="B62" s="72" t="s">
        <v>1301</v>
      </c>
      <c r="C62" s="54" t="s">
        <v>1298</v>
      </c>
      <c r="D62" s="293"/>
      <c r="E62" s="39"/>
      <c r="G62" s="135"/>
      <c r="AB62" s="477"/>
    </row>
    <row r="63" spans="1:28" customHeight="1" ht="19.5">
      <c r="A63" s="54" t="s">
        <v>1244</v>
      </c>
      <c r="B63" s="58" t="s">
        <v>1302</v>
      </c>
      <c r="C63" s="54" t="s">
        <v>1298</v>
      </c>
      <c r="D63" s="294"/>
      <c r="E63" s="35"/>
      <c r="AB63" s="476"/>
    </row>
    <row r="64" spans="1:28" customHeight="1" ht="19.5">
      <c r="A64" s="117" t="s">
        <v>1244</v>
      </c>
      <c r="B64" s="129" t="s">
        <v>1303</v>
      </c>
      <c r="C64" s="117" t="s">
        <v>1292</v>
      </c>
      <c r="D64" s="119">
        <v>10</v>
      </c>
      <c r="E64" s="40"/>
      <c r="AB64" s="476"/>
    </row>
    <row r="65" spans="1:28" customHeight="1" ht="19.5">
      <c r="A65" s="120" t="s">
        <v>1244</v>
      </c>
      <c r="B65" s="74" t="s">
        <v>1293</v>
      </c>
      <c r="C65" s="120" t="s">
        <v>1292</v>
      </c>
      <c r="D65" s="34">
        <v>5</v>
      </c>
      <c r="E65" s="34"/>
      <c r="AB65" s="476"/>
    </row>
    <row r="66" spans="1:28" customHeight="1" ht="19.5" s="110" customFormat="1">
      <c r="A66" s="54" t="s">
        <v>1244</v>
      </c>
      <c r="B66" s="58" t="s">
        <v>1294</v>
      </c>
      <c r="C66" s="54" t="s">
        <v>1292</v>
      </c>
      <c r="D66" s="35">
        <v>5</v>
      </c>
      <c r="E66" s="39"/>
      <c r="AB66" s="477"/>
    </row>
    <row r="67" spans="1:28" customHeight="1" ht="19.5">
      <c r="A67" s="54" t="s">
        <v>1244</v>
      </c>
      <c r="B67" s="58" t="s">
        <v>1295</v>
      </c>
      <c r="C67" s="54" t="s">
        <v>1292</v>
      </c>
      <c r="D67" s="35"/>
      <c r="E67" s="35"/>
      <c r="F67" s="56"/>
      <c r="AB67" s="476"/>
    </row>
    <row r="68" spans="1:28" customHeight="1" ht="19.5">
      <c r="A68" s="54" t="s">
        <v>1244</v>
      </c>
      <c r="B68" s="72" t="s">
        <v>1304</v>
      </c>
      <c r="C68" s="54" t="s">
        <v>1292</v>
      </c>
      <c r="D68" s="295">
        <v>4</v>
      </c>
      <c r="E68" s="35"/>
      <c r="F68" s="56"/>
      <c r="AB68" s="476"/>
    </row>
    <row r="69" spans="1:28" customHeight="1" ht="19.5">
      <c r="A69" s="127" t="s">
        <v>1244</v>
      </c>
      <c r="B69" s="128" t="s">
        <v>1305</v>
      </c>
      <c r="C69" s="127" t="s">
        <v>1292</v>
      </c>
      <c r="D69" s="136"/>
      <c r="E69" s="36"/>
      <c r="F69" s="56"/>
      <c r="AB69" s="476"/>
    </row>
    <row r="70" spans="1:28" customHeight="1" ht="19.5">
      <c r="A70" s="117" t="s">
        <v>1244</v>
      </c>
      <c r="B70" s="137" t="s">
        <v>1306</v>
      </c>
      <c r="C70" s="117" t="s">
        <v>1307</v>
      </c>
      <c r="D70" s="137">
        <v>56</v>
      </c>
      <c r="E70" s="33"/>
      <c r="F70" s="56"/>
      <c r="AB70" s="476"/>
    </row>
    <row r="71" spans="1:28" customHeight="1" ht="19.5">
      <c r="A71" s="120" t="s">
        <v>1244</v>
      </c>
      <c r="B71" s="74" t="s">
        <v>1308</v>
      </c>
      <c r="C71" s="120" t="s">
        <v>1307</v>
      </c>
      <c r="D71" s="34">
        <v>56</v>
      </c>
      <c r="E71" s="41"/>
      <c r="F71" s="56" t="s">
        <v>1309</v>
      </c>
      <c r="AB71" s="476"/>
    </row>
    <row r="72" spans="1:28" customHeight="1" ht="19.5">
      <c r="A72" s="54" t="s">
        <v>1244</v>
      </c>
      <c r="B72" s="58" t="s">
        <v>1310</v>
      </c>
      <c r="C72" s="54" t="s">
        <v>1307</v>
      </c>
      <c r="D72" s="35">
        <v>0</v>
      </c>
      <c r="E72" s="35"/>
      <c r="F72" s="56" t="s">
        <v>1311</v>
      </c>
      <c r="AB72" s="476"/>
    </row>
    <row r="73" spans="1:28" customHeight="1" ht="19.5">
      <c r="A73" s="54" t="s">
        <v>1244</v>
      </c>
      <c r="B73" s="58" t="s">
        <v>1312</v>
      </c>
      <c r="C73" s="54" t="s">
        <v>1307</v>
      </c>
      <c r="D73" s="35">
        <v>56</v>
      </c>
      <c r="E73" s="35"/>
      <c r="F73" s="56"/>
      <c r="AB73" s="476"/>
    </row>
    <row r="74" spans="1:28" customHeight="1" ht="19.5">
      <c r="A74" s="127" t="s">
        <v>1244</v>
      </c>
      <c r="B74" s="128" t="s">
        <v>1313</v>
      </c>
      <c r="C74" s="127" t="s">
        <v>1307</v>
      </c>
      <c r="D74" s="36"/>
      <c r="E74" s="36"/>
      <c r="F74" s="56"/>
      <c r="AB74" s="476"/>
    </row>
    <row r="75" spans="1:28" customHeight="1" ht="19.5" s="110" customFormat="1">
      <c r="A75" s="117" t="s">
        <v>1244</v>
      </c>
      <c r="B75" s="129" t="s">
        <v>1314</v>
      </c>
      <c r="C75" s="117" t="s">
        <v>1315</v>
      </c>
      <c r="D75" s="33">
        <v>2</v>
      </c>
      <c r="E75" s="33"/>
      <c r="AB75" s="477"/>
    </row>
    <row r="76" spans="1:28" customHeight="1" ht="19.5" s="110" customFormat="1">
      <c r="A76" s="120" t="s">
        <v>1244</v>
      </c>
      <c r="B76" s="74" t="s">
        <v>1316</v>
      </c>
      <c r="C76" s="120" t="s">
        <v>1315</v>
      </c>
      <c r="D76" s="34">
        <v>2</v>
      </c>
      <c r="E76" s="42"/>
      <c r="AB76" s="477"/>
    </row>
    <row r="77" spans="1:28" customHeight="1" ht="19.5">
      <c r="A77" s="138" t="s">
        <v>1244</v>
      </c>
      <c r="B77" s="75" t="s">
        <v>1295</v>
      </c>
      <c r="C77" s="139" t="s">
        <v>1315</v>
      </c>
      <c r="D77" s="140"/>
      <c r="E77" s="43"/>
      <c r="F77" s="141"/>
      <c r="G77" s="141"/>
      <c r="H77" s="141"/>
      <c r="I77" s="141"/>
      <c r="J77" s="141"/>
      <c r="K77" s="141"/>
      <c r="AB77" s="476"/>
    </row>
    <row r="78" spans="1:28" customHeight="1" ht="19.5" s="110" customFormat="1">
      <c r="A78" s="117" t="s">
        <v>1244</v>
      </c>
      <c r="B78" s="118" t="s">
        <v>1317</v>
      </c>
      <c r="C78" s="117" t="s">
        <v>1298</v>
      </c>
      <c r="D78" s="33">
        <v>2</v>
      </c>
      <c r="E78" s="33"/>
      <c r="AB78" s="477"/>
    </row>
    <row r="79" spans="1:28" customHeight="1" ht="19.5">
      <c r="A79" s="120" t="s">
        <v>1244</v>
      </c>
      <c r="B79" s="74" t="s">
        <v>1318</v>
      </c>
      <c r="C79" s="120"/>
      <c r="D79" s="34">
        <v>1</v>
      </c>
      <c r="E79" s="468" t="s">
        <v>1319</v>
      </c>
      <c r="F79" s="56" t="s">
        <v>1320</v>
      </c>
      <c r="AB79" s="476"/>
    </row>
    <row r="80" spans="1:28" customHeight="1" ht="27">
      <c r="A80" s="139" t="s">
        <v>1244</v>
      </c>
      <c r="B80" s="75" t="s">
        <v>1321</v>
      </c>
      <c r="C80" s="139" t="s">
        <v>1298</v>
      </c>
      <c r="D80" s="142"/>
      <c r="E80" s="468"/>
      <c r="F80" s="56" t="s">
        <v>1322</v>
      </c>
      <c r="AB80" s="476"/>
    </row>
    <row r="81" spans="1:28" customHeight="1" ht="19.5">
      <c r="A81" s="127" t="s">
        <v>1244</v>
      </c>
      <c r="B81" s="128" t="s">
        <v>1323</v>
      </c>
      <c r="C81" s="127" t="s">
        <v>1298</v>
      </c>
      <c r="D81" s="136"/>
      <c r="E81" s="73"/>
      <c r="F81" s="56"/>
      <c r="AB81" s="476"/>
    </row>
    <row r="82" spans="1:28" customHeight="1" ht="19.5">
      <c r="A82" s="143" t="s">
        <v>1244</v>
      </c>
      <c r="B82" s="129" t="s">
        <v>1324</v>
      </c>
      <c r="C82" s="117" t="s">
        <v>1315</v>
      </c>
      <c r="D82" s="119">
        <v>1</v>
      </c>
      <c r="E82" s="144"/>
      <c r="F82" s="145"/>
      <c r="G82" s="145"/>
      <c r="H82" s="146"/>
      <c r="AB82" s="476"/>
    </row>
    <row r="83" spans="1:28" customHeight="1" ht="19.5">
      <c r="A83" s="147" t="s">
        <v>1244</v>
      </c>
      <c r="B83" s="74" t="s">
        <v>1316</v>
      </c>
      <c r="C83" s="121" t="s">
        <v>1315</v>
      </c>
      <c r="D83" s="148">
        <v>1</v>
      </c>
      <c r="E83" s="149"/>
      <c r="F83" s="145"/>
      <c r="G83" s="145"/>
      <c r="H83" s="146"/>
      <c r="AB83" s="476"/>
    </row>
    <row r="84" spans="1:28" customHeight="1" ht="19.5">
      <c r="A84" s="150" t="s">
        <v>1244</v>
      </c>
      <c r="B84" s="75" t="s">
        <v>1295</v>
      </c>
      <c r="C84" s="139" t="s">
        <v>1315</v>
      </c>
      <c r="D84" s="142"/>
      <c r="E84" s="151"/>
      <c r="F84" s="145"/>
      <c r="G84" s="145"/>
      <c r="H84" s="146"/>
      <c r="AB84" s="476"/>
    </row>
    <row r="85" spans="1:28" customHeight="1" ht="19.5">
      <c r="A85" s="143" t="s">
        <v>1244</v>
      </c>
      <c r="B85" s="129" t="s">
        <v>1325</v>
      </c>
      <c r="C85" s="117" t="s">
        <v>1315</v>
      </c>
      <c r="D85" s="296">
        <v>5</v>
      </c>
      <c r="E85" s="152"/>
      <c r="F85" s="153"/>
      <c r="G85" s="153"/>
      <c r="H85" s="154"/>
      <c r="AB85" s="476"/>
    </row>
    <row r="86" spans="1:28" customHeight="1" ht="19.5">
      <c r="A86" s="155" t="s">
        <v>1244</v>
      </c>
      <c r="B86" s="131" t="s">
        <v>1316</v>
      </c>
      <c r="C86" s="130" t="s">
        <v>1315</v>
      </c>
      <c r="D86" s="297">
        <v>4</v>
      </c>
      <c r="E86" s="156"/>
      <c r="F86" s="145"/>
      <c r="G86" s="145"/>
      <c r="H86" s="146"/>
      <c r="AB86" s="476"/>
    </row>
    <row r="87" spans="1:28" customHeight="1" ht="19.5">
      <c r="A87" s="157" t="s">
        <v>1244</v>
      </c>
      <c r="B87" s="75" t="s">
        <v>1295</v>
      </c>
      <c r="C87" s="158" t="s">
        <v>1315</v>
      </c>
      <c r="D87" s="298">
        <v>1</v>
      </c>
      <c r="E87" s="157"/>
      <c r="AB87" s="476"/>
    </row>
    <row r="88" spans="1:28" customHeight="1" ht="19.5">
      <c r="A88" s="159" t="s">
        <v>1244</v>
      </c>
      <c r="B88" s="160" t="s">
        <v>1326</v>
      </c>
      <c r="C88" s="161" t="s">
        <v>1315</v>
      </c>
      <c r="D88" s="159">
        <v>1</v>
      </c>
      <c r="E88" s="159"/>
      <c r="AB88" s="476"/>
    </row>
    <row r="89" spans="1:28" customHeight="1" ht="15">
      <c r="A89" s="111" t="s">
        <v>1244</v>
      </c>
      <c r="B89" s="111"/>
      <c r="C89" s="467"/>
      <c r="D89" s="467"/>
      <c r="E89" s="467"/>
      <c r="F89" s="141"/>
      <c r="G89" s="141"/>
      <c r="H89" s="141"/>
      <c r="I89" s="141"/>
      <c r="J89" s="141"/>
      <c r="K89" s="141"/>
      <c r="AB89" s="476"/>
    </row>
    <row r="90" spans="1:28" customHeight="1" ht="15">
      <c r="A90" s="466" t="s">
        <v>1244</v>
      </c>
      <c r="B90" s="466"/>
      <c r="C90" s="146" t="s">
        <v>1041</v>
      </c>
      <c r="D90" s="146"/>
      <c r="E90" s="146"/>
      <c r="F90" s="145"/>
      <c r="G90" s="145"/>
      <c r="H90" s="146"/>
      <c r="AB90" s="476"/>
    </row>
    <row r="91" spans="1:28" customHeight="1" ht="15">
      <c r="A91" s="154" t="s">
        <v>1244</v>
      </c>
      <c r="B91" s="154"/>
      <c r="C91" s="154" t="s">
        <v>1043</v>
      </c>
      <c r="D91" s="154"/>
      <c r="E91" s="154"/>
      <c r="F91" s="153"/>
      <c r="G91" s="153"/>
      <c r="H91" s="154"/>
      <c r="AB91" s="476"/>
    </row>
    <row r="92" spans="1:28" customHeight="1" ht="15">
      <c r="A92" s="111" t="s">
        <v>1244</v>
      </c>
      <c r="B92" s="111"/>
      <c r="C92" s="111"/>
      <c r="D92" s="111"/>
      <c r="E92" s="111"/>
      <c r="F92" s="111"/>
      <c r="G92" s="111"/>
      <c r="H92" s="111"/>
      <c r="I92" s="111"/>
      <c r="J92" s="111"/>
      <c r="AB92" s="476"/>
    </row>
    <row r="93" spans="1:28" customHeight="1" ht="15">
      <c r="A93" s="57" t="s">
        <v>1244</v>
      </c>
      <c r="AB93" s="476"/>
    </row>
    <row r="94" spans="1:28" customHeight="1" ht="15">
      <c r="A94" s="57" t="s">
        <v>1244</v>
      </c>
      <c r="AB94" s="476"/>
    </row>
    <row r="95" spans="1:28" customHeight="1" ht="15">
      <c r="A95" s="57" t="s">
        <v>1244</v>
      </c>
      <c r="D95" s="470" t="s">
        <v>1327</v>
      </c>
      <c r="E95" s="470"/>
      <c r="AB95" s="476"/>
    </row>
    <row r="96" spans="1:28" customHeight="1" ht="15">
      <c r="A96" s="57" t="s">
        <v>1244</v>
      </c>
      <c r="C96" s="162"/>
      <c r="E96" s="163"/>
      <c r="AB96" s="476"/>
    </row>
    <row r="97" spans="1:28" customHeight="1" ht="15">
      <c r="A97" s="57" t="s">
        <v>1244</v>
      </c>
      <c r="AB97" s="476"/>
    </row>
    <row r="98" spans="1:28" customHeight="1" ht="15">
      <c r="A98" s="57" t="s">
        <v>1244</v>
      </c>
      <c r="B98" s="110"/>
      <c r="AB98" s="476"/>
    </row>
    <row r="99" spans="1:28" customHeight="1" ht="15">
      <c r="A99" s="57" t="s">
        <v>1244</v>
      </c>
      <c r="B99" s="56"/>
      <c r="AB99" s="476"/>
    </row>
    <row r="100" spans="1:28" customHeight="1" ht="15">
      <c r="A100" s="57" t="s">
        <v>1244</v>
      </c>
      <c r="AB100" s="476"/>
    </row>
    <row r="101" spans="1:28">
      <c r="A101" s="57" t="s">
        <v>1244</v>
      </c>
      <c r="AB101" s="476"/>
    </row>
    <row r="102" spans="1:28">
      <c r="A102" s="57" t="s">
        <v>1244</v>
      </c>
      <c r="AB102" s="476"/>
    </row>
    <row r="103" spans="1:28">
      <c r="A103" s="57" t="s">
        <v>1244</v>
      </c>
      <c r="AB103" s="476"/>
    </row>
    <row r="104" spans="1:28">
      <c r="A104" s="57" t="s">
        <v>1244</v>
      </c>
      <c r="AB104" s="476"/>
    </row>
    <row r="105" spans="1:28">
      <c r="A105" s="57" t="s">
        <v>1244</v>
      </c>
      <c r="AB105" s="476"/>
    </row>
    <row r="106" spans="1:28">
      <c r="A106" s="57" t="s">
        <v>1244</v>
      </c>
      <c r="AB106" s="476"/>
    </row>
    <row r="107" spans="1:28">
      <c r="A107" s="57" t="s">
        <v>1244</v>
      </c>
      <c r="AB107" s="476"/>
    </row>
    <row r="108" spans="1:28">
      <c r="A108" s="57" t="s">
        <v>1244</v>
      </c>
      <c r="AB108" s="476"/>
    </row>
    <row r="109" spans="1:28">
      <c r="A109" s="57" t="s">
        <v>1244</v>
      </c>
      <c r="AB109" s="476"/>
    </row>
    <row r="110" spans="1:28">
      <c r="A110" s="57" t="s">
        <v>1244</v>
      </c>
      <c r="AB110" s="476"/>
    </row>
    <row r="111" spans="1:28">
      <c r="A111" s="57" t="s">
        <v>1244</v>
      </c>
      <c r="AB111" s="476"/>
    </row>
    <row r="112" spans="1:28">
      <c r="A112" s="57" t="s">
        <v>1244</v>
      </c>
      <c r="AB112" s="476"/>
    </row>
    <row r="113" spans="1:28">
      <c r="A113" s="57" t="s">
        <v>1244</v>
      </c>
      <c r="AB113" s="476"/>
    </row>
    <row r="114" spans="1:28">
      <c r="A114" s="57" t="s">
        <v>1244</v>
      </c>
      <c r="AB114" s="476"/>
    </row>
    <row r="115" spans="1:28">
      <c r="A115" s="57" t="s">
        <v>1244</v>
      </c>
      <c r="AB115" s="476"/>
    </row>
    <row r="116" spans="1:28">
      <c r="A116" s="57" t="s">
        <v>1244</v>
      </c>
      <c r="AB116" s="476"/>
    </row>
    <row r="117" spans="1:28">
      <c r="A117" s="57" t="s">
        <v>1244</v>
      </c>
      <c r="AB117" s="476"/>
    </row>
    <row r="118" spans="1:28">
      <c r="A118" s="57" t="s">
        <v>1244</v>
      </c>
      <c r="AB118" s="476"/>
    </row>
    <row r="119" spans="1:28">
      <c r="A119" s="57" t="s">
        <v>1244</v>
      </c>
      <c r="AB119" s="476"/>
    </row>
    <row r="120" spans="1:28">
      <c r="A120" s="57" t="s">
        <v>1244</v>
      </c>
      <c r="AB120" s="476"/>
    </row>
    <row r="121" spans="1:28">
      <c r="A121" s="57" t="s">
        <v>1244</v>
      </c>
      <c r="AB121" s="476"/>
    </row>
    <row r="122" spans="1:28">
      <c r="A122" s="57" t="s">
        <v>1244</v>
      </c>
      <c r="AB122" s="476"/>
    </row>
    <row r="123" spans="1:28">
      <c r="A123" s="57" t="s">
        <v>1244</v>
      </c>
      <c r="AB123" s="476"/>
    </row>
    <row r="124" spans="1:28">
      <c r="A124" s="57" t="s">
        <v>1244</v>
      </c>
      <c r="AB124" s="476"/>
    </row>
    <row r="125" spans="1:28">
      <c r="A125" s="57" t="s">
        <v>1244</v>
      </c>
      <c r="AB125" s="476"/>
    </row>
    <row r="126" spans="1:28">
      <c r="A126" s="57" t="s">
        <v>1244</v>
      </c>
      <c r="AB126" s="476"/>
    </row>
    <row r="127" spans="1:28">
      <c r="A127" s="57" t="s">
        <v>1244</v>
      </c>
      <c r="AB127" s="476"/>
    </row>
    <row r="128" spans="1:28">
      <c r="A128" s="57" t="s">
        <v>1244</v>
      </c>
      <c r="AB128" s="476"/>
    </row>
    <row r="129" spans="1:28">
      <c r="A129" s="57" t="s">
        <v>1244</v>
      </c>
      <c r="AB129" s="476"/>
    </row>
    <row r="130" spans="1:28">
      <c r="A130" s="57" t="s">
        <v>1244</v>
      </c>
      <c r="AB130" s="476"/>
    </row>
    <row r="131" spans="1:28">
      <c r="A131" s="57" t="s">
        <v>1244</v>
      </c>
      <c r="AB131" s="476"/>
    </row>
    <row r="132" spans="1:28">
      <c r="A132" s="57" t="s">
        <v>1244</v>
      </c>
      <c r="AB132" s="476"/>
    </row>
    <row r="133" spans="1:28">
      <c r="A133" s="57" t="s">
        <v>1244</v>
      </c>
      <c r="AB133" s="476"/>
    </row>
    <row r="134" spans="1:28">
      <c r="A134" s="57" t="s">
        <v>1244</v>
      </c>
      <c r="AB134" s="476"/>
    </row>
    <row r="135" spans="1:28">
      <c r="A135" s="57" t="s">
        <v>1244</v>
      </c>
      <c r="AB135" s="476"/>
    </row>
    <row r="136" spans="1:28">
      <c r="A136" s="57" t="s">
        <v>1244</v>
      </c>
      <c r="AB136" s="476"/>
    </row>
    <row r="137" spans="1:28">
      <c r="A137" s="57" t="s">
        <v>1244</v>
      </c>
      <c r="AB137" s="476"/>
    </row>
    <row r="138" spans="1:28">
      <c r="A138" s="57" t="s">
        <v>1244</v>
      </c>
      <c r="AB138" s="476"/>
    </row>
    <row r="139" spans="1:28">
      <c r="A139" s="57" t="s">
        <v>1244</v>
      </c>
      <c r="AB139" s="476"/>
    </row>
    <row r="140" spans="1:28">
      <c r="A140" s="57" t="s">
        <v>1244</v>
      </c>
      <c r="AB140" s="476"/>
    </row>
    <row r="141" spans="1:28">
      <c r="A141" s="57" t="s">
        <v>1244</v>
      </c>
      <c r="AB141" s="476"/>
    </row>
    <row r="142" spans="1:28">
      <c r="A142" s="57" t="s">
        <v>1244</v>
      </c>
      <c r="AB142" s="476"/>
    </row>
    <row r="143" spans="1:28">
      <c r="A143" s="57" t="s">
        <v>1244</v>
      </c>
      <c r="AB143" s="476"/>
    </row>
    <row r="144" spans="1:28">
      <c r="A144" s="57" t="s">
        <v>1244</v>
      </c>
      <c r="AB144" s="476"/>
    </row>
    <row r="145" spans="1:28">
      <c r="A145" s="57" t="s">
        <v>1244</v>
      </c>
      <c r="AB145" s="476"/>
    </row>
    <row r="146" spans="1:28">
      <c r="A146" s="57" t="s">
        <v>1244</v>
      </c>
      <c r="AB146" s="476"/>
    </row>
    <row r="147" spans="1:28">
      <c r="A147" s="57" t="s">
        <v>1244</v>
      </c>
      <c r="AB147" s="476"/>
    </row>
    <row r="148" spans="1:28">
      <c r="A148" s="57" t="s">
        <v>1244</v>
      </c>
      <c r="AB148" s="476"/>
    </row>
    <row r="149" spans="1:28">
      <c r="A149" s="57" t="s">
        <v>1244</v>
      </c>
      <c r="AB149" s="476"/>
    </row>
    <row r="150" spans="1:28">
      <c r="A150" s="57" t="s">
        <v>1244</v>
      </c>
      <c r="AB150" s="476"/>
    </row>
    <row r="151" spans="1:28">
      <c r="A151" s="57" t="s">
        <v>1244</v>
      </c>
      <c r="AB151" s="476"/>
    </row>
    <row r="152" spans="1:28">
      <c r="A152" s="57" t="s">
        <v>1244</v>
      </c>
      <c r="AB152" s="476"/>
    </row>
    <row r="153" spans="1:28">
      <c r="A153" s="57" t="s">
        <v>1244</v>
      </c>
      <c r="AB153" s="476"/>
    </row>
    <row r="154" spans="1:28">
      <c r="A154" s="57" t="s">
        <v>1244</v>
      </c>
      <c r="AB154" s="476"/>
    </row>
    <row r="155" spans="1:28">
      <c r="A155" s="57" t="s">
        <v>1244</v>
      </c>
      <c r="AB155" s="476"/>
    </row>
    <row r="156" spans="1:28">
      <c r="A156" s="57" t="s">
        <v>1244</v>
      </c>
      <c r="AB156" s="476"/>
    </row>
    <row r="157" spans="1:28">
      <c r="A157" s="57" t="s">
        <v>1244</v>
      </c>
      <c r="AB157" s="476"/>
    </row>
    <row r="158" spans="1:28">
      <c r="A158" s="57" t="s">
        <v>1244</v>
      </c>
      <c r="AB158" s="476"/>
    </row>
    <row r="159" spans="1:28">
      <c r="A159" s="57" t="s">
        <v>1244</v>
      </c>
      <c r="AB159" s="476"/>
    </row>
    <row r="160" spans="1:28">
      <c r="A160" s="57" t="s">
        <v>1244</v>
      </c>
      <c r="AB160" s="476"/>
    </row>
    <row r="161" spans="1:28">
      <c r="A161" s="57" t="s">
        <v>1244</v>
      </c>
      <c r="AB161" s="476"/>
    </row>
    <row r="162" spans="1:28">
      <c r="A162" s="57" t="s">
        <v>1244</v>
      </c>
      <c r="AB162" s="476"/>
    </row>
    <row r="163" spans="1:28">
      <c r="A163" s="57" t="s">
        <v>1244</v>
      </c>
      <c r="AB163" s="476"/>
    </row>
    <row r="164" spans="1:28">
      <c r="A164" s="57" t="s">
        <v>1244</v>
      </c>
      <c r="AB164" s="476"/>
    </row>
    <row r="165" spans="1:28">
      <c r="A165" s="57" t="s">
        <v>1244</v>
      </c>
      <c r="AB165" s="476"/>
    </row>
    <row r="166" spans="1:28">
      <c r="A166" s="57" t="s">
        <v>1244</v>
      </c>
      <c r="AB166" s="476"/>
    </row>
    <row r="167" spans="1:28">
      <c r="A167" s="57" t="s">
        <v>1244</v>
      </c>
      <c r="AB167" s="476"/>
    </row>
    <row r="168" spans="1:28">
      <c r="A168" s="57" t="s">
        <v>1244</v>
      </c>
      <c r="AB168" s="476"/>
    </row>
    <row r="169" spans="1:28">
      <c r="A169" s="57" t="s">
        <v>1244</v>
      </c>
      <c r="AB169" s="476"/>
    </row>
    <row r="170" spans="1:28">
      <c r="A170" s="57" t="s">
        <v>1244</v>
      </c>
      <c r="AB170" s="476"/>
    </row>
    <row r="171" spans="1:28">
      <c r="A171" s="57" t="s">
        <v>1244</v>
      </c>
      <c r="AB171" s="476"/>
    </row>
    <row r="172" spans="1:28">
      <c r="A172" s="57" t="s">
        <v>1244</v>
      </c>
      <c r="AB172" s="476"/>
    </row>
    <row r="173" spans="1:28">
      <c r="A173" s="57" t="s">
        <v>1244</v>
      </c>
      <c r="AB173" s="476"/>
    </row>
    <row r="174" spans="1:28">
      <c r="A174" s="57" t="s">
        <v>1244</v>
      </c>
      <c r="AB174" s="476"/>
    </row>
    <row r="175" spans="1:28">
      <c r="A175" s="57" t="s">
        <v>1244</v>
      </c>
      <c r="AB175" s="476"/>
    </row>
    <row r="176" spans="1:28">
      <c r="A176" s="57" t="s">
        <v>1244</v>
      </c>
      <c r="AB176" s="476"/>
    </row>
    <row r="177" spans="1:28">
      <c r="A177" s="57" t="s">
        <v>1244</v>
      </c>
      <c r="AB177" s="476"/>
    </row>
    <row r="178" spans="1:28">
      <c r="A178" s="57" t="s">
        <v>1244</v>
      </c>
      <c r="AB178" s="476"/>
    </row>
    <row r="179" spans="1:28">
      <c r="A179" s="57" t="s">
        <v>1244</v>
      </c>
      <c r="AB179" s="476"/>
    </row>
    <row r="180" spans="1:28">
      <c r="A180" s="57" t="s">
        <v>1244</v>
      </c>
      <c r="AB180" s="476"/>
    </row>
    <row r="181" spans="1:28">
      <c r="A181" s="57" t="s">
        <v>1244</v>
      </c>
      <c r="AB181" s="476"/>
    </row>
    <row r="182" spans="1:28">
      <c r="A182" s="57" t="s">
        <v>1244</v>
      </c>
      <c r="AB182" s="476"/>
    </row>
    <row r="183" spans="1:28">
      <c r="A183" s="57" t="s">
        <v>1244</v>
      </c>
      <c r="AB183" s="476"/>
    </row>
    <row r="184" spans="1:28">
      <c r="A184" s="57" t="s">
        <v>1244</v>
      </c>
      <c r="AB184" s="476"/>
    </row>
    <row r="185" spans="1:28">
      <c r="A185" s="57" t="s">
        <v>1244</v>
      </c>
      <c r="AB185" s="476"/>
    </row>
    <row r="186" spans="1:28">
      <c r="A186" s="57" t="s">
        <v>1244</v>
      </c>
      <c r="AB186" s="476"/>
    </row>
    <row r="187" spans="1:28">
      <c r="A187" s="57" t="s">
        <v>1244</v>
      </c>
      <c r="AB187" s="476"/>
    </row>
    <row r="188" spans="1:28">
      <c r="A188" s="57" t="s">
        <v>1244</v>
      </c>
      <c r="AB188" s="476"/>
    </row>
    <row r="189" spans="1:28">
      <c r="A189" s="57" t="s">
        <v>1244</v>
      </c>
      <c r="AB189" s="476"/>
    </row>
    <row r="190" spans="1:28">
      <c r="A190" s="57" t="s">
        <v>1244</v>
      </c>
      <c r="AB190" s="476"/>
    </row>
    <row r="191" spans="1:28">
      <c r="A191" s="57" t="s">
        <v>1244</v>
      </c>
      <c r="AB191" s="476"/>
    </row>
    <row r="192" spans="1:28">
      <c r="A192" s="57" t="s">
        <v>1244</v>
      </c>
      <c r="AB192" s="476"/>
    </row>
    <row r="193" spans="1:28">
      <c r="A193" s="57" t="s">
        <v>1244</v>
      </c>
      <c r="AB193" s="476"/>
    </row>
    <row r="194" spans="1:28">
      <c r="A194" s="57" t="s">
        <v>1244</v>
      </c>
      <c r="AB194" s="476"/>
    </row>
    <row r="195" spans="1:28">
      <c r="A195" s="57" t="s">
        <v>1244</v>
      </c>
      <c r="AB195" s="476"/>
    </row>
    <row r="196" spans="1:28">
      <c r="A196" s="57" t="s">
        <v>1244</v>
      </c>
      <c r="AB196" s="476"/>
    </row>
    <row r="197" spans="1:28">
      <c r="A197" s="57" t="s">
        <v>1244</v>
      </c>
      <c r="AB197" s="476"/>
    </row>
    <row r="198" spans="1:28">
      <c r="A198" s="57" t="s">
        <v>1244</v>
      </c>
      <c r="AB198" s="476"/>
    </row>
    <row r="199" spans="1:28">
      <c r="A199" s="57" t="s">
        <v>1244</v>
      </c>
      <c r="AB199" s="476"/>
    </row>
    <row r="200" spans="1:28">
      <c r="A200" s="57" t="s">
        <v>1244</v>
      </c>
      <c r="AB200" s="476"/>
    </row>
    <row r="201" spans="1:28">
      <c r="A201" s="57" t="s">
        <v>1244</v>
      </c>
      <c r="AB201" s="476"/>
    </row>
    <row r="202" spans="1:28">
      <c r="A202" s="57" t="s">
        <v>1244</v>
      </c>
      <c r="AB202" s="476"/>
    </row>
    <row r="203" spans="1:28">
      <c r="A203" s="57" t="s">
        <v>1244</v>
      </c>
      <c r="AB203" s="476"/>
    </row>
    <row r="204" spans="1:28">
      <c r="A204" s="57" t="s">
        <v>1244</v>
      </c>
      <c r="AB204" s="476"/>
    </row>
    <row r="205" spans="1:28">
      <c r="A205" s="57" t="s">
        <v>1244</v>
      </c>
      <c r="AB205" s="476"/>
    </row>
    <row r="206" spans="1:28">
      <c r="A206" s="57" t="s">
        <v>1244</v>
      </c>
      <c r="AB206" s="476"/>
    </row>
    <row r="207" spans="1:28">
      <c r="A207" s="57" t="s">
        <v>1244</v>
      </c>
      <c r="AB207" s="476"/>
    </row>
    <row r="208" spans="1:28">
      <c r="A208" s="57" t="s">
        <v>1244</v>
      </c>
      <c r="AB208" s="476"/>
    </row>
    <row r="209" spans="1:28">
      <c r="A209" s="57" t="s">
        <v>1244</v>
      </c>
      <c r="AB209" s="476"/>
    </row>
    <row r="210" spans="1:28">
      <c r="A210" s="57" t="s">
        <v>1244</v>
      </c>
      <c r="AB210" s="476"/>
    </row>
    <row r="211" spans="1:28">
      <c r="A211" s="57" t="s">
        <v>1244</v>
      </c>
      <c r="AB211" s="476"/>
    </row>
    <row r="212" spans="1:28">
      <c r="A212" s="57" t="s">
        <v>1244</v>
      </c>
      <c r="AB212" s="476"/>
    </row>
    <row r="213" spans="1:28">
      <c r="A213" s="57" t="s">
        <v>1244</v>
      </c>
      <c r="AB213" s="476"/>
    </row>
    <row r="214" spans="1:28">
      <c r="A214" s="57" t="s">
        <v>1244</v>
      </c>
      <c r="AB214" s="476"/>
    </row>
    <row r="215" spans="1:28">
      <c r="A215" s="57" t="s">
        <v>1244</v>
      </c>
      <c r="AB215" s="476"/>
    </row>
    <row r="216" spans="1:28">
      <c r="A216" s="57" t="s">
        <v>1244</v>
      </c>
      <c r="AB216" s="476"/>
    </row>
    <row r="217" spans="1:28">
      <c r="A217" s="57" t="s">
        <v>1244</v>
      </c>
      <c r="AB217" s="476"/>
    </row>
    <row r="218" spans="1:28">
      <c r="A218" s="57" t="s">
        <v>1244</v>
      </c>
      <c r="AB218" s="476"/>
    </row>
    <row r="219" spans="1:28">
      <c r="A219" s="57" t="s">
        <v>1244</v>
      </c>
      <c r="AB219" s="476"/>
    </row>
    <row r="220" spans="1:28">
      <c r="A220" s="57" t="s">
        <v>1244</v>
      </c>
      <c r="AB220" s="476"/>
    </row>
    <row r="221" spans="1:28">
      <c r="A221" s="57" t="s">
        <v>1244</v>
      </c>
      <c r="AB221" s="476"/>
    </row>
    <row r="222" spans="1:28">
      <c r="A222" s="57" t="s">
        <v>1244</v>
      </c>
      <c r="AB222" s="476"/>
    </row>
    <row r="223" spans="1:28">
      <c r="A223" s="57" t="s">
        <v>1244</v>
      </c>
      <c r="AB223" s="476"/>
    </row>
    <row r="224" spans="1:28">
      <c r="A224" s="57" t="s">
        <v>1244</v>
      </c>
      <c r="AB224" s="476"/>
    </row>
    <row r="225" spans="1:28">
      <c r="A225" s="57" t="s">
        <v>1244</v>
      </c>
      <c r="AB225" s="476"/>
    </row>
    <row r="226" spans="1:28">
      <c r="A226" s="57" t="s">
        <v>1244</v>
      </c>
      <c r="AB226" s="476"/>
    </row>
    <row r="227" spans="1:28">
      <c r="A227" s="57" t="s">
        <v>1244</v>
      </c>
      <c r="AB227" s="476"/>
    </row>
    <row r="228" spans="1:28">
      <c r="A228" s="57" t="s">
        <v>1244</v>
      </c>
      <c r="AB228" s="476"/>
    </row>
    <row r="229" spans="1:28">
      <c r="A229" s="57" t="s">
        <v>1244</v>
      </c>
      <c r="AB229" s="476"/>
    </row>
    <row r="230" spans="1:28">
      <c r="A230" s="57" t="s">
        <v>1244</v>
      </c>
      <c r="AB230" s="476"/>
    </row>
    <row r="231" spans="1:28">
      <c r="A231" s="57" t="s">
        <v>1244</v>
      </c>
      <c r="AB231" s="476"/>
    </row>
    <row r="232" spans="1:28">
      <c r="A232" s="57" t="s">
        <v>1244</v>
      </c>
      <c r="AB232" s="476"/>
    </row>
    <row r="233" spans="1:28">
      <c r="A233" s="57" t="s">
        <v>1244</v>
      </c>
      <c r="AB233" s="476"/>
    </row>
    <row r="234" spans="1:28">
      <c r="A234" s="57" t="s">
        <v>1244</v>
      </c>
      <c r="AB234" s="476"/>
    </row>
    <row r="235" spans="1:28">
      <c r="A235" s="57" t="s">
        <v>1244</v>
      </c>
      <c r="AB235" s="476"/>
    </row>
    <row r="236" spans="1:28">
      <c r="A236" s="57" t="s">
        <v>1244</v>
      </c>
      <c r="AB236" s="476"/>
    </row>
    <row r="237" spans="1:28">
      <c r="A237" s="57" t="s">
        <v>1244</v>
      </c>
      <c r="AB237" s="476"/>
    </row>
    <row r="238" spans="1:28">
      <c r="A238" s="57" t="s">
        <v>1244</v>
      </c>
      <c r="AB238" s="476"/>
    </row>
    <row r="239" spans="1:28">
      <c r="A239" s="57" t="s">
        <v>1244</v>
      </c>
      <c r="AB239" s="476"/>
    </row>
    <row r="240" spans="1:28">
      <c r="A240" s="57" t="s">
        <v>1244</v>
      </c>
      <c r="AB240" s="476"/>
    </row>
    <row r="241" spans="1:28">
      <c r="A241" s="57" t="s">
        <v>1244</v>
      </c>
      <c r="AB241" s="476"/>
    </row>
    <row r="242" spans="1:28">
      <c r="A242" s="57" t="s">
        <v>1244</v>
      </c>
      <c r="AB242" s="476"/>
    </row>
    <row r="243" spans="1:28">
      <c r="A243" s="57" t="s">
        <v>1244</v>
      </c>
      <c r="AB243" s="476"/>
    </row>
    <row r="244" spans="1:28">
      <c r="A244" s="57" t="s">
        <v>1244</v>
      </c>
      <c r="AB244" s="476"/>
    </row>
    <row r="245" spans="1:28">
      <c r="A245" s="57" t="s">
        <v>1244</v>
      </c>
      <c r="AB245" s="476"/>
    </row>
    <row r="246" spans="1:28">
      <c r="A246" s="57" t="s">
        <v>1244</v>
      </c>
      <c r="AB246" s="476"/>
    </row>
    <row r="247" spans="1:28">
      <c r="A247" s="57" t="s">
        <v>1244</v>
      </c>
      <c r="AB247" s="476"/>
    </row>
    <row r="248" spans="1:28">
      <c r="A248" s="57" t="s">
        <v>1244</v>
      </c>
      <c r="AB248" s="476"/>
    </row>
    <row r="249" spans="1:28">
      <c r="A249" s="57" t="s">
        <v>1244</v>
      </c>
      <c r="AB249" s="476"/>
    </row>
    <row r="250" spans="1:28">
      <c r="A250" s="57" t="s">
        <v>1244</v>
      </c>
      <c r="AB250" s="476"/>
    </row>
    <row r="251" spans="1:28">
      <c r="A251" s="57" t="s">
        <v>1244</v>
      </c>
      <c r="AB251" s="476"/>
    </row>
    <row r="252" spans="1:28">
      <c r="A252" s="57" t="s">
        <v>1244</v>
      </c>
      <c r="AB252" s="476"/>
    </row>
    <row r="253" spans="1:28">
      <c r="A253" s="57" t="s">
        <v>1244</v>
      </c>
      <c r="AB253" s="476"/>
    </row>
    <row r="254" spans="1:28">
      <c r="A254" s="57" t="s">
        <v>1244</v>
      </c>
      <c r="AB254" s="476"/>
    </row>
    <row r="255" spans="1:28">
      <c r="A255" s="57" t="s">
        <v>1244</v>
      </c>
      <c r="AB255" s="476"/>
    </row>
    <row r="256" spans="1:28">
      <c r="A256" s="57" t="s">
        <v>1244</v>
      </c>
      <c r="AB256" s="476"/>
    </row>
    <row r="257" spans="1:28">
      <c r="A257" s="57" t="s">
        <v>1244</v>
      </c>
      <c r="AB257" s="476"/>
    </row>
    <row r="258" spans="1:28">
      <c r="A258" s="57" t="s">
        <v>1244</v>
      </c>
      <c r="AB258" s="476"/>
    </row>
    <row r="259" spans="1:28">
      <c r="A259" s="57" t="s">
        <v>1244</v>
      </c>
      <c r="AB259" s="476"/>
    </row>
    <row r="260" spans="1:28">
      <c r="A260" s="57" t="s">
        <v>1244</v>
      </c>
      <c r="AB260" s="476"/>
    </row>
    <row r="261" spans="1:28">
      <c r="A261" s="57" t="s">
        <v>1244</v>
      </c>
      <c r="AB261" s="476"/>
    </row>
    <row r="262" spans="1:28">
      <c r="A262" s="57" t="s">
        <v>1244</v>
      </c>
      <c r="AB262" s="476"/>
    </row>
    <row r="263" spans="1:28">
      <c r="A263" s="57" t="s">
        <v>1244</v>
      </c>
      <c r="AB263" s="476"/>
    </row>
    <row r="264" spans="1:28">
      <c r="A264" s="57" t="s">
        <v>1244</v>
      </c>
      <c r="AB264" s="476"/>
    </row>
    <row r="265" spans="1:28">
      <c r="A265" s="57" t="s">
        <v>1244</v>
      </c>
      <c r="AB265" s="476"/>
    </row>
    <row r="266" spans="1:28">
      <c r="A266" s="57" t="s">
        <v>1244</v>
      </c>
      <c r="AB266" s="476"/>
    </row>
    <row r="267" spans="1:28">
      <c r="A267" s="57" t="s">
        <v>1244</v>
      </c>
      <c r="AB267" s="476"/>
    </row>
    <row r="268" spans="1:28">
      <c r="A268" s="57" t="s">
        <v>1244</v>
      </c>
      <c r="AB268" s="476"/>
    </row>
    <row r="269" spans="1:28">
      <c r="A269" s="57" t="s">
        <v>1244</v>
      </c>
      <c r="AB269" s="476"/>
    </row>
    <row r="270" spans="1:28">
      <c r="A270" s="57" t="s">
        <v>1244</v>
      </c>
      <c r="AB270" s="476"/>
    </row>
    <row r="271" spans="1:28">
      <c r="A271" s="57" t="s">
        <v>1244</v>
      </c>
      <c r="AB271" s="476"/>
    </row>
    <row r="272" spans="1:28">
      <c r="A272" s="57" t="s">
        <v>1244</v>
      </c>
      <c r="AB272" s="476"/>
    </row>
    <row r="273" spans="1:28">
      <c r="A273" s="57" t="s">
        <v>1244</v>
      </c>
      <c r="AB273" s="476"/>
    </row>
    <row r="274" spans="1:28">
      <c r="A274" s="57" t="s">
        <v>1244</v>
      </c>
      <c r="AB274" s="476"/>
    </row>
    <row r="275" spans="1:28">
      <c r="A275" s="57" t="s">
        <v>1244</v>
      </c>
      <c r="AB275" s="476"/>
    </row>
    <row r="276" spans="1:28">
      <c r="A276" s="57" t="s">
        <v>1244</v>
      </c>
      <c r="AB276" s="476"/>
    </row>
    <row r="277" spans="1:28">
      <c r="A277" s="57" t="s">
        <v>1244</v>
      </c>
      <c r="AB277" s="476"/>
    </row>
    <row r="278" spans="1:28">
      <c r="A278" s="57" t="s">
        <v>1244</v>
      </c>
      <c r="AB278" s="476"/>
    </row>
    <row r="279" spans="1:28">
      <c r="A279" s="57" t="s">
        <v>1244</v>
      </c>
      <c r="AB279" s="476"/>
    </row>
    <row r="280" spans="1:28">
      <c r="A280" s="57" t="s">
        <v>1244</v>
      </c>
      <c r="AB280" s="476"/>
    </row>
    <row r="281" spans="1:28">
      <c r="A281" s="57" t="s">
        <v>1244</v>
      </c>
      <c r="AB281" s="476"/>
    </row>
    <row r="282" spans="1:28">
      <c r="A282" s="57" t="s">
        <v>1244</v>
      </c>
      <c r="AB282" s="476"/>
    </row>
    <row r="283" spans="1:28">
      <c r="A283" s="57" t="s">
        <v>1244</v>
      </c>
      <c r="AB283" s="476"/>
    </row>
    <row r="284" spans="1:28">
      <c r="A284" s="57" t="s">
        <v>1244</v>
      </c>
      <c r="AB284" s="476"/>
    </row>
    <row r="285" spans="1:28">
      <c r="A285" s="57" t="s">
        <v>1244</v>
      </c>
      <c r="AB285" s="476"/>
    </row>
    <row r="286" spans="1:28">
      <c r="A286" s="57" t="s">
        <v>1244</v>
      </c>
      <c r="AB286" s="476"/>
    </row>
    <row r="287" spans="1:28">
      <c r="A287" s="57" t="s">
        <v>1244</v>
      </c>
      <c r="AB287" s="476"/>
    </row>
    <row r="288" spans="1:28">
      <c r="A288" s="57" t="s">
        <v>1244</v>
      </c>
      <c r="AB288" s="476"/>
    </row>
    <row r="289" spans="1:28">
      <c r="A289" s="57" t="s">
        <v>1244</v>
      </c>
      <c r="AB289" s="476"/>
    </row>
    <row r="290" spans="1:28">
      <c r="A290" s="57" t="s">
        <v>1244</v>
      </c>
      <c r="AB290" s="476"/>
    </row>
    <row r="291" spans="1:28">
      <c r="A291" s="57" t="s">
        <v>1244</v>
      </c>
      <c r="AB291" s="476"/>
    </row>
    <row r="292" spans="1:28">
      <c r="A292" s="57" t="s">
        <v>1244</v>
      </c>
      <c r="AB292" s="476"/>
    </row>
    <row r="293" spans="1:28">
      <c r="A293" s="57" t="s">
        <v>1244</v>
      </c>
      <c r="AB293" s="476"/>
    </row>
    <row r="294" spans="1:28">
      <c r="A294" s="57" t="s">
        <v>1244</v>
      </c>
      <c r="AB294" s="476"/>
    </row>
    <row r="295" spans="1:28">
      <c r="A295" s="57" t="s">
        <v>1244</v>
      </c>
      <c r="AB295" s="476"/>
    </row>
    <row r="296" spans="1:28">
      <c r="A296" s="57" t="s">
        <v>1244</v>
      </c>
      <c r="AB296" s="476"/>
    </row>
    <row r="297" spans="1:28">
      <c r="A297" s="57" t="s">
        <v>1244</v>
      </c>
      <c r="AB297" s="476"/>
    </row>
    <row r="298" spans="1:28">
      <c r="A298" s="57" t="s">
        <v>1244</v>
      </c>
      <c r="AB298" s="476"/>
    </row>
    <row r="299" spans="1:28">
      <c r="A299" s="57" t="s">
        <v>1244</v>
      </c>
      <c r="AB299" s="476"/>
    </row>
    <row r="300" spans="1:28">
      <c r="A300" s="57" t="s">
        <v>1244</v>
      </c>
      <c r="AB300" s="476"/>
    </row>
    <row r="301" spans="1:28">
      <c r="A301" s="57" t="s">
        <v>1244</v>
      </c>
      <c r="AB301" s="476"/>
    </row>
    <row r="302" spans="1:28">
      <c r="A302" s="57" t="s">
        <v>1244</v>
      </c>
      <c r="AB302" s="476"/>
    </row>
    <row r="303" spans="1:28">
      <c r="A303" s="57" t="s">
        <v>1244</v>
      </c>
      <c r="AB303" s="476"/>
    </row>
    <row r="304" spans="1:28">
      <c r="A304" s="57" t="s">
        <v>1244</v>
      </c>
      <c r="AB304" s="476"/>
    </row>
    <row r="305" spans="1:28">
      <c r="A305" s="57" t="s">
        <v>1244</v>
      </c>
      <c r="AB305" s="476"/>
    </row>
    <row r="306" spans="1:28">
      <c r="A306" s="57" t="s">
        <v>1244</v>
      </c>
      <c r="AB306" s="476"/>
    </row>
    <row r="307" spans="1:28">
      <c r="A307" s="57" t="s">
        <v>1244</v>
      </c>
      <c r="AB307" s="476"/>
    </row>
    <row r="308" spans="1:28">
      <c r="A308" s="57" t="s">
        <v>1244</v>
      </c>
      <c r="AB308" s="476"/>
    </row>
    <row r="309" spans="1:28">
      <c r="A309" s="57" t="s">
        <v>1244</v>
      </c>
      <c r="AB309" s="476"/>
    </row>
    <row r="310" spans="1:28">
      <c r="A310" s="57" t="s">
        <v>1244</v>
      </c>
      <c r="AB310" s="476"/>
    </row>
    <row r="311" spans="1:28">
      <c r="A311" s="57" t="s">
        <v>1244</v>
      </c>
      <c r="AB311" s="476"/>
    </row>
    <row r="312" spans="1:28">
      <c r="A312" s="57" t="s">
        <v>1244</v>
      </c>
      <c r="AB312" s="476"/>
    </row>
    <row r="313" spans="1:28">
      <c r="A313" s="57" t="s">
        <v>1244</v>
      </c>
      <c r="AB313" s="476"/>
    </row>
    <row r="314" spans="1:28">
      <c r="A314" s="57" t="s">
        <v>1244</v>
      </c>
      <c r="AB314" s="476"/>
    </row>
    <row r="315" spans="1:28">
      <c r="A315" s="57" t="s">
        <v>1244</v>
      </c>
      <c r="AB315" s="476"/>
    </row>
    <row r="316" spans="1:28">
      <c r="A316" s="57" t="s">
        <v>1244</v>
      </c>
      <c r="AB316" s="476"/>
    </row>
    <row r="317" spans="1:28">
      <c r="A317" s="57" t="s">
        <v>1244</v>
      </c>
      <c r="AB317" s="476"/>
    </row>
    <row r="318" spans="1:28">
      <c r="A318" s="57" t="s">
        <v>1244</v>
      </c>
      <c r="AB318" s="476"/>
    </row>
    <row r="319" spans="1:28">
      <c r="A319" s="57" t="s">
        <v>1244</v>
      </c>
      <c r="AB319" s="476"/>
    </row>
    <row r="320" spans="1:28">
      <c r="A320" s="57" t="s">
        <v>1244</v>
      </c>
      <c r="AB320" s="476"/>
    </row>
    <row r="321" spans="1:28">
      <c r="A321" s="57" t="s">
        <v>1244</v>
      </c>
      <c r="AB321" s="476"/>
    </row>
    <row r="322" spans="1:28">
      <c r="A322" s="57" t="s">
        <v>1244</v>
      </c>
      <c r="AB322" s="476"/>
    </row>
    <row r="323" spans="1:28">
      <c r="A323" s="57" t="s">
        <v>1244</v>
      </c>
      <c r="AB323" s="476"/>
    </row>
    <row r="324" spans="1:28">
      <c r="A324" s="57" t="s">
        <v>1244</v>
      </c>
      <c r="AB324" s="476"/>
    </row>
    <row r="325" spans="1:28">
      <c r="A325" s="57" t="s">
        <v>1244</v>
      </c>
      <c r="AB325" s="476"/>
    </row>
    <row r="326" spans="1:28">
      <c r="A326" s="57" t="s">
        <v>1244</v>
      </c>
      <c r="AB326" s="476"/>
    </row>
    <row r="327" spans="1:28">
      <c r="A327" s="57" t="s">
        <v>1244</v>
      </c>
      <c r="AB327" s="476"/>
    </row>
    <row r="328" spans="1:28">
      <c r="A328" s="57" t="s">
        <v>1244</v>
      </c>
      <c r="AB328" s="476"/>
    </row>
    <row r="329" spans="1:28">
      <c r="A329" s="57" t="s">
        <v>1244</v>
      </c>
      <c r="AB329" s="476"/>
    </row>
    <row r="330" spans="1:28">
      <c r="A330" s="57" t="s">
        <v>1244</v>
      </c>
      <c r="AB330" s="476"/>
    </row>
    <row r="331" spans="1:28">
      <c r="A331" s="57" t="s">
        <v>1244</v>
      </c>
      <c r="AB331" s="476"/>
    </row>
    <row r="332" spans="1:28">
      <c r="A332" s="57" t="s">
        <v>1244</v>
      </c>
      <c r="AB332" s="476"/>
    </row>
    <row r="333" spans="1:28">
      <c r="A333" s="57" t="s">
        <v>1244</v>
      </c>
      <c r="AB333" s="476"/>
    </row>
    <row r="334" spans="1:28">
      <c r="A334" s="57" t="s">
        <v>1244</v>
      </c>
      <c r="AB334" s="476"/>
    </row>
    <row r="335" spans="1:28">
      <c r="A335" s="57" t="s">
        <v>1244</v>
      </c>
      <c r="AB335" s="476"/>
    </row>
    <row r="336" spans="1:28">
      <c r="A336" s="57" t="s">
        <v>1244</v>
      </c>
      <c r="AB336" s="476"/>
    </row>
    <row r="337" spans="1:28">
      <c r="A337" s="57" t="s">
        <v>1244</v>
      </c>
      <c r="AB337" s="476"/>
    </row>
    <row r="338" spans="1:28">
      <c r="A338" s="57" t="s">
        <v>1244</v>
      </c>
      <c r="AB338" s="476"/>
    </row>
    <row r="339" spans="1:28">
      <c r="A339" s="57" t="s">
        <v>1244</v>
      </c>
      <c r="AB339" s="476"/>
    </row>
    <row r="340" spans="1:28">
      <c r="A340" s="57" t="s">
        <v>1244</v>
      </c>
      <c r="AB340" s="476"/>
    </row>
    <row r="341" spans="1:28">
      <c r="A341" s="57" t="s">
        <v>1244</v>
      </c>
      <c r="AB341" s="476"/>
    </row>
    <row r="342" spans="1:28">
      <c r="A342" s="57" t="s">
        <v>1244</v>
      </c>
      <c r="AB342" s="476"/>
    </row>
    <row r="343" spans="1:28">
      <c r="A343" s="57" t="s">
        <v>1244</v>
      </c>
      <c r="AB343" s="476"/>
    </row>
    <row r="344" spans="1:28">
      <c r="A344" s="57" t="s">
        <v>1244</v>
      </c>
      <c r="AB344" s="476"/>
    </row>
    <row r="345" spans="1:28">
      <c r="A345" s="57" t="s">
        <v>1244</v>
      </c>
      <c r="AB345" s="476"/>
    </row>
    <row r="346" spans="1:28">
      <c r="A346" s="57" t="s">
        <v>1244</v>
      </c>
      <c r="AB346" s="476"/>
    </row>
    <row r="347" spans="1:28">
      <c r="A347" s="57" t="s">
        <v>1244</v>
      </c>
      <c r="AB347" s="476"/>
    </row>
    <row r="348" spans="1:28">
      <c r="A348" s="57" t="s">
        <v>1244</v>
      </c>
      <c r="AB348" s="476"/>
    </row>
    <row r="349" spans="1:28">
      <c r="A349" s="57" t="s">
        <v>1244</v>
      </c>
      <c r="AB349" s="476"/>
    </row>
    <row r="350" spans="1:28">
      <c r="A350" s="57" t="s">
        <v>1244</v>
      </c>
      <c r="AB350" s="476"/>
    </row>
    <row r="351" spans="1:28">
      <c r="A351" s="57" t="s">
        <v>1244</v>
      </c>
      <c r="AB351" s="476"/>
    </row>
    <row r="352" spans="1:28">
      <c r="A352" s="57" t="s">
        <v>1244</v>
      </c>
      <c r="AB352" s="476"/>
    </row>
    <row r="353" spans="1:28">
      <c r="A353" s="57" t="s">
        <v>1244</v>
      </c>
      <c r="AB353" s="476"/>
    </row>
    <row r="354" spans="1:28">
      <c r="A354" s="57" t="s">
        <v>1244</v>
      </c>
      <c r="AB354" s="476"/>
    </row>
    <row r="355" spans="1:28">
      <c r="A355" s="57" t="s">
        <v>1244</v>
      </c>
      <c r="AB355" s="476"/>
    </row>
    <row r="356" spans="1:28">
      <c r="A356" s="57" t="s">
        <v>1244</v>
      </c>
      <c r="AB356" s="476"/>
    </row>
    <row r="357" spans="1:28">
      <c r="A357" s="57" t="s">
        <v>1244</v>
      </c>
      <c r="AB357" s="476"/>
    </row>
    <row r="358" spans="1:28">
      <c r="A358" s="57" t="s">
        <v>1244</v>
      </c>
      <c r="AB358" s="476"/>
    </row>
    <row r="359" spans="1:28">
      <c r="A359" s="57" t="s">
        <v>1244</v>
      </c>
      <c r="AB359" s="476"/>
    </row>
    <row r="360" spans="1:28">
      <c r="A360" s="57" t="s">
        <v>1244</v>
      </c>
      <c r="AB360" s="476"/>
    </row>
    <row r="361" spans="1:28">
      <c r="A361" s="57" t="s">
        <v>1244</v>
      </c>
      <c r="AB361" s="476"/>
    </row>
    <row r="362" spans="1:28">
      <c r="A362" s="57" t="s">
        <v>1244</v>
      </c>
      <c r="AB362" s="476"/>
    </row>
    <row r="363" spans="1:28">
      <c r="A363" s="57" t="s">
        <v>1244</v>
      </c>
      <c r="AB363" s="476"/>
    </row>
    <row r="364" spans="1:28">
      <c r="A364" s="57" t="s">
        <v>1244</v>
      </c>
      <c r="AB364" s="476"/>
    </row>
    <row r="365" spans="1:28">
      <c r="A365" s="57" t="s">
        <v>1244</v>
      </c>
      <c r="AB365" s="476"/>
    </row>
    <row r="366" spans="1:28">
      <c r="A366" s="57" t="s">
        <v>1244</v>
      </c>
      <c r="AB366" s="476"/>
    </row>
    <row r="367" spans="1:28">
      <c r="A367" s="57" t="s">
        <v>1244</v>
      </c>
      <c r="AB367" s="476"/>
    </row>
    <row r="368" spans="1:28">
      <c r="A368" s="57" t="s">
        <v>1244</v>
      </c>
      <c r="AB368" s="476"/>
    </row>
    <row r="369" spans="1:28">
      <c r="A369" s="57" t="s">
        <v>1244</v>
      </c>
      <c r="AB369" s="476"/>
    </row>
    <row r="370" spans="1:28">
      <c r="A370" s="57" t="s">
        <v>1244</v>
      </c>
      <c r="AB370" s="476"/>
    </row>
    <row r="371" spans="1:28">
      <c r="A371" s="57" t="s">
        <v>1244</v>
      </c>
      <c r="AB371" s="476"/>
    </row>
    <row r="372" spans="1:28">
      <c r="A372" s="57" t="s">
        <v>1244</v>
      </c>
      <c r="AB372" s="476"/>
    </row>
    <row r="373" spans="1:28">
      <c r="A373" s="57" t="s">
        <v>1244</v>
      </c>
      <c r="AB373" s="476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D95:E95"/>
    <mergeCell ref="F8:K8"/>
    <mergeCell ref="H60:H61"/>
    <mergeCell ref="I60:I61"/>
    <mergeCell ref="A3:E3"/>
    <mergeCell ref="C5:D5"/>
    <mergeCell ref="C6:D6"/>
    <mergeCell ref="B7:D7"/>
    <mergeCell ref="A1:B1"/>
    <mergeCell ref="A2:B2"/>
    <mergeCell ref="A90:B90"/>
    <mergeCell ref="A91:B91"/>
    <mergeCell ref="C91:E91"/>
    <mergeCell ref="C89:E89"/>
    <mergeCell ref="C90:E90"/>
    <mergeCell ref="E79:E80"/>
    <mergeCell ref="A4:E4"/>
  </mergeCells>
  <printOptions gridLines="false" gridLinesSet="true"/>
  <pageMargins left="0.36" right="0.2" top="0.6" bottom="0.55" header="0.2" footer="0.2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Biểu 1a</vt:lpstr>
      <vt:lpstr>Biểu 1B</vt:lpstr>
      <vt:lpstr>Bieu 1C</vt:lpstr>
      <vt:lpstr>Bieu 2</vt:lpstr>
      <vt:lpstr>Bieu 3</vt:lpstr>
    </vt:vector>
  </TitlesOfParts>
  <Company>OEM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Cop.</dc:creator>
  <cp:lastModifiedBy>w</cp:lastModifiedBy>
  <dcterms:created xsi:type="dcterms:W3CDTF">2011-07-18T09:06:13+07:00</dcterms:created>
  <dcterms:modified xsi:type="dcterms:W3CDTF">2019-09-17T14:52:26+07:00</dcterms:modified>
  <dc:title>Untitled Spreadsheet</dc:title>
  <dc:description/>
  <dc:subject/>
  <cp:keywords/>
  <cp:category/>
</cp:coreProperties>
</file>